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 Publishing\Final versions\Insolvency statistics\3 - Series 3\2023\"/>
    </mc:Choice>
  </mc:AlternateContent>
  <xr:revisionPtr revIDLastSave="0" documentId="13_ncr:1_{F6969C98-81CF-4855-93ED-748C7F60C5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tents" sheetId="4" r:id="rId1"/>
    <sheet name="Other (bus &amp; pers) services" sheetId="2" r:id="rId2"/>
    <sheet name="Construction" sheetId="5" r:id="rId3"/>
    <sheet name="Accommodation &amp; food services" sheetId="7" r:id="rId4"/>
    <sheet name="Retail trade" sheetId="6" r:id="rId5"/>
    <sheet name="Transport, postal &amp; warehousing" sheetId="8" r:id="rId6"/>
  </sheets>
  <definedNames>
    <definedName name="_xlnm.Print_Area" localSheetId="3">'Accommodation &amp; food services'!$A$1:$J$272</definedName>
    <definedName name="_xlnm.Print_Area" localSheetId="2">Construction!$A$1:$J$272</definedName>
    <definedName name="_xlnm.Print_Area" localSheetId="0">Contents!$A$1:$B$36</definedName>
    <definedName name="_xlnm.Print_Area" localSheetId="4">'Retail trade'!$A$1:$J$272</definedName>
    <definedName name="_xlnm.Print_Area" localSheetId="5">'Transport, postal &amp; warehousing'!$A$1:$J$272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4" i="8" l="1"/>
  <c r="A84" i="6"/>
  <c r="A84" i="7"/>
  <c r="A84" i="5"/>
  <c r="A207" i="2"/>
  <c r="A2" i="8"/>
  <c r="A2" i="6"/>
  <c r="A2" i="7"/>
  <c r="A2" i="5"/>
  <c r="A2" i="2"/>
  <c r="A270" i="8"/>
  <c r="A234" i="8"/>
  <c r="A206" i="8"/>
  <c r="A197" i="8"/>
  <c r="A185" i="8"/>
  <c r="A114" i="8"/>
  <c r="A83" i="8"/>
  <c r="A43" i="8"/>
  <c r="A270" i="6"/>
  <c r="A234" i="6"/>
  <c r="A206" i="6"/>
  <c r="A197" i="6"/>
  <c r="A185" i="6"/>
  <c r="A114" i="6"/>
  <c r="A83" i="6"/>
  <c r="A43" i="6"/>
  <c r="A270" i="7"/>
  <c r="A234" i="7"/>
  <c r="A206" i="7"/>
  <c r="A197" i="7"/>
  <c r="A185" i="7"/>
  <c r="A114" i="7"/>
  <c r="A83" i="7"/>
  <c r="A43" i="7"/>
  <c r="A270" i="5"/>
  <c r="A234" i="5"/>
  <c r="A206" i="5"/>
  <c r="A197" i="5"/>
  <c r="A185" i="5"/>
  <c r="A114" i="5"/>
  <c r="A83" i="5"/>
  <c r="A43" i="5"/>
  <c r="A271" i="2"/>
  <c r="A235" i="2"/>
  <c r="A198" i="2"/>
  <c r="A186" i="2"/>
  <c r="A115" i="2"/>
  <c r="A83" i="2"/>
  <c r="A43" i="2"/>
  <c r="A44" i="8" l="1"/>
  <c r="A44" i="6"/>
  <c r="A44" i="7"/>
  <c r="A44" i="5"/>
  <c r="J239" i="7"/>
  <c r="J240" i="7"/>
  <c r="J241" i="7"/>
  <c r="J242" i="7"/>
  <c r="J243" i="7"/>
  <c r="J244" i="7"/>
  <c r="J190" i="8" l="1"/>
  <c r="J211" i="6" l="1"/>
  <c r="J259" i="7" l="1"/>
  <c r="H76" i="2" l="1"/>
  <c r="J132" i="5" l="1"/>
  <c r="J133" i="5"/>
  <c r="J134" i="5"/>
  <c r="J135" i="5"/>
  <c r="J136" i="5"/>
  <c r="J137" i="5"/>
  <c r="J138" i="5"/>
  <c r="J139" i="5"/>
  <c r="J140" i="5"/>
  <c r="C141" i="5"/>
  <c r="D141" i="5"/>
  <c r="E141" i="5"/>
  <c r="F141" i="5"/>
  <c r="G141" i="5"/>
  <c r="H141" i="5"/>
  <c r="I141" i="5"/>
  <c r="J60" i="5" l="1"/>
  <c r="J61" i="5"/>
  <c r="J62" i="5"/>
  <c r="B63" i="5"/>
  <c r="C63" i="5"/>
  <c r="D63" i="5"/>
  <c r="E63" i="5"/>
  <c r="F63" i="5"/>
  <c r="G63" i="5"/>
  <c r="H63" i="5"/>
  <c r="I63" i="5"/>
  <c r="J65" i="5"/>
  <c r="J66" i="5"/>
  <c r="J67" i="5"/>
  <c r="J63" i="5" l="1"/>
  <c r="J48" i="2"/>
  <c r="J50" i="2"/>
  <c r="J51" i="2"/>
  <c r="J52" i="2"/>
  <c r="J53" i="2"/>
  <c r="J54" i="2"/>
  <c r="J55" i="2"/>
  <c r="J128" i="7" l="1"/>
  <c r="J164" i="5" l="1"/>
  <c r="J151" i="5"/>
  <c r="J152" i="5"/>
  <c r="J163" i="7" l="1"/>
  <c r="J164" i="7"/>
  <c r="J51" i="7"/>
  <c r="J52" i="7"/>
  <c r="J53" i="7"/>
  <c r="J54" i="7"/>
  <c r="J55" i="7"/>
  <c r="J56" i="7"/>
  <c r="J57" i="7"/>
  <c r="J50" i="7"/>
  <c r="C58" i="7"/>
  <c r="D58" i="7"/>
  <c r="E58" i="7"/>
  <c r="F58" i="7"/>
  <c r="G58" i="7"/>
  <c r="H58" i="7"/>
  <c r="I58" i="7"/>
  <c r="B58" i="7"/>
  <c r="J229" i="8"/>
  <c r="J230" i="8"/>
  <c r="J231" i="8"/>
  <c r="J232" i="8"/>
  <c r="J228" i="8"/>
  <c r="J140" i="8"/>
  <c r="J125" i="8"/>
  <c r="J58" i="7" l="1"/>
  <c r="J20" i="2" l="1"/>
  <c r="J21" i="2"/>
  <c r="J22" i="2"/>
  <c r="J23" i="2"/>
  <c r="J19" i="2"/>
  <c r="J24" i="2" l="1"/>
  <c r="C58" i="6"/>
  <c r="D58" i="6"/>
  <c r="E58" i="6"/>
  <c r="F58" i="6"/>
  <c r="G58" i="6"/>
  <c r="H58" i="6"/>
  <c r="I58" i="6"/>
  <c r="B58" i="6"/>
  <c r="C76" i="2" l="1"/>
  <c r="D76" i="2"/>
  <c r="E76" i="2"/>
  <c r="F76" i="2"/>
  <c r="G76" i="2"/>
  <c r="I76" i="2"/>
  <c r="B71" i="2" l="1"/>
  <c r="J30" i="8"/>
  <c r="J31" i="8"/>
  <c r="J32" i="8"/>
  <c r="J33" i="8"/>
  <c r="J34" i="8"/>
  <c r="J35" i="8"/>
  <c r="J36" i="8"/>
  <c r="J37" i="8"/>
  <c r="J38" i="8"/>
  <c r="J39" i="8"/>
  <c r="J40" i="8"/>
  <c r="J41" i="8"/>
  <c r="C42" i="2"/>
  <c r="D42" i="2"/>
  <c r="E42" i="2"/>
  <c r="F42" i="2"/>
  <c r="G42" i="2"/>
  <c r="H42" i="2"/>
  <c r="I42" i="2"/>
  <c r="B42" i="2"/>
  <c r="J30" i="2"/>
  <c r="J31" i="2"/>
  <c r="J32" i="2"/>
  <c r="J33" i="2"/>
  <c r="J34" i="2"/>
  <c r="J35" i="2"/>
  <c r="J36" i="2"/>
  <c r="J37" i="2"/>
  <c r="J38" i="2"/>
  <c r="J39" i="2"/>
  <c r="J40" i="2"/>
  <c r="J41" i="2"/>
  <c r="J29" i="2"/>
  <c r="B166" i="2"/>
  <c r="J42" i="2" l="1"/>
  <c r="J128" i="6"/>
  <c r="J139" i="6"/>
  <c r="J61" i="6" l="1"/>
  <c r="J62" i="6"/>
  <c r="C63" i="6"/>
  <c r="D63" i="6"/>
  <c r="E63" i="6"/>
  <c r="F63" i="6"/>
  <c r="G63" i="6"/>
  <c r="H63" i="6"/>
  <c r="I63" i="6"/>
  <c r="J120" i="8" l="1"/>
  <c r="J121" i="8"/>
  <c r="J122" i="8"/>
  <c r="J123" i="8"/>
  <c r="J124" i="8"/>
  <c r="J126" i="8"/>
  <c r="J127" i="8"/>
  <c r="J128" i="8"/>
  <c r="J51" i="8"/>
  <c r="J52" i="8"/>
  <c r="J53" i="8"/>
  <c r="J54" i="8"/>
  <c r="J55" i="8"/>
  <c r="J56" i="8"/>
  <c r="J57" i="8"/>
  <c r="C42" i="8"/>
  <c r="D42" i="8"/>
  <c r="E42" i="8"/>
  <c r="F42" i="8"/>
  <c r="G42" i="8"/>
  <c r="H42" i="8"/>
  <c r="I42" i="8"/>
  <c r="C42" i="7"/>
  <c r="D42" i="7"/>
  <c r="E42" i="7"/>
  <c r="F42" i="7"/>
  <c r="G42" i="7"/>
  <c r="H42" i="7"/>
  <c r="I42" i="7"/>
  <c r="J30" i="7"/>
  <c r="J31" i="7"/>
  <c r="J32" i="7"/>
  <c r="J33" i="7"/>
  <c r="J34" i="7"/>
  <c r="J35" i="7"/>
  <c r="J36" i="7"/>
  <c r="J37" i="7"/>
  <c r="J38" i="7"/>
  <c r="J39" i="7"/>
  <c r="J40" i="7"/>
  <c r="J41" i="7"/>
  <c r="J248" i="7"/>
  <c r="J249" i="7"/>
  <c r="J250" i="7"/>
  <c r="J251" i="7"/>
  <c r="J252" i="7"/>
  <c r="J247" i="7"/>
  <c r="C253" i="7"/>
  <c r="D253" i="7"/>
  <c r="E253" i="7"/>
  <c r="F253" i="7"/>
  <c r="G253" i="7"/>
  <c r="H253" i="7"/>
  <c r="I253" i="7"/>
  <c r="J161" i="7"/>
  <c r="C97" i="7"/>
  <c r="D97" i="7"/>
  <c r="E97" i="7"/>
  <c r="F97" i="7"/>
  <c r="G97" i="7"/>
  <c r="H97" i="7"/>
  <c r="I97" i="7"/>
  <c r="J89" i="7"/>
  <c r="J90" i="7"/>
  <c r="J91" i="7"/>
  <c r="J92" i="7"/>
  <c r="J93" i="7"/>
  <c r="J94" i="7"/>
  <c r="J95" i="7"/>
  <c r="J96" i="7"/>
  <c r="J88" i="7"/>
  <c r="J253" i="7" l="1"/>
  <c r="B97" i="5"/>
  <c r="C97" i="5"/>
  <c r="D97" i="5"/>
  <c r="E97" i="5"/>
  <c r="F97" i="5"/>
  <c r="G97" i="5"/>
  <c r="H97" i="5"/>
  <c r="I97" i="5"/>
  <c r="B80" i="5"/>
  <c r="C80" i="5"/>
  <c r="B80" i="2" l="1"/>
  <c r="C80" i="2"/>
  <c r="D80" i="2"/>
  <c r="E80" i="2"/>
  <c r="F80" i="2"/>
  <c r="G80" i="2"/>
  <c r="H80" i="2"/>
  <c r="I80" i="2"/>
  <c r="C76" i="8" l="1"/>
  <c r="D76" i="8"/>
  <c r="E76" i="8"/>
  <c r="F76" i="8"/>
  <c r="G76" i="8"/>
  <c r="H76" i="8"/>
  <c r="I76" i="8"/>
  <c r="C58" i="8"/>
  <c r="D58" i="8"/>
  <c r="E58" i="8"/>
  <c r="F58" i="8"/>
  <c r="G58" i="8"/>
  <c r="H58" i="8"/>
  <c r="I58" i="8"/>
  <c r="J252" i="6"/>
  <c r="B253" i="6"/>
  <c r="C253" i="6"/>
  <c r="D253" i="6"/>
  <c r="E253" i="6"/>
  <c r="F253" i="6"/>
  <c r="G253" i="6"/>
  <c r="H253" i="6"/>
  <c r="I253" i="6"/>
  <c r="J255" i="6"/>
  <c r="J256" i="6"/>
  <c r="J257" i="6"/>
  <c r="J258" i="6"/>
  <c r="J259" i="6"/>
  <c r="B80" i="6"/>
  <c r="C80" i="6"/>
  <c r="J140" i="2" l="1"/>
  <c r="J141" i="2"/>
  <c r="C142" i="2"/>
  <c r="D142" i="2"/>
  <c r="E142" i="2"/>
  <c r="F142" i="2"/>
  <c r="G142" i="2"/>
  <c r="H142" i="2"/>
  <c r="I142" i="2"/>
  <c r="J133" i="2"/>
  <c r="J134" i="2"/>
  <c r="J135" i="2"/>
  <c r="J136" i="2"/>
  <c r="J137" i="2"/>
  <c r="J138" i="2"/>
  <c r="J139" i="2"/>
  <c r="J144" i="7" l="1"/>
  <c r="J145" i="7"/>
  <c r="J146" i="7"/>
  <c r="J147" i="7"/>
  <c r="J148" i="7"/>
  <c r="J149" i="7"/>
  <c r="J150" i="7"/>
  <c r="J151" i="7"/>
  <c r="J152" i="7"/>
  <c r="C153" i="7"/>
  <c r="D153" i="7"/>
  <c r="E153" i="7"/>
  <c r="F153" i="7"/>
  <c r="G153" i="7"/>
  <c r="H153" i="7"/>
  <c r="I153" i="7"/>
  <c r="J248" i="5" l="1"/>
  <c r="J249" i="5"/>
  <c r="J250" i="5"/>
  <c r="J251" i="5"/>
  <c r="J252" i="5"/>
  <c r="J247" i="5"/>
  <c r="J19" i="5" l="1"/>
  <c r="J20" i="5"/>
  <c r="J21" i="5"/>
  <c r="J101" i="2" l="1"/>
  <c r="J102" i="2"/>
  <c r="J103" i="2"/>
  <c r="J104" i="2"/>
  <c r="J100" i="2"/>
  <c r="J105" i="2" l="1"/>
  <c r="B58" i="2" l="1"/>
  <c r="C58" i="2"/>
  <c r="D58" i="2"/>
  <c r="E58" i="2"/>
  <c r="F58" i="2"/>
  <c r="G58" i="2"/>
  <c r="H58" i="2"/>
  <c r="I58" i="2"/>
  <c r="J148" i="6" l="1"/>
  <c r="J149" i="6"/>
  <c r="J150" i="6"/>
  <c r="J151" i="6"/>
  <c r="J152" i="6"/>
  <c r="J20" i="7" l="1"/>
  <c r="J21" i="7"/>
  <c r="J22" i="7"/>
  <c r="J23" i="7"/>
  <c r="D24" i="7"/>
  <c r="E24" i="7"/>
  <c r="F24" i="7"/>
  <c r="G24" i="7"/>
  <c r="H24" i="7"/>
  <c r="I24" i="7"/>
  <c r="J201" i="7" l="1"/>
  <c r="C24" i="8" l="1"/>
  <c r="D24" i="8"/>
  <c r="E24" i="8"/>
  <c r="F24" i="8"/>
  <c r="G24" i="8"/>
  <c r="H24" i="8"/>
  <c r="I24" i="8"/>
  <c r="J30" i="6" l="1"/>
  <c r="J31" i="6"/>
  <c r="J32" i="6"/>
  <c r="J33" i="6"/>
  <c r="J34" i="6"/>
  <c r="J35" i="6"/>
  <c r="J36" i="6"/>
  <c r="J37" i="6"/>
  <c r="J38" i="6"/>
  <c r="J39" i="6"/>
  <c r="J40" i="6"/>
  <c r="J41" i="6"/>
  <c r="J29" i="6"/>
  <c r="J267" i="8"/>
  <c r="J268" i="8"/>
  <c r="J214" i="7" l="1"/>
  <c r="J215" i="7"/>
  <c r="J250" i="6"/>
  <c r="J251" i="6"/>
  <c r="J156" i="6" l="1"/>
  <c r="J157" i="6"/>
  <c r="J158" i="6"/>
  <c r="J159" i="6"/>
  <c r="J160" i="6"/>
  <c r="J161" i="6"/>
  <c r="J162" i="6"/>
  <c r="J163" i="6"/>
  <c r="J164" i="6"/>
  <c r="D80" i="8"/>
  <c r="E80" i="8"/>
  <c r="F80" i="8"/>
  <c r="G80" i="8"/>
  <c r="H80" i="8"/>
  <c r="I80" i="8"/>
  <c r="G63" i="8"/>
  <c r="H63" i="8"/>
  <c r="I63" i="8"/>
  <c r="C80" i="7"/>
  <c r="D80" i="7"/>
  <c r="E80" i="7"/>
  <c r="F80" i="7"/>
  <c r="G80" i="7"/>
  <c r="H80" i="7"/>
  <c r="I80" i="7"/>
  <c r="D63" i="7"/>
  <c r="E63" i="7"/>
  <c r="F63" i="7"/>
  <c r="G63" i="7"/>
  <c r="H63" i="7"/>
  <c r="I63" i="7"/>
  <c r="D80" i="6"/>
  <c r="E80" i="6"/>
  <c r="F80" i="6"/>
  <c r="G80" i="6"/>
  <c r="H80" i="6"/>
  <c r="I80" i="6"/>
  <c r="D76" i="6"/>
  <c r="E76" i="6"/>
  <c r="F76" i="6"/>
  <c r="G76" i="6"/>
  <c r="H76" i="6"/>
  <c r="I76" i="6"/>
  <c r="F63" i="2"/>
  <c r="G63" i="2"/>
  <c r="H63" i="2"/>
  <c r="I63" i="2"/>
  <c r="A3" i="8" l="1"/>
  <c r="A3" i="7"/>
  <c r="A3" i="6"/>
  <c r="A3" i="2"/>
  <c r="A3" i="5"/>
  <c r="J74" i="6"/>
  <c r="J75" i="6"/>
  <c r="J82" i="8" l="1"/>
  <c r="C80" i="8"/>
  <c r="B80" i="8"/>
  <c r="J79" i="8"/>
  <c r="J78" i="8"/>
  <c r="B76" i="8"/>
  <c r="J75" i="8"/>
  <c r="J74" i="8"/>
  <c r="J73" i="8"/>
  <c r="I71" i="8"/>
  <c r="H71" i="8"/>
  <c r="G71" i="8"/>
  <c r="F71" i="8"/>
  <c r="E71" i="8"/>
  <c r="D71" i="8"/>
  <c r="C71" i="8"/>
  <c r="B71" i="8"/>
  <c r="J70" i="8"/>
  <c r="J69" i="8"/>
  <c r="J68" i="8"/>
  <c r="J67" i="8"/>
  <c r="J66" i="8"/>
  <c r="J65" i="8"/>
  <c r="F63" i="8"/>
  <c r="E63" i="8"/>
  <c r="D63" i="8"/>
  <c r="C63" i="8"/>
  <c r="B63" i="8"/>
  <c r="J62" i="8"/>
  <c r="J61" i="8"/>
  <c r="J60" i="8"/>
  <c r="G81" i="8"/>
  <c r="B58" i="8"/>
  <c r="J50" i="8"/>
  <c r="J48" i="8"/>
  <c r="J82" i="7"/>
  <c r="B80" i="7"/>
  <c r="J79" i="7"/>
  <c r="J78" i="7"/>
  <c r="I76" i="7"/>
  <c r="H76" i="7"/>
  <c r="G76" i="7"/>
  <c r="F76" i="7"/>
  <c r="E76" i="7"/>
  <c r="D76" i="7"/>
  <c r="C76" i="7"/>
  <c r="B76" i="7"/>
  <c r="J75" i="7"/>
  <c r="J74" i="7"/>
  <c r="J73" i="7"/>
  <c r="I71" i="7"/>
  <c r="H71" i="7"/>
  <c r="G71" i="7"/>
  <c r="F71" i="7"/>
  <c r="E71" i="7"/>
  <c r="D71" i="7"/>
  <c r="C71" i="7"/>
  <c r="B71" i="7"/>
  <c r="J70" i="7"/>
  <c r="J69" i="7"/>
  <c r="J68" i="7"/>
  <c r="J67" i="7"/>
  <c r="J66" i="7"/>
  <c r="J65" i="7"/>
  <c r="C63" i="7"/>
  <c r="B63" i="7"/>
  <c r="J62" i="7"/>
  <c r="J61" i="7"/>
  <c r="J60" i="7"/>
  <c r="J48" i="7"/>
  <c r="J82" i="6"/>
  <c r="J79" i="6"/>
  <c r="J78" i="6"/>
  <c r="C76" i="6"/>
  <c r="B76" i="6"/>
  <c r="J73" i="6"/>
  <c r="J76" i="6" s="1"/>
  <c r="I71" i="6"/>
  <c r="I81" i="6" s="1"/>
  <c r="H71" i="6"/>
  <c r="H81" i="6" s="1"/>
  <c r="G71" i="6"/>
  <c r="G81" i="6" s="1"/>
  <c r="F71" i="6"/>
  <c r="F81" i="6" s="1"/>
  <c r="E71" i="6"/>
  <c r="E81" i="6" s="1"/>
  <c r="D71" i="6"/>
  <c r="D81" i="6" s="1"/>
  <c r="C71" i="6"/>
  <c r="B71" i="6"/>
  <c r="J70" i="6"/>
  <c r="J69" i="6"/>
  <c r="J68" i="6"/>
  <c r="J67" i="6"/>
  <c r="J66" i="6"/>
  <c r="J65" i="6"/>
  <c r="B63" i="6"/>
  <c r="J60" i="6"/>
  <c r="J57" i="6"/>
  <c r="J56" i="6"/>
  <c r="J55" i="6"/>
  <c r="J54" i="6"/>
  <c r="J53" i="6"/>
  <c r="J52" i="6"/>
  <c r="J51" i="6"/>
  <c r="J50" i="6"/>
  <c r="J48" i="6"/>
  <c r="J82" i="2"/>
  <c r="B76" i="2"/>
  <c r="C71" i="2"/>
  <c r="D71" i="2"/>
  <c r="E71" i="2"/>
  <c r="F71" i="2"/>
  <c r="F81" i="2" s="1"/>
  <c r="G71" i="2"/>
  <c r="G81" i="2" s="1"/>
  <c r="H71" i="2"/>
  <c r="H81" i="2" s="1"/>
  <c r="I71" i="2"/>
  <c r="I81" i="2" s="1"/>
  <c r="C63" i="2"/>
  <c r="D63" i="2"/>
  <c r="E63" i="2"/>
  <c r="B63" i="2"/>
  <c r="J79" i="2"/>
  <c r="J78" i="2"/>
  <c r="J75" i="2"/>
  <c r="J74" i="2"/>
  <c r="J73" i="2"/>
  <c r="J70" i="2"/>
  <c r="J69" i="2"/>
  <c r="J68" i="2"/>
  <c r="J67" i="2"/>
  <c r="J66" i="2"/>
  <c r="J65" i="2"/>
  <c r="J62" i="2"/>
  <c r="J61" i="2"/>
  <c r="J60" i="2"/>
  <c r="J56" i="2"/>
  <c r="J57" i="2"/>
  <c r="J82" i="5"/>
  <c r="D80" i="5"/>
  <c r="E80" i="5"/>
  <c r="F80" i="5"/>
  <c r="G80" i="5"/>
  <c r="H80" i="5"/>
  <c r="I80" i="5"/>
  <c r="C76" i="5"/>
  <c r="D76" i="5"/>
  <c r="E76" i="5"/>
  <c r="F76" i="5"/>
  <c r="G76" i="5"/>
  <c r="H76" i="5"/>
  <c r="I76" i="5"/>
  <c r="B76" i="5"/>
  <c r="J79" i="5"/>
  <c r="J78" i="5"/>
  <c r="J75" i="5"/>
  <c r="J74" i="5"/>
  <c r="J73" i="5"/>
  <c r="J48" i="5"/>
  <c r="J51" i="5"/>
  <c r="J52" i="5"/>
  <c r="J53" i="5"/>
  <c r="J54" i="5"/>
  <c r="J55" i="5"/>
  <c r="J56" i="5"/>
  <c r="J57" i="5"/>
  <c r="J50" i="5"/>
  <c r="C58" i="5"/>
  <c r="D58" i="5"/>
  <c r="E58" i="5"/>
  <c r="F58" i="5"/>
  <c r="G58" i="5"/>
  <c r="H58" i="5"/>
  <c r="I58" i="5"/>
  <c r="B58" i="5"/>
  <c r="J68" i="5"/>
  <c r="J69" i="5"/>
  <c r="J70" i="5"/>
  <c r="C71" i="5"/>
  <c r="D71" i="5"/>
  <c r="E71" i="5"/>
  <c r="F71" i="5"/>
  <c r="G71" i="5"/>
  <c r="H71" i="5"/>
  <c r="I71" i="5"/>
  <c r="B71" i="5"/>
  <c r="J183" i="2"/>
  <c r="J184" i="2"/>
  <c r="J174" i="8"/>
  <c r="J175" i="8"/>
  <c r="J176" i="8"/>
  <c r="J170" i="7"/>
  <c r="J171" i="7"/>
  <c r="J172" i="7"/>
  <c r="J173" i="7"/>
  <c r="J174" i="7"/>
  <c r="J175" i="7"/>
  <c r="J176" i="7"/>
  <c r="J171" i="6"/>
  <c r="J172" i="6"/>
  <c r="J173" i="6"/>
  <c r="J174" i="6"/>
  <c r="J175" i="6"/>
  <c r="J176" i="6"/>
  <c r="J135" i="6"/>
  <c r="J136" i="6"/>
  <c r="J137" i="6"/>
  <c r="J138" i="6"/>
  <c r="J140" i="6"/>
  <c r="J171" i="2"/>
  <c r="J172" i="2"/>
  <c r="J173" i="2"/>
  <c r="J174" i="2"/>
  <c r="J175" i="2"/>
  <c r="J176" i="2"/>
  <c r="J177" i="2"/>
  <c r="J173" i="5"/>
  <c r="J174" i="5"/>
  <c r="J175" i="5"/>
  <c r="J176" i="5"/>
  <c r="J159" i="7"/>
  <c r="J160" i="7"/>
  <c r="J162" i="7"/>
  <c r="J158" i="2"/>
  <c r="J159" i="2"/>
  <c r="J160" i="2"/>
  <c r="J161" i="2"/>
  <c r="J162" i="2"/>
  <c r="J163" i="2"/>
  <c r="J164" i="2"/>
  <c r="J165" i="2"/>
  <c r="J161" i="5"/>
  <c r="J162" i="5"/>
  <c r="J163" i="5"/>
  <c r="J149" i="2"/>
  <c r="J150" i="2"/>
  <c r="J151" i="2"/>
  <c r="J152" i="2"/>
  <c r="J153" i="2"/>
  <c r="J147" i="5"/>
  <c r="J148" i="5"/>
  <c r="J149" i="5"/>
  <c r="J150" i="5"/>
  <c r="J138" i="8"/>
  <c r="J139" i="8"/>
  <c r="J135" i="7"/>
  <c r="J136" i="7"/>
  <c r="J137" i="7"/>
  <c r="J138" i="7"/>
  <c r="J139" i="7"/>
  <c r="J140" i="7"/>
  <c r="J120" i="6"/>
  <c r="J121" i="6"/>
  <c r="J122" i="6"/>
  <c r="J123" i="6"/>
  <c r="J124" i="6"/>
  <c r="J125" i="6"/>
  <c r="J126" i="6"/>
  <c r="J127" i="6"/>
  <c r="J126" i="2"/>
  <c r="J127" i="2"/>
  <c r="J128" i="2"/>
  <c r="J129" i="2"/>
  <c r="J126" i="5"/>
  <c r="J127" i="5"/>
  <c r="J128" i="5"/>
  <c r="I269" i="8"/>
  <c r="H269" i="8"/>
  <c r="G269" i="8"/>
  <c r="F269" i="8"/>
  <c r="E269" i="8"/>
  <c r="D269" i="8"/>
  <c r="C269" i="8"/>
  <c r="B269" i="8"/>
  <c r="J266" i="8"/>
  <c r="J265" i="8"/>
  <c r="J264" i="8"/>
  <c r="J263" i="8"/>
  <c r="I261" i="8"/>
  <c r="H261" i="8"/>
  <c r="G261" i="8"/>
  <c r="F261" i="8"/>
  <c r="E261" i="8"/>
  <c r="D261" i="8"/>
  <c r="C261" i="8"/>
  <c r="B261" i="8"/>
  <c r="J260" i="8"/>
  <c r="J259" i="8"/>
  <c r="J258" i="8"/>
  <c r="J257" i="8"/>
  <c r="J256" i="8"/>
  <c r="J255" i="8"/>
  <c r="I253" i="8"/>
  <c r="H253" i="8"/>
  <c r="G253" i="8"/>
  <c r="F253" i="8"/>
  <c r="E253" i="8"/>
  <c r="D253" i="8"/>
  <c r="C253" i="8"/>
  <c r="B253" i="8"/>
  <c r="J252" i="8"/>
  <c r="J251" i="8"/>
  <c r="J250" i="8"/>
  <c r="J249" i="8"/>
  <c r="J248" i="8"/>
  <c r="J247" i="8"/>
  <c r="I245" i="8"/>
  <c r="H245" i="8"/>
  <c r="G245" i="8"/>
  <c r="F245" i="8"/>
  <c r="E245" i="8"/>
  <c r="D245" i="8"/>
  <c r="C245" i="8"/>
  <c r="B245" i="8"/>
  <c r="J244" i="8"/>
  <c r="J243" i="8"/>
  <c r="J242" i="8"/>
  <c r="J241" i="8"/>
  <c r="J240" i="8"/>
  <c r="J239" i="8"/>
  <c r="I269" i="7"/>
  <c r="H269" i="7"/>
  <c r="G269" i="7"/>
  <c r="F269" i="7"/>
  <c r="E269" i="7"/>
  <c r="D269" i="7"/>
  <c r="C269" i="7"/>
  <c r="B269" i="7"/>
  <c r="J268" i="7"/>
  <c r="J267" i="7"/>
  <c r="J266" i="7"/>
  <c r="J265" i="7"/>
  <c r="J264" i="7"/>
  <c r="J263" i="7"/>
  <c r="I261" i="7"/>
  <c r="H261" i="7"/>
  <c r="G261" i="7"/>
  <c r="F261" i="7"/>
  <c r="E261" i="7"/>
  <c r="D261" i="7"/>
  <c r="C261" i="7"/>
  <c r="B261" i="7"/>
  <c r="J260" i="7"/>
  <c r="J258" i="7"/>
  <c r="J257" i="7"/>
  <c r="J256" i="7"/>
  <c r="J255" i="7"/>
  <c r="B253" i="7"/>
  <c r="I245" i="7"/>
  <c r="H245" i="7"/>
  <c r="G245" i="7"/>
  <c r="F245" i="7"/>
  <c r="E245" i="7"/>
  <c r="D245" i="7"/>
  <c r="C245" i="7"/>
  <c r="B245" i="7"/>
  <c r="I269" i="6"/>
  <c r="H269" i="6"/>
  <c r="G269" i="6"/>
  <c r="F269" i="6"/>
  <c r="E269" i="6"/>
  <c r="D269" i="6"/>
  <c r="C269" i="6"/>
  <c r="B269" i="6"/>
  <c r="J268" i="6"/>
  <c r="J267" i="6"/>
  <c r="J266" i="6"/>
  <c r="J265" i="6"/>
  <c r="J264" i="6"/>
  <c r="J263" i="6"/>
  <c r="I261" i="6"/>
  <c r="H261" i="6"/>
  <c r="G261" i="6"/>
  <c r="F261" i="6"/>
  <c r="E261" i="6"/>
  <c r="D261" i="6"/>
  <c r="C261" i="6"/>
  <c r="B261" i="6"/>
  <c r="J260" i="6"/>
  <c r="J249" i="6"/>
  <c r="J248" i="6"/>
  <c r="J247" i="6"/>
  <c r="I245" i="6"/>
  <c r="H245" i="6"/>
  <c r="G245" i="6"/>
  <c r="F245" i="6"/>
  <c r="E245" i="6"/>
  <c r="D245" i="6"/>
  <c r="C245" i="6"/>
  <c r="B245" i="6"/>
  <c r="J244" i="6"/>
  <c r="J243" i="6"/>
  <c r="J242" i="6"/>
  <c r="J241" i="6"/>
  <c r="J240" i="6"/>
  <c r="J239" i="6"/>
  <c r="I270" i="2"/>
  <c r="H270" i="2"/>
  <c r="G270" i="2"/>
  <c r="F270" i="2"/>
  <c r="E270" i="2"/>
  <c r="D270" i="2"/>
  <c r="C270" i="2"/>
  <c r="B270" i="2"/>
  <c r="J269" i="2"/>
  <c r="J268" i="2"/>
  <c r="J267" i="2"/>
  <c r="J266" i="2"/>
  <c r="J265" i="2"/>
  <c r="J264" i="2"/>
  <c r="I262" i="2"/>
  <c r="H262" i="2"/>
  <c r="G262" i="2"/>
  <c r="F262" i="2"/>
  <c r="E262" i="2"/>
  <c r="D262" i="2"/>
  <c r="C262" i="2"/>
  <c r="B262" i="2"/>
  <c r="J261" i="2"/>
  <c r="J260" i="2"/>
  <c r="J259" i="2"/>
  <c r="J258" i="2"/>
  <c r="J257" i="2"/>
  <c r="J256" i="2"/>
  <c r="I254" i="2"/>
  <c r="H254" i="2"/>
  <c r="G254" i="2"/>
  <c r="F254" i="2"/>
  <c r="E254" i="2"/>
  <c r="D254" i="2"/>
  <c r="C254" i="2"/>
  <c r="B254" i="2"/>
  <c r="J253" i="2"/>
  <c r="J252" i="2"/>
  <c r="J251" i="2"/>
  <c r="J250" i="2"/>
  <c r="J249" i="2"/>
  <c r="J248" i="2"/>
  <c r="I246" i="2"/>
  <c r="H246" i="2"/>
  <c r="G246" i="2"/>
  <c r="F246" i="2"/>
  <c r="E246" i="2"/>
  <c r="D246" i="2"/>
  <c r="C246" i="2"/>
  <c r="B246" i="2"/>
  <c r="J245" i="2"/>
  <c r="J244" i="2"/>
  <c r="J243" i="2"/>
  <c r="J242" i="2"/>
  <c r="J241" i="2"/>
  <c r="J240" i="2"/>
  <c r="I233" i="8"/>
  <c r="H233" i="8"/>
  <c r="G233" i="8"/>
  <c r="F233" i="8"/>
  <c r="E233" i="8"/>
  <c r="D233" i="8"/>
  <c r="C233" i="8"/>
  <c r="B233" i="8"/>
  <c r="J226" i="8"/>
  <c r="I224" i="8"/>
  <c r="H224" i="8"/>
  <c r="G224" i="8"/>
  <c r="F224" i="8"/>
  <c r="E224" i="8"/>
  <c r="D224" i="8"/>
  <c r="C224" i="8"/>
  <c r="B224" i="8"/>
  <c r="J223" i="8"/>
  <c r="J222" i="8"/>
  <c r="J221" i="8"/>
  <c r="J220" i="8"/>
  <c r="J219" i="8"/>
  <c r="J218" i="8"/>
  <c r="I216" i="8"/>
  <c r="H216" i="8"/>
  <c r="G216" i="8"/>
  <c r="F216" i="8"/>
  <c r="E216" i="8"/>
  <c r="D216" i="8"/>
  <c r="C216" i="8"/>
  <c r="B216" i="8"/>
  <c r="J215" i="8"/>
  <c r="J214" i="8"/>
  <c r="J213" i="8"/>
  <c r="J212" i="8"/>
  <c r="J211" i="8"/>
  <c r="I233" i="7"/>
  <c r="H233" i="7"/>
  <c r="G233" i="7"/>
  <c r="F233" i="7"/>
  <c r="E233" i="7"/>
  <c r="D233" i="7"/>
  <c r="C233" i="7"/>
  <c r="B233" i="7"/>
  <c r="J232" i="7"/>
  <c r="J231" i="7"/>
  <c r="J230" i="7"/>
  <c r="J229" i="7"/>
  <c r="J228" i="7"/>
  <c r="J226" i="7"/>
  <c r="I224" i="7"/>
  <c r="H224" i="7"/>
  <c r="G224" i="7"/>
  <c r="F224" i="7"/>
  <c r="E224" i="7"/>
  <c r="D224" i="7"/>
  <c r="C224" i="7"/>
  <c r="B224" i="7"/>
  <c r="J223" i="7"/>
  <c r="J222" i="7"/>
  <c r="J221" i="7"/>
  <c r="J220" i="7"/>
  <c r="J219" i="7"/>
  <c r="J218" i="7"/>
  <c r="I216" i="7"/>
  <c r="H216" i="7"/>
  <c r="G216" i="7"/>
  <c r="F216" i="7"/>
  <c r="E216" i="7"/>
  <c r="D216" i="7"/>
  <c r="C216" i="7"/>
  <c r="B216" i="7"/>
  <c r="J213" i="7"/>
  <c r="J212" i="7"/>
  <c r="J211" i="7"/>
  <c r="I233" i="6"/>
  <c r="H233" i="6"/>
  <c r="G233" i="6"/>
  <c r="F233" i="6"/>
  <c r="E233" i="6"/>
  <c r="D233" i="6"/>
  <c r="C233" i="6"/>
  <c r="B233" i="6"/>
  <c r="J232" i="6"/>
  <c r="J231" i="6"/>
  <c r="J230" i="6"/>
  <c r="J229" i="6"/>
  <c r="J228" i="6"/>
  <c r="J226" i="6"/>
  <c r="I224" i="6"/>
  <c r="H224" i="6"/>
  <c r="G224" i="6"/>
  <c r="F224" i="6"/>
  <c r="E224" i="6"/>
  <c r="D224" i="6"/>
  <c r="C224" i="6"/>
  <c r="B224" i="6"/>
  <c r="J223" i="6"/>
  <c r="J222" i="6"/>
  <c r="J221" i="6"/>
  <c r="J220" i="6"/>
  <c r="J219" i="6"/>
  <c r="J218" i="6"/>
  <c r="I216" i="6"/>
  <c r="H216" i="6"/>
  <c r="G216" i="6"/>
  <c r="F216" i="6"/>
  <c r="E216" i="6"/>
  <c r="D216" i="6"/>
  <c r="C216" i="6"/>
  <c r="B216" i="6"/>
  <c r="J215" i="6"/>
  <c r="J214" i="6"/>
  <c r="J213" i="6"/>
  <c r="J212" i="6"/>
  <c r="I234" i="2"/>
  <c r="H234" i="2"/>
  <c r="G234" i="2"/>
  <c r="F234" i="2"/>
  <c r="E234" i="2"/>
  <c r="D234" i="2"/>
  <c r="C234" i="2"/>
  <c r="B234" i="2"/>
  <c r="J233" i="2"/>
  <c r="J232" i="2"/>
  <c r="J231" i="2"/>
  <c r="J230" i="2"/>
  <c r="J229" i="2"/>
  <c r="J227" i="2"/>
  <c r="I225" i="2"/>
  <c r="H225" i="2"/>
  <c r="G225" i="2"/>
  <c r="F225" i="2"/>
  <c r="E225" i="2"/>
  <c r="D225" i="2"/>
  <c r="C225" i="2"/>
  <c r="B225" i="2"/>
  <c r="J224" i="2"/>
  <c r="J223" i="2"/>
  <c r="J222" i="2"/>
  <c r="J221" i="2"/>
  <c r="J220" i="2"/>
  <c r="J219" i="2"/>
  <c r="I217" i="2"/>
  <c r="H217" i="2"/>
  <c r="G217" i="2"/>
  <c r="F217" i="2"/>
  <c r="E217" i="2"/>
  <c r="D217" i="2"/>
  <c r="C217" i="2"/>
  <c r="B217" i="2"/>
  <c r="J216" i="2"/>
  <c r="J215" i="2"/>
  <c r="J214" i="2"/>
  <c r="J213" i="2"/>
  <c r="J212" i="2"/>
  <c r="I205" i="8"/>
  <c r="H205" i="8"/>
  <c r="G205" i="8"/>
  <c r="F205" i="8"/>
  <c r="E205" i="8"/>
  <c r="D205" i="8"/>
  <c r="C205" i="8"/>
  <c r="B205" i="8"/>
  <c r="J204" i="8"/>
  <c r="J203" i="8"/>
  <c r="J202" i="8"/>
  <c r="J201" i="8"/>
  <c r="I205" i="7"/>
  <c r="H205" i="7"/>
  <c r="G205" i="7"/>
  <c r="F205" i="7"/>
  <c r="E205" i="7"/>
  <c r="D205" i="7"/>
  <c r="C205" i="7"/>
  <c r="B205" i="7"/>
  <c r="J204" i="7"/>
  <c r="J203" i="7"/>
  <c r="J202" i="7"/>
  <c r="I205" i="6"/>
  <c r="H205" i="6"/>
  <c r="G205" i="6"/>
  <c r="F205" i="6"/>
  <c r="E205" i="6"/>
  <c r="D205" i="6"/>
  <c r="C205" i="6"/>
  <c r="B205" i="6"/>
  <c r="J204" i="6"/>
  <c r="J203" i="6"/>
  <c r="J202" i="6"/>
  <c r="J201" i="6"/>
  <c r="I206" i="2"/>
  <c r="H206" i="2"/>
  <c r="G206" i="2"/>
  <c r="F206" i="2"/>
  <c r="E206" i="2"/>
  <c r="D206" i="2"/>
  <c r="C206" i="2"/>
  <c r="B206" i="2"/>
  <c r="J205" i="2"/>
  <c r="J204" i="2"/>
  <c r="J203" i="2"/>
  <c r="J202" i="2"/>
  <c r="I196" i="8"/>
  <c r="H196" i="8"/>
  <c r="G196" i="8"/>
  <c r="F196" i="8"/>
  <c r="E196" i="8"/>
  <c r="D196" i="8"/>
  <c r="C196" i="8"/>
  <c r="B196" i="8"/>
  <c r="J195" i="8"/>
  <c r="J194" i="8"/>
  <c r="J193" i="8"/>
  <c r="J192" i="8"/>
  <c r="J191" i="8"/>
  <c r="I196" i="7"/>
  <c r="H196" i="7"/>
  <c r="G196" i="7"/>
  <c r="F196" i="7"/>
  <c r="E196" i="7"/>
  <c r="D196" i="7"/>
  <c r="C196" i="7"/>
  <c r="B196" i="7"/>
  <c r="J195" i="7"/>
  <c r="J194" i="7"/>
  <c r="J193" i="7"/>
  <c r="J192" i="7"/>
  <c r="J191" i="7"/>
  <c r="J190" i="7"/>
  <c r="I196" i="6"/>
  <c r="H196" i="6"/>
  <c r="G196" i="6"/>
  <c r="F196" i="6"/>
  <c r="E196" i="6"/>
  <c r="D196" i="6"/>
  <c r="C196" i="6"/>
  <c r="B196" i="6"/>
  <c r="J195" i="6"/>
  <c r="J194" i="6"/>
  <c r="J193" i="6"/>
  <c r="J192" i="6"/>
  <c r="J191" i="6"/>
  <c r="J190" i="6"/>
  <c r="I197" i="2"/>
  <c r="H197" i="2"/>
  <c r="G197" i="2"/>
  <c r="F197" i="2"/>
  <c r="E197" i="2"/>
  <c r="D197" i="2"/>
  <c r="C197" i="2"/>
  <c r="B197" i="2"/>
  <c r="J196" i="2"/>
  <c r="J195" i="2"/>
  <c r="J194" i="2"/>
  <c r="J193" i="2"/>
  <c r="J192" i="2"/>
  <c r="J191" i="2"/>
  <c r="I184" i="8"/>
  <c r="H184" i="8"/>
  <c r="G184" i="8"/>
  <c r="F184" i="8"/>
  <c r="E184" i="8"/>
  <c r="D184" i="8"/>
  <c r="C184" i="8"/>
  <c r="B184" i="8"/>
  <c r="J183" i="8"/>
  <c r="J182" i="8"/>
  <c r="J181" i="8"/>
  <c r="J180" i="8"/>
  <c r="J179" i="8"/>
  <c r="I177" i="8"/>
  <c r="H177" i="8"/>
  <c r="G177" i="8"/>
  <c r="F177" i="8"/>
  <c r="E177" i="8"/>
  <c r="D177" i="8"/>
  <c r="C177" i="8"/>
  <c r="B177" i="8"/>
  <c r="J173" i="8"/>
  <c r="J172" i="8"/>
  <c r="J171" i="8"/>
  <c r="J170" i="8"/>
  <c r="J169" i="8"/>
  <c r="J168" i="8"/>
  <c r="J167" i="8"/>
  <c r="I165" i="8"/>
  <c r="H165" i="8"/>
  <c r="G165" i="8"/>
  <c r="F165" i="8"/>
  <c r="E165" i="8"/>
  <c r="D165" i="8"/>
  <c r="C165" i="8"/>
  <c r="B165" i="8"/>
  <c r="J164" i="8"/>
  <c r="J163" i="8"/>
  <c r="J162" i="8"/>
  <c r="J161" i="8"/>
  <c r="J160" i="8"/>
  <c r="J159" i="8"/>
  <c r="J158" i="8"/>
  <c r="J157" i="8"/>
  <c r="J156" i="8"/>
  <c r="J155" i="8"/>
  <c r="I153" i="8"/>
  <c r="H153" i="8"/>
  <c r="G153" i="8"/>
  <c r="F153" i="8"/>
  <c r="E153" i="8"/>
  <c r="D153" i="8"/>
  <c r="C153" i="8"/>
  <c r="B153" i="8"/>
  <c r="J152" i="8"/>
  <c r="J151" i="8"/>
  <c r="J150" i="8"/>
  <c r="J149" i="8"/>
  <c r="J148" i="8"/>
  <c r="J147" i="8"/>
  <c r="J146" i="8"/>
  <c r="J145" i="8"/>
  <c r="J144" i="8"/>
  <c r="J143" i="8"/>
  <c r="I141" i="8"/>
  <c r="H141" i="8"/>
  <c r="G141" i="8"/>
  <c r="F141" i="8"/>
  <c r="E141" i="8"/>
  <c r="D141" i="8"/>
  <c r="C141" i="8"/>
  <c r="B141" i="8"/>
  <c r="J137" i="8"/>
  <c r="J136" i="8"/>
  <c r="J135" i="8"/>
  <c r="J134" i="8"/>
  <c r="J133" i="8"/>
  <c r="J132" i="8"/>
  <c r="J131" i="8"/>
  <c r="I129" i="8"/>
  <c r="H129" i="8"/>
  <c r="G129" i="8"/>
  <c r="F129" i="8"/>
  <c r="E129" i="8"/>
  <c r="D129" i="8"/>
  <c r="C129" i="8"/>
  <c r="B129" i="8"/>
  <c r="J119" i="8"/>
  <c r="I184" i="7"/>
  <c r="H184" i="7"/>
  <c r="G184" i="7"/>
  <c r="F184" i="7"/>
  <c r="E184" i="7"/>
  <c r="D184" i="7"/>
  <c r="C184" i="7"/>
  <c r="B184" i="7"/>
  <c r="J183" i="7"/>
  <c r="J182" i="7"/>
  <c r="J181" i="7"/>
  <c r="J180" i="7"/>
  <c r="J179" i="7"/>
  <c r="I177" i="7"/>
  <c r="H177" i="7"/>
  <c r="G177" i="7"/>
  <c r="F177" i="7"/>
  <c r="E177" i="7"/>
  <c r="D177" i="7"/>
  <c r="C177" i="7"/>
  <c r="B177" i="7"/>
  <c r="J169" i="7"/>
  <c r="J168" i="7"/>
  <c r="J167" i="7"/>
  <c r="I165" i="7"/>
  <c r="H165" i="7"/>
  <c r="G165" i="7"/>
  <c r="F165" i="7"/>
  <c r="E165" i="7"/>
  <c r="D165" i="7"/>
  <c r="C165" i="7"/>
  <c r="B165" i="7"/>
  <c r="J158" i="7"/>
  <c r="J157" i="7"/>
  <c r="J156" i="7"/>
  <c r="J155" i="7"/>
  <c r="B153" i="7"/>
  <c r="J143" i="7"/>
  <c r="J153" i="7" s="1"/>
  <c r="I141" i="7"/>
  <c r="H141" i="7"/>
  <c r="G141" i="7"/>
  <c r="F141" i="7"/>
  <c r="E141" i="7"/>
  <c r="D141" i="7"/>
  <c r="C141" i="7"/>
  <c r="B141" i="7"/>
  <c r="J134" i="7"/>
  <c r="J133" i="7"/>
  <c r="J132" i="7"/>
  <c r="J131" i="7"/>
  <c r="I129" i="7"/>
  <c r="H129" i="7"/>
  <c r="G129" i="7"/>
  <c r="F129" i="7"/>
  <c r="E129" i="7"/>
  <c r="D129" i="7"/>
  <c r="C129" i="7"/>
  <c r="B129" i="7"/>
  <c r="J127" i="7"/>
  <c r="J126" i="7"/>
  <c r="J125" i="7"/>
  <c r="J124" i="7"/>
  <c r="J123" i="7"/>
  <c r="J122" i="7"/>
  <c r="J121" i="7"/>
  <c r="J120" i="7"/>
  <c r="J119" i="7"/>
  <c r="I184" i="6"/>
  <c r="H184" i="6"/>
  <c r="G184" i="6"/>
  <c r="F184" i="6"/>
  <c r="E184" i="6"/>
  <c r="D184" i="6"/>
  <c r="C184" i="6"/>
  <c r="B184" i="6"/>
  <c r="J183" i="6"/>
  <c r="J182" i="6"/>
  <c r="J181" i="6"/>
  <c r="J180" i="6"/>
  <c r="J179" i="6"/>
  <c r="I177" i="6"/>
  <c r="H177" i="6"/>
  <c r="G177" i="6"/>
  <c r="F177" i="6"/>
  <c r="E177" i="6"/>
  <c r="D177" i="6"/>
  <c r="C177" i="6"/>
  <c r="B177" i="6"/>
  <c r="J170" i="6"/>
  <c r="J169" i="6"/>
  <c r="J168" i="6"/>
  <c r="J167" i="6"/>
  <c r="I165" i="6"/>
  <c r="H165" i="6"/>
  <c r="G165" i="6"/>
  <c r="F165" i="6"/>
  <c r="E165" i="6"/>
  <c r="D165" i="6"/>
  <c r="C165" i="6"/>
  <c r="B165" i="6"/>
  <c r="J155" i="6"/>
  <c r="J165" i="6" s="1"/>
  <c r="I153" i="6"/>
  <c r="H153" i="6"/>
  <c r="G153" i="6"/>
  <c r="F153" i="6"/>
  <c r="E153" i="6"/>
  <c r="D153" i="6"/>
  <c r="C153" i="6"/>
  <c r="B153" i="6"/>
  <c r="J147" i="6"/>
  <c r="J146" i="6"/>
  <c r="J145" i="6"/>
  <c r="J144" i="6"/>
  <c r="J143" i="6"/>
  <c r="I141" i="6"/>
  <c r="H141" i="6"/>
  <c r="G141" i="6"/>
  <c r="F141" i="6"/>
  <c r="E141" i="6"/>
  <c r="D141" i="6"/>
  <c r="C141" i="6"/>
  <c r="B141" i="6"/>
  <c r="J134" i="6"/>
  <c r="J133" i="6"/>
  <c r="J132" i="6"/>
  <c r="J131" i="6"/>
  <c r="I129" i="6"/>
  <c r="H129" i="6"/>
  <c r="G129" i="6"/>
  <c r="F129" i="6"/>
  <c r="E129" i="6"/>
  <c r="D129" i="6"/>
  <c r="C129" i="6"/>
  <c r="B129" i="6"/>
  <c r="J119" i="6"/>
  <c r="I185" i="2"/>
  <c r="H185" i="2"/>
  <c r="G185" i="2"/>
  <c r="F185" i="2"/>
  <c r="E185" i="2"/>
  <c r="D185" i="2"/>
  <c r="C185" i="2"/>
  <c r="B185" i="2"/>
  <c r="J182" i="2"/>
  <c r="J181" i="2"/>
  <c r="J180" i="2"/>
  <c r="I178" i="2"/>
  <c r="H178" i="2"/>
  <c r="G178" i="2"/>
  <c r="F178" i="2"/>
  <c r="E178" i="2"/>
  <c r="D178" i="2"/>
  <c r="C178" i="2"/>
  <c r="B178" i="2"/>
  <c r="J170" i="2"/>
  <c r="J169" i="2"/>
  <c r="J168" i="2"/>
  <c r="I166" i="2"/>
  <c r="H166" i="2"/>
  <c r="G166" i="2"/>
  <c r="F166" i="2"/>
  <c r="E166" i="2"/>
  <c r="D166" i="2"/>
  <c r="C166" i="2"/>
  <c r="J157" i="2"/>
  <c r="J156" i="2"/>
  <c r="I154" i="2"/>
  <c r="H154" i="2"/>
  <c r="G154" i="2"/>
  <c r="F154" i="2"/>
  <c r="E154" i="2"/>
  <c r="D154" i="2"/>
  <c r="C154" i="2"/>
  <c r="B154" i="2"/>
  <c r="J148" i="2"/>
  <c r="J147" i="2"/>
  <c r="J146" i="2"/>
  <c r="J145" i="2"/>
  <c r="J144" i="2"/>
  <c r="B142" i="2"/>
  <c r="J132" i="2"/>
  <c r="J142" i="2" s="1"/>
  <c r="I130" i="2"/>
  <c r="H130" i="2"/>
  <c r="G130" i="2"/>
  <c r="F130" i="2"/>
  <c r="E130" i="2"/>
  <c r="D130" i="2"/>
  <c r="C130" i="2"/>
  <c r="B130" i="2"/>
  <c r="J125" i="2"/>
  <c r="J124" i="2"/>
  <c r="J123" i="2"/>
  <c r="J122" i="2"/>
  <c r="J121" i="2"/>
  <c r="J120" i="2"/>
  <c r="I113" i="8"/>
  <c r="H113" i="8"/>
  <c r="G113" i="8"/>
  <c r="F113" i="8"/>
  <c r="E113" i="8"/>
  <c r="D113" i="8"/>
  <c r="C113" i="8"/>
  <c r="B113" i="8"/>
  <c r="J112" i="8"/>
  <c r="J111" i="8"/>
  <c r="J110" i="8"/>
  <c r="J109" i="8"/>
  <c r="J108" i="8"/>
  <c r="J107" i="8"/>
  <c r="J106" i="8"/>
  <c r="I104" i="8"/>
  <c r="H104" i="8"/>
  <c r="G104" i="8"/>
  <c r="F104" i="8"/>
  <c r="E104" i="8"/>
  <c r="D104" i="8"/>
  <c r="C104" i="8"/>
  <c r="B104" i="8"/>
  <c r="J103" i="8"/>
  <c r="J102" i="8"/>
  <c r="J101" i="8"/>
  <c r="J100" i="8"/>
  <c r="J99" i="8"/>
  <c r="I97" i="8"/>
  <c r="H97" i="8"/>
  <c r="G97" i="8"/>
  <c r="F97" i="8"/>
  <c r="E97" i="8"/>
  <c r="D97" i="8"/>
  <c r="C97" i="8"/>
  <c r="B97" i="8"/>
  <c r="J96" i="8"/>
  <c r="J95" i="8"/>
  <c r="J94" i="8"/>
  <c r="J93" i="8"/>
  <c r="J92" i="8"/>
  <c r="J91" i="8"/>
  <c r="J90" i="8"/>
  <c r="J89" i="8"/>
  <c r="J88" i="8"/>
  <c r="I113" i="7"/>
  <c r="H113" i="7"/>
  <c r="G113" i="7"/>
  <c r="F113" i="7"/>
  <c r="E113" i="7"/>
  <c r="D113" i="7"/>
  <c r="C113" i="7"/>
  <c r="B113" i="7"/>
  <c r="J112" i="7"/>
  <c r="J111" i="7"/>
  <c r="J110" i="7"/>
  <c r="J109" i="7"/>
  <c r="J108" i="7"/>
  <c r="J107" i="7"/>
  <c r="J106" i="7"/>
  <c r="I104" i="7"/>
  <c r="H104" i="7"/>
  <c r="G104" i="7"/>
  <c r="F104" i="7"/>
  <c r="E104" i="7"/>
  <c r="D104" i="7"/>
  <c r="C104" i="7"/>
  <c r="B104" i="7"/>
  <c r="J103" i="7"/>
  <c r="J102" i="7"/>
  <c r="J101" i="7"/>
  <c r="J100" i="7"/>
  <c r="J99" i="7"/>
  <c r="B97" i="7"/>
  <c r="I113" i="6"/>
  <c r="H113" i="6"/>
  <c r="G113" i="6"/>
  <c r="F113" i="6"/>
  <c r="E113" i="6"/>
  <c r="D113" i="6"/>
  <c r="C113" i="6"/>
  <c r="B113" i="6"/>
  <c r="J112" i="6"/>
  <c r="J111" i="6"/>
  <c r="J110" i="6"/>
  <c r="J109" i="6"/>
  <c r="J108" i="6"/>
  <c r="J107" i="6"/>
  <c r="J106" i="6"/>
  <c r="I104" i="6"/>
  <c r="H104" i="6"/>
  <c r="G104" i="6"/>
  <c r="F104" i="6"/>
  <c r="E104" i="6"/>
  <c r="D104" i="6"/>
  <c r="C104" i="6"/>
  <c r="B104" i="6"/>
  <c r="J103" i="6"/>
  <c r="J102" i="6"/>
  <c r="J101" i="6"/>
  <c r="J100" i="6"/>
  <c r="J99" i="6"/>
  <c r="I97" i="6"/>
  <c r="H97" i="6"/>
  <c r="G97" i="6"/>
  <c r="F97" i="6"/>
  <c r="E97" i="6"/>
  <c r="D97" i="6"/>
  <c r="C97" i="6"/>
  <c r="B97" i="6"/>
  <c r="J96" i="6"/>
  <c r="J95" i="6"/>
  <c r="J94" i="6"/>
  <c r="J93" i="6"/>
  <c r="J92" i="6"/>
  <c r="J91" i="6"/>
  <c r="J90" i="6"/>
  <c r="J89" i="6"/>
  <c r="J88" i="6"/>
  <c r="I114" i="2"/>
  <c r="H114" i="2"/>
  <c r="G114" i="2"/>
  <c r="F114" i="2"/>
  <c r="E114" i="2"/>
  <c r="D114" i="2"/>
  <c r="C114" i="2"/>
  <c r="B114" i="2"/>
  <c r="J113" i="2"/>
  <c r="J112" i="2"/>
  <c r="J111" i="2"/>
  <c r="J110" i="2"/>
  <c r="J109" i="2"/>
  <c r="J108" i="2"/>
  <c r="J107" i="2"/>
  <c r="I105" i="2"/>
  <c r="H105" i="2"/>
  <c r="G105" i="2"/>
  <c r="F105" i="2"/>
  <c r="E105" i="2"/>
  <c r="D105" i="2"/>
  <c r="C105" i="2"/>
  <c r="B105" i="2"/>
  <c r="I98" i="2"/>
  <c r="H98" i="2"/>
  <c r="G98" i="2"/>
  <c r="F98" i="2"/>
  <c r="E98" i="2"/>
  <c r="D98" i="2"/>
  <c r="C98" i="2"/>
  <c r="B98" i="2"/>
  <c r="J97" i="2"/>
  <c r="J96" i="2"/>
  <c r="J95" i="2"/>
  <c r="J94" i="2"/>
  <c r="J93" i="2"/>
  <c r="J92" i="2"/>
  <c r="J91" i="2"/>
  <c r="J90" i="2"/>
  <c r="J89" i="2"/>
  <c r="B24" i="8"/>
  <c r="J23" i="8"/>
  <c r="J22" i="8"/>
  <c r="J21" i="8"/>
  <c r="J20" i="8"/>
  <c r="J19" i="8"/>
  <c r="C24" i="7"/>
  <c r="B24" i="7"/>
  <c r="J19" i="7"/>
  <c r="J24" i="7" s="1"/>
  <c r="I24" i="6"/>
  <c r="H24" i="6"/>
  <c r="G24" i="6"/>
  <c r="F24" i="6"/>
  <c r="E24" i="6"/>
  <c r="D24" i="6"/>
  <c r="C24" i="6"/>
  <c r="B24" i="6"/>
  <c r="J23" i="6"/>
  <c r="J22" i="6"/>
  <c r="J21" i="6"/>
  <c r="J20" i="6"/>
  <c r="J19" i="6"/>
  <c r="I24" i="2"/>
  <c r="H24" i="2"/>
  <c r="G24" i="2"/>
  <c r="F24" i="2"/>
  <c r="E24" i="2"/>
  <c r="D24" i="2"/>
  <c r="C24" i="2"/>
  <c r="B24" i="2"/>
  <c r="B42" i="8"/>
  <c r="J29" i="8"/>
  <c r="B42" i="7"/>
  <c r="J29" i="7"/>
  <c r="I42" i="6"/>
  <c r="H42" i="6"/>
  <c r="G42" i="6"/>
  <c r="F42" i="6"/>
  <c r="E42" i="6"/>
  <c r="D42" i="6"/>
  <c r="C42" i="6"/>
  <c r="B42" i="6"/>
  <c r="J42" i="6"/>
  <c r="B81" i="6" l="1"/>
  <c r="B81" i="8"/>
  <c r="B81" i="5"/>
  <c r="B81" i="2"/>
  <c r="D81" i="7"/>
  <c r="F81" i="7"/>
  <c r="H81" i="7"/>
  <c r="D81" i="8"/>
  <c r="J165" i="7"/>
  <c r="C81" i="8"/>
  <c r="E81" i="2"/>
  <c r="J141" i="8"/>
  <c r="D81" i="2"/>
  <c r="J129" i="6"/>
  <c r="J224" i="6"/>
  <c r="J245" i="6"/>
  <c r="J253" i="6"/>
  <c r="C81" i="7"/>
  <c r="J80" i="5"/>
  <c r="B81" i="7"/>
  <c r="E81" i="7"/>
  <c r="G81" i="7"/>
  <c r="I81" i="7"/>
  <c r="J206" i="2"/>
  <c r="C81" i="2"/>
  <c r="J205" i="8"/>
  <c r="J245" i="8"/>
  <c r="J97" i="6"/>
  <c r="J113" i="6"/>
  <c r="J196" i="6"/>
  <c r="J205" i="6"/>
  <c r="J246" i="2"/>
  <c r="J262" i="2"/>
  <c r="J63" i="2"/>
  <c r="J71" i="5"/>
  <c r="J58" i="5"/>
  <c r="J234" i="2"/>
  <c r="J217" i="2"/>
  <c r="J80" i="2"/>
  <c r="J270" i="2"/>
  <c r="J269" i="7"/>
  <c r="J269" i="8"/>
  <c r="J261" i="8"/>
  <c r="J261" i="7"/>
  <c r="J254" i="2"/>
  <c r="J253" i="8"/>
  <c r="J233" i="7"/>
  <c r="J224" i="8"/>
  <c r="J216" i="7"/>
  <c r="J205" i="7"/>
  <c r="J196" i="7"/>
  <c r="J184" i="7"/>
  <c r="J166" i="2"/>
  <c r="J141" i="7"/>
  <c r="J129" i="7"/>
  <c r="J104" i="7"/>
  <c r="J80" i="8"/>
  <c r="J80" i="7"/>
  <c r="I81" i="8"/>
  <c r="C81" i="6"/>
  <c r="J71" i="6"/>
  <c r="J63" i="7"/>
  <c r="J58" i="2"/>
  <c r="J42" i="7"/>
  <c r="J113" i="8"/>
  <c r="J153" i="8"/>
  <c r="J177" i="8"/>
  <c r="J196" i="8"/>
  <c r="H81" i="8"/>
  <c r="J97" i="8"/>
  <c r="J165" i="8"/>
  <c r="J178" i="2"/>
  <c r="J197" i="2"/>
  <c r="J42" i="8"/>
  <c r="J24" i="6"/>
  <c r="J24" i="8"/>
  <c r="J98" i="2"/>
  <c r="J114" i="2"/>
  <c r="J104" i="6"/>
  <c r="J97" i="7"/>
  <c r="J113" i="7"/>
  <c r="J104" i="8"/>
  <c r="J130" i="2"/>
  <c r="J154" i="2"/>
  <c r="J185" i="2"/>
  <c r="J141" i="6"/>
  <c r="J153" i="6"/>
  <c r="J177" i="6"/>
  <c r="J184" i="6"/>
  <c r="J177" i="7"/>
  <c r="J129" i="8"/>
  <c r="J184" i="8"/>
  <c r="J225" i="2"/>
  <c r="J216" i="6"/>
  <c r="J233" i="6"/>
  <c r="J224" i="7"/>
  <c r="J216" i="8"/>
  <c r="J233" i="8"/>
  <c r="J261" i="6"/>
  <c r="J269" i="6"/>
  <c r="J245" i="7"/>
  <c r="J76" i="5"/>
  <c r="J71" i="2"/>
  <c r="J76" i="2"/>
  <c r="J58" i="6"/>
  <c r="J63" i="6"/>
  <c r="J80" i="6"/>
  <c r="J71" i="7"/>
  <c r="J76" i="7"/>
  <c r="J58" i="8"/>
  <c r="J63" i="8"/>
  <c r="J71" i="8"/>
  <c r="J76" i="8"/>
  <c r="E81" i="8"/>
  <c r="F81" i="8"/>
  <c r="I81" i="5"/>
  <c r="H81" i="5"/>
  <c r="G81" i="5"/>
  <c r="F81" i="5"/>
  <c r="E81" i="5"/>
  <c r="D81" i="5"/>
  <c r="C81" i="5"/>
  <c r="I269" i="5"/>
  <c r="H269" i="5"/>
  <c r="G269" i="5"/>
  <c r="F269" i="5"/>
  <c r="E269" i="5"/>
  <c r="D269" i="5"/>
  <c r="C269" i="5"/>
  <c r="B269" i="5"/>
  <c r="J268" i="5"/>
  <c r="J267" i="5"/>
  <c r="J266" i="5"/>
  <c r="J265" i="5"/>
  <c r="J264" i="5"/>
  <c r="J263" i="5"/>
  <c r="I261" i="5"/>
  <c r="H261" i="5"/>
  <c r="G261" i="5"/>
  <c r="F261" i="5"/>
  <c r="E261" i="5"/>
  <c r="D261" i="5"/>
  <c r="C261" i="5"/>
  <c r="B261" i="5"/>
  <c r="J260" i="5"/>
  <c r="J259" i="5"/>
  <c r="J258" i="5"/>
  <c r="J257" i="5"/>
  <c r="J256" i="5"/>
  <c r="J255" i="5"/>
  <c r="I253" i="5"/>
  <c r="H253" i="5"/>
  <c r="G253" i="5"/>
  <c r="F253" i="5"/>
  <c r="E253" i="5"/>
  <c r="D253" i="5"/>
  <c r="C253" i="5"/>
  <c r="B253" i="5"/>
  <c r="J253" i="5"/>
  <c r="I245" i="5"/>
  <c r="H245" i="5"/>
  <c r="G245" i="5"/>
  <c r="F245" i="5"/>
  <c r="E245" i="5"/>
  <c r="D245" i="5"/>
  <c r="C245" i="5"/>
  <c r="B245" i="5"/>
  <c r="J244" i="5"/>
  <c r="J243" i="5"/>
  <c r="J242" i="5"/>
  <c r="J241" i="5"/>
  <c r="J240" i="5"/>
  <c r="J239" i="5"/>
  <c r="I233" i="5"/>
  <c r="H233" i="5"/>
  <c r="G233" i="5"/>
  <c r="F233" i="5"/>
  <c r="E233" i="5"/>
  <c r="D233" i="5"/>
  <c r="C233" i="5"/>
  <c r="B233" i="5"/>
  <c r="J232" i="5"/>
  <c r="J231" i="5"/>
  <c r="J230" i="5"/>
  <c r="J229" i="5"/>
  <c r="J228" i="5"/>
  <c r="J226" i="5"/>
  <c r="J218" i="5"/>
  <c r="C224" i="5"/>
  <c r="D224" i="5"/>
  <c r="E224" i="5"/>
  <c r="F224" i="5"/>
  <c r="G224" i="5"/>
  <c r="H224" i="5"/>
  <c r="I224" i="5"/>
  <c r="B224" i="5"/>
  <c r="J223" i="5"/>
  <c r="J222" i="5"/>
  <c r="J221" i="5"/>
  <c r="J220" i="5"/>
  <c r="J219" i="5"/>
  <c r="I216" i="5"/>
  <c r="H216" i="5"/>
  <c r="G216" i="5"/>
  <c r="F216" i="5"/>
  <c r="E216" i="5"/>
  <c r="D216" i="5"/>
  <c r="C216" i="5"/>
  <c r="B216" i="5"/>
  <c r="J215" i="5"/>
  <c r="J214" i="5"/>
  <c r="J213" i="5"/>
  <c r="J212" i="5"/>
  <c r="J211" i="5"/>
  <c r="C205" i="5"/>
  <c r="D205" i="5"/>
  <c r="E205" i="5"/>
  <c r="F205" i="5"/>
  <c r="G205" i="5"/>
  <c r="H205" i="5"/>
  <c r="I205" i="5"/>
  <c r="B205" i="5"/>
  <c r="J204" i="5"/>
  <c r="J203" i="5"/>
  <c r="J202" i="5"/>
  <c r="J201" i="5"/>
  <c r="C196" i="5"/>
  <c r="D196" i="5"/>
  <c r="E196" i="5"/>
  <c r="F196" i="5"/>
  <c r="G196" i="5"/>
  <c r="H196" i="5"/>
  <c r="I196" i="5"/>
  <c r="B196" i="5"/>
  <c r="J191" i="5"/>
  <c r="J192" i="5"/>
  <c r="J193" i="5"/>
  <c r="J194" i="5"/>
  <c r="J195" i="5"/>
  <c r="J190" i="5"/>
  <c r="J183" i="5"/>
  <c r="J182" i="5"/>
  <c r="J181" i="5"/>
  <c r="J180" i="5"/>
  <c r="J179" i="5"/>
  <c r="C184" i="5"/>
  <c r="D184" i="5"/>
  <c r="E184" i="5"/>
  <c r="F184" i="5"/>
  <c r="G184" i="5"/>
  <c r="H184" i="5"/>
  <c r="I184" i="5"/>
  <c r="B184" i="5"/>
  <c r="I177" i="5"/>
  <c r="H177" i="5"/>
  <c r="G177" i="5"/>
  <c r="F177" i="5"/>
  <c r="E177" i="5"/>
  <c r="D177" i="5"/>
  <c r="C177" i="5"/>
  <c r="B177" i="5"/>
  <c r="J172" i="5"/>
  <c r="J171" i="5"/>
  <c r="J170" i="5"/>
  <c r="J169" i="5"/>
  <c r="J168" i="5"/>
  <c r="J167" i="5"/>
  <c r="I165" i="5"/>
  <c r="H165" i="5"/>
  <c r="G165" i="5"/>
  <c r="F165" i="5"/>
  <c r="E165" i="5"/>
  <c r="D165" i="5"/>
  <c r="C165" i="5"/>
  <c r="B165" i="5"/>
  <c r="J160" i="5"/>
  <c r="J159" i="5"/>
  <c r="J158" i="5"/>
  <c r="J157" i="5"/>
  <c r="J156" i="5"/>
  <c r="J155" i="5"/>
  <c r="I153" i="5"/>
  <c r="H153" i="5"/>
  <c r="G153" i="5"/>
  <c r="F153" i="5"/>
  <c r="E153" i="5"/>
  <c r="D153" i="5"/>
  <c r="C153" i="5"/>
  <c r="B153" i="5"/>
  <c r="J146" i="5"/>
  <c r="J145" i="5"/>
  <c r="J144" i="5"/>
  <c r="J143" i="5"/>
  <c r="B141" i="5"/>
  <c r="J131" i="5"/>
  <c r="C129" i="5"/>
  <c r="D129" i="5"/>
  <c r="E129" i="5"/>
  <c r="F129" i="5"/>
  <c r="G129" i="5"/>
  <c r="H129" i="5"/>
  <c r="I129" i="5"/>
  <c r="B129" i="5"/>
  <c r="J125" i="5"/>
  <c r="J124" i="5"/>
  <c r="J123" i="5"/>
  <c r="J122" i="5"/>
  <c r="J121" i="5"/>
  <c r="J120" i="5"/>
  <c r="J119" i="5"/>
  <c r="C113" i="5"/>
  <c r="D113" i="5"/>
  <c r="E113" i="5"/>
  <c r="F113" i="5"/>
  <c r="G113" i="5"/>
  <c r="H113" i="5"/>
  <c r="I113" i="5"/>
  <c r="B113" i="5"/>
  <c r="J107" i="5"/>
  <c r="J108" i="5"/>
  <c r="J109" i="5"/>
  <c r="J110" i="5"/>
  <c r="J111" i="5"/>
  <c r="J112" i="5"/>
  <c r="J106" i="5"/>
  <c r="C104" i="5"/>
  <c r="D104" i="5"/>
  <c r="E104" i="5"/>
  <c r="F104" i="5"/>
  <c r="G104" i="5"/>
  <c r="H104" i="5"/>
  <c r="I104" i="5"/>
  <c r="B104" i="5"/>
  <c r="J103" i="5"/>
  <c r="J102" i="5"/>
  <c r="J101" i="5"/>
  <c r="J100" i="5"/>
  <c r="J99" i="5"/>
  <c r="J89" i="5"/>
  <c r="J90" i="5"/>
  <c r="J91" i="5"/>
  <c r="J92" i="5"/>
  <c r="J93" i="5"/>
  <c r="J94" i="5"/>
  <c r="J95" i="5"/>
  <c r="J96" i="5"/>
  <c r="J88" i="5"/>
  <c r="C42" i="5"/>
  <c r="D42" i="5"/>
  <c r="E42" i="5"/>
  <c r="F42" i="5"/>
  <c r="G42" i="5"/>
  <c r="H42" i="5"/>
  <c r="I42" i="5"/>
  <c r="B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2" i="5"/>
  <c r="J23" i="5"/>
  <c r="C24" i="5"/>
  <c r="D24" i="5"/>
  <c r="E24" i="5"/>
  <c r="F24" i="5"/>
  <c r="G24" i="5"/>
  <c r="H24" i="5"/>
  <c r="I24" i="5"/>
  <c r="B24" i="5"/>
  <c r="J81" i="7" l="1"/>
  <c r="J165" i="5"/>
  <c r="J81" i="2"/>
  <c r="J81" i="8"/>
  <c r="J153" i="5"/>
  <c r="J141" i="5"/>
  <c r="J184" i="5"/>
  <c r="J245" i="5"/>
  <c r="J97" i="5"/>
  <c r="J224" i="5"/>
  <c r="J113" i="5"/>
  <c r="J81" i="5"/>
  <c r="J42" i="5"/>
  <c r="J24" i="5"/>
  <c r="J104" i="5"/>
  <c r="J129" i="5"/>
  <c r="J177" i="5"/>
  <c r="J196" i="5"/>
  <c r="J205" i="5"/>
  <c r="J216" i="5"/>
  <c r="J233" i="5"/>
  <c r="J261" i="5"/>
  <c r="J269" i="5"/>
  <c r="J81" i="6"/>
</calcChain>
</file>

<file path=xl/sharedStrings.xml><?xml version="1.0" encoding="utf-8"?>
<sst xmlns="http://schemas.openxmlformats.org/spreadsheetml/2006/main" count="1605" uniqueCount="253">
  <si>
    <t>Total</t>
  </si>
  <si>
    <t>Not known</t>
  </si>
  <si>
    <t>Less than 5 FTE</t>
  </si>
  <si>
    <t>Between 5 and 19 FTE</t>
  </si>
  <si>
    <t>Between 20 and 199 FTE</t>
  </si>
  <si>
    <t>200 or more FTE</t>
  </si>
  <si>
    <t>Under capitalisation</t>
  </si>
  <si>
    <t>Poor financial control including lack of records</t>
  </si>
  <si>
    <t>Poor management of accounts receivable</t>
  </si>
  <si>
    <t>Poor strategic management of business</t>
  </si>
  <si>
    <t>Inadequate cash flow or high cash use</t>
  </si>
  <si>
    <t>Poor economic conditions</t>
  </si>
  <si>
    <t>Natural disaster</t>
  </si>
  <si>
    <t>Fraud</t>
  </si>
  <si>
    <t>DOCA failed</t>
  </si>
  <si>
    <t>Dispute among directors</t>
  </si>
  <si>
    <t>Trading losses</t>
  </si>
  <si>
    <t>Industry restructuring</t>
  </si>
  <si>
    <t>Other</t>
  </si>
  <si>
    <t>Contents</t>
  </si>
  <si>
    <r>
      <rPr>
        <b/>
        <sz val="12"/>
        <rFont val="Arial"/>
        <family val="2"/>
      </rPr>
      <t xml:space="preserve">More information available from the </t>
    </r>
    <r>
      <rPr>
        <b/>
        <sz val="12"/>
        <color theme="10"/>
        <rFont val="Arial"/>
        <family val="2"/>
      </rPr>
      <t>ASIC website</t>
    </r>
  </si>
  <si>
    <t>Inquiries</t>
  </si>
  <si>
    <t>Less than $1</t>
  </si>
  <si>
    <t>Over $5 million</t>
  </si>
  <si>
    <t>$1–$10,000</t>
  </si>
  <si>
    <t>$10,001–$20,000</t>
  </si>
  <si>
    <t>$20,001–$30,000</t>
  </si>
  <si>
    <t>$30,001–$50,000</t>
  </si>
  <si>
    <t>$50,001–$100,000</t>
  </si>
  <si>
    <t>$100,001–$250,000</t>
  </si>
  <si>
    <t>$250,001–$5 million</t>
  </si>
  <si>
    <t>$1–$250,000</t>
  </si>
  <si>
    <t>$250,001–less than $1 million</t>
  </si>
  <si>
    <t>$1 million–less than $5 million</t>
  </si>
  <si>
    <t>$5 million–$10 million</t>
  </si>
  <si>
    <t>Over $10 million</t>
  </si>
  <si>
    <t>$0–$50,000</t>
  </si>
  <si>
    <t>$50,001–$250,000</t>
  </si>
  <si>
    <t>$250,001–less than $500,000</t>
  </si>
  <si>
    <t>$500,000–less than $1 million</t>
  </si>
  <si>
    <t>Not Applicable</t>
  </si>
  <si>
    <t>Australian Capital Territory</t>
  </si>
  <si>
    <t>New South Wales</t>
  </si>
  <si>
    <t>Northern Territory</t>
  </si>
  <si>
    <t>Queensland</t>
  </si>
  <si>
    <t>South Australia</t>
  </si>
  <si>
    <t>Tasmania</t>
  </si>
  <si>
    <t>Victoria</t>
  </si>
  <si>
    <t>Western Australia</t>
  </si>
  <si>
    <t>Full-time equivalent employees</t>
  </si>
  <si>
    <t>ASSET CATEGORIES</t>
  </si>
  <si>
    <t>LIABILITIES CATEGORIES</t>
  </si>
  <si>
    <t>DEFICIENCY CATEGORIES</t>
  </si>
  <si>
    <t>Causes of company failure</t>
  </si>
  <si>
    <t>$1–$1 000</t>
  </si>
  <si>
    <t>$1,001–$10,000</t>
  </si>
  <si>
    <t>$10,001–$50,000</t>
  </si>
  <si>
    <t>$50,001–$150,000</t>
  </si>
  <si>
    <t>$150,001–$250,000</t>
  </si>
  <si>
    <t>$250,001–$500,000</t>
  </si>
  <si>
    <t>$500,001–less than $1.5 million</t>
  </si>
  <si>
    <t>$1.5 million–$5 million</t>
  </si>
  <si>
    <t>Other criminal offences under the Corporations Act</t>
  </si>
  <si>
    <t>Sub-total</t>
  </si>
  <si>
    <t>Criminal offence under another Commonwealth statute</t>
  </si>
  <si>
    <t>Criminal offence under a state or territory law</t>
  </si>
  <si>
    <t>May have misapplied or retained, or may have become liable or accountable for money or property of the company</t>
  </si>
  <si>
    <t>May have been guilty of negligence, default, breach of duty or breach of trust in relation to the company</t>
  </si>
  <si>
    <t>Total misconduct reported</t>
  </si>
  <si>
    <t>No misconduct reported</t>
  </si>
  <si>
    <t>Section 184—Good faith, use of position and use of information—Directors’, officers’ and employees’ duties</t>
  </si>
  <si>
    <t>Section 206A—Disqualified persons not to manage corporations</t>
  </si>
  <si>
    <t>Sections 286 &amp; 344(2)—Obligation to keep financial records</t>
  </si>
  <si>
    <t>Section 471A—Powers of other officers suspended during winding up</t>
  </si>
  <si>
    <t>Section 588G(3)—Insolvent trading</t>
  </si>
  <si>
    <t>Section 590—Offences by officers or employees</t>
  </si>
  <si>
    <t>Section 596AB—Agreements to avoid employee entitlements</t>
  </si>
  <si>
    <t>Sections 429, 438B &amp; 475—Report as to company’s affairs</t>
  </si>
  <si>
    <t>Section 530A—Officers to help liquidator</t>
  </si>
  <si>
    <t>Section 530B—Requirement to provide liquidator with company’s books</t>
  </si>
  <si>
    <t>Section 180—Care and diligence—
Directors’ and officers’ duties</t>
  </si>
  <si>
    <t>Section 181—Good faith—Directors’ and officers’ duties</t>
  </si>
  <si>
    <t>Section 182—Use of position—Directors’, officer’s and employees’ duties</t>
  </si>
  <si>
    <t>Section 183—Use of information—
Directors’, officers’ and employees’ duties</t>
  </si>
  <si>
    <t>Sections 286 &amp; 344(1)—Obligation to keep financial records</t>
  </si>
  <si>
    <t>Section 588G(1)–(2)—Insolvent trading</t>
  </si>
  <si>
    <t>No. of reports</t>
  </si>
  <si>
    <t>Nominated causes of failure</t>
  </si>
  <si>
    <t>PRE-APPOINTMENT CRIMINAL MISCONDUCT</t>
  </si>
  <si>
    <t>POST-APPOINTMENT CRIMINAL MISCONDUCT</t>
  </si>
  <si>
    <t>ALLEGED BREACHES OF CIVIL OBLIGATIONS</t>
  </si>
  <si>
    <t>OTHER CRIMINAL OFFENCES</t>
  </si>
  <si>
    <t>OTHER POSSIBLE MISCONDUCT</t>
  </si>
  <si>
    <t>Number of reports where external administrator has documentary evidence and recommended the case warranted inquiry by ASIC</t>
  </si>
  <si>
    <t>Criminal offence under the Corporations Act 
(if a member or contributory)</t>
  </si>
  <si>
    <t>UNPAID WAGES</t>
  </si>
  <si>
    <t>UNPAID ANNUAL LEAVE</t>
  </si>
  <si>
    <t>UNPAID PAY IN LIEU OF NOTICE</t>
  </si>
  <si>
    <t>UNPAID REDUNDANCY</t>
  </si>
  <si>
    <t>UNPAID LONG SERVICE LEAVE</t>
  </si>
  <si>
    <t>UNPAID SUPERANNUATION</t>
  </si>
  <si>
    <t>$1–$100,000</t>
  </si>
  <si>
    <t>$250,001–$1 million</t>
  </si>
  <si>
    <t>Over $1 million</t>
  </si>
  <si>
    <t>$1–$1,000</t>
  </si>
  <si>
    <t>$1–less than $500,000</t>
  </si>
  <si>
    <t>Less than 25</t>
  </si>
  <si>
    <t>25–50</t>
  </si>
  <si>
    <t>51–200</t>
  </si>
  <si>
    <t>More than 200</t>
  </si>
  <si>
    <t>Unknown</t>
  </si>
  <si>
    <t>Less than $250,000</t>
  </si>
  <si>
    <t>Greater than 0 but less than 11 cents</t>
  </si>
  <si>
    <t>11–20c</t>
  </si>
  <si>
    <t>21–50c</t>
  </si>
  <si>
    <t>51–100c</t>
  </si>
  <si>
    <t>$250,000–$500,000</t>
  </si>
  <si>
    <t>$500,001–less than $1 million</t>
  </si>
  <si>
    <t>NUMBER OF UNSECURED CREDITORS</t>
  </si>
  <si>
    <t>AMOUNT OWED TO UNSECURED CREDITORS</t>
  </si>
  <si>
    <t>ESTIMATED 'CENTS' IN THE $' DIVIDEND TO UNSECURED CREDITORS</t>
  </si>
  <si>
    <t>MORE THAN 50% OF DEBT OWED TO RELATED PARTIES</t>
  </si>
  <si>
    <t>$1–$50,000</t>
  </si>
  <si>
    <t>Not applicable</t>
  </si>
  <si>
    <t>Over $250,000</t>
  </si>
  <si>
    <t>Number</t>
  </si>
  <si>
    <t>VOLUNTARY ADMINISTRATOR FEES</t>
  </si>
  <si>
    <t>DEED OF COMPANY ARRANGEMENT FEES</t>
  </si>
  <si>
    <t>LIQUIDATOR FEES</t>
  </si>
  <si>
    <t>RECEIVER/CONTROLLER FEES</t>
  </si>
  <si>
    <t>REGULATORY GUIDE 16: External administrators: reporting and lodging</t>
  </si>
  <si>
    <t>© Australian Securities &amp; Investments Commission</t>
  </si>
  <si>
    <t>Construction industry tables</t>
  </si>
  <si>
    <t>Other (business &amp; personal) services industry tables</t>
  </si>
  <si>
    <t>Retail trade industry tables</t>
  </si>
  <si>
    <t>Accommodation &amp; food services industry tables</t>
  </si>
  <si>
    <t>For further information about these and related statistics, email insolvencystatistics@asic.gov.au.</t>
  </si>
  <si>
    <t>Australian insolvency statistics</t>
  </si>
  <si>
    <t>INFORMATION SHEET 80: How to interpret ASIC insolvency statistics</t>
  </si>
  <si>
    <t>Poor magement of accounts receivable</t>
  </si>
  <si>
    <t>Poor strategic magement of business</t>
  </si>
  <si>
    <t>Section 206A—Disqualified persons not to mage corporations</t>
  </si>
  <si>
    <t>REPORT 297: Insolvency statistics: External administrators' reports 1 July 2011–30 June 2012</t>
  </si>
  <si>
    <t>REPORT 372: Insolvency statistics: External administrators' reports 1 July 2012–30 June 2013</t>
  </si>
  <si>
    <t>Transport, postal &amp; warehousing industry tables</t>
  </si>
  <si>
    <t>`</t>
  </si>
  <si>
    <t>REPORT 507: Insolvency statistics: External administrators' reports 1 July 2015–30 June 2016</t>
  </si>
  <si>
    <t>REPORT 456: Insolvency statistics: External administrators' reports 1 July 2014–30 June 2015</t>
  </si>
  <si>
    <t>Note: More than one cause of company failure can be nominated in each report. The number of nominated causes of failure will exceed the number of reports lodged.</t>
  </si>
  <si>
    <t>Note: Six reports identified as being internally inconsistent were excluded from this table. No reports were excluded from superannuation.</t>
  </si>
  <si>
    <t>Note: One report identified as being internally inconsistent was excluded from this table. No reports were excluded from superannuation.</t>
  </si>
  <si>
    <t>Note: Two reports identified as being internally inconsistent were excluded from this table. No reports were excluded from superannuation.</t>
  </si>
  <si>
    <t>Note: Statistics up to 27 March 2020 by region are based upon 'registered office'.</t>
  </si>
  <si>
    <t>Statistics about corporate insolvency in Australia</t>
  </si>
  <si>
    <t>REPORT 596: Insolvency statistics: External administrators' reports 1 July 2018–30 June 2019</t>
  </si>
  <si>
    <t>REPORT 558: Insolvency statistics: External administrators' reports 1 July 2016–30 June 2017</t>
  </si>
  <si>
    <t>REPORT 412: Insolvency statistics: External administrators' reports 1 July 2013–30 June 2014</t>
  </si>
  <si>
    <t xml:space="preserve">Series 3: External administrators' and receivers' reports </t>
  </si>
  <si>
    <t>3.2 - External administrators' and receivers' reports for selected industries, 1 July 2019–27 March 2020</t>
  </si>
  <si>
    <t>SERIES 3.1: External administrators' and receiver's reports for Australia</t>
  </si>
  <si>
    <t>SERIES 3.3: External administrators' and receivers reports time series</t>
  </si>
  <si>
    <t>Table 3.2.1.1 - Initial external administrators' and receivers' reports for Other (business &amp; personal) services industry—Size of company as measured by number of FTEs by region</t>
  </si>
  <si>
    <t>Table 3.2.1.2 - Initial external administrators' and receivers' reports for Other (business &amp; personal) services industry—Nominated causes of failure by region</t>
  </si>
  <si>
    <t>Table 3.2.1.3 - Initial external administrators' and receivers' reports for Other (business &amp; personal) services industry—Possible misconduct by region</t>
  </si>
  <si>
    <t xml:space="preserve">Table 3.2.1.4 - Initial external administrators' and receivers' reports for Other (business &amp; personal) services industry—Assets, liabilities and deficiency by region </t>
  </si>
  <si>
    <t xml:space="preserve">Table 3.2.1.5 - Initial external administrators' and receivers' reports for Other (business &amp; personal) services industry—Unpaid employee entitlements by region </t>
  </si>
  <si>
    <t>Table 3.2.1.6 - Initial external administrators' and receivers' reports for Other (business &amp; personal) services industry—Amount owed to secured creditors by region</t>
  </si>
  <si>
    <t xml:space="preserve">Table 3.2.1.7 - Initial external administrators' and receivers' reports for Other (business &amp; personal) services industry—Unpaid taxes and charges by region </t>
  </si>
  <si>
    <t xml:space="preserve">Table 3.2.1.8 - Initial external administrators' and receivers' reports for Other (business &amp; personal) services industry—Unsecured creditors by region </t>
  </si>
  <si>
    <t>Table 3.2.1.9 - Initial external administrators' and receivers' reports for Other (business &amp; personal) services industry—External administrator's remuneration by region</t>
  </si>
  <si>
    <t>Table 3.2.1.1 - Initial external administrators' and receivers' reports for Other (business &amp; personal) services industry—Size of company as measured by number of FTEs by region (1 July 2019–27 March 2020)</t>
  </si>
  <si>
    <t>Table 3.2.1.4 - Initial external administrators' and receivers' reports for Other (business &amp; personal) services industry—Assets, liabilities and deficiency by region (1 July 2019–27 March 2020)</t>
  </si>
  <si>
    <t>Table 3.2.1.5 - Initial external administrators' and receivers' reports for Other (business &amp; personal) services industry—Unpaid employee entitlements by region (1 July 2019–27 March 2020)</t>
  </si>
  <si>
    <t>Table 3.2.1.6 - Initial external administrators' and receivers' reports for Other (business &amp; personal) services industry—Amount owed to secured creditors by region  (1 July 2019–27 March 2020)</t>
  </si>
  <si>
    <t>Table 3.2.1.9 - Initial external administrators' and receivers' reports for Other (business &amp; personal) services industry—External administrator's remuneration by region (1 July 2019–27 March 2020)</t>
  </si>
  <si>
    <t>Table 3.2.2.1 - Initial external administrators' and receivers' reports for Construction industry—Size of company as measured by number of FTEs by region</t>
  </si>
  <si>
    <t>Table 3.2.2.2 - Initial external administrators' and receivers' reports for Construction industry—Nominated causes of failure by region</t>
  </si>
  <si>
    <t>Table 3.2.2.3 - Initial external administrators' and receivers' reports for Construction industry—Possible misconduct by region</t>
  </si>
  <si>
    <t xml:space="preserve">Table 3.2.2.4 - Initial external administrators' and receivers' reports for Construction industry—Assets, liabilities and deficiency by region </t>
  </si>
  <si>
    <t xml:space="preserve">Table 3.2.2.5 - Initial external administrators' and receivers' reports for Construction industry—Unpaid employee entitlements by region </t>
  </si>
  <si>
    <t>Table 3.2.2.6 - Initial external administrators' and receivers' reports for Construction industry—Amount owed to secured creditors by region</t>
  </si>
  <si>
    <t xml:space="preserve">Table 3.2.2.7 - Initial external administrators' and receivers' reports for Construction industry—Unpaid taxes and charges by region </t>
  </si>
  <si>
    <t xml:space="preserve">Table 3.2.2.8 - Initial external administrators' and receivers' reports for Construction industry—Unsecured creditors by region </t>
  </si>
  <si>
    <t>Table 3.2.2.9 - Initial external administrators' and receivers' reports for Construction industry—External administrator's remuneration by region</t>
  </si>
  <si>
    <t>Table 3.2.3.1 - Initial external administrators' and receivers' reports for Accommodation &amp; food services industry—Size of company as measured by number of FTEs by region</t>
  </si>
  <si>
    <t>Table 3.2.3.2 - Initial external administrators' and receivers' reports for Accommodation &amp; food services industry—Nominated causes of failure by region</t>
  </si>
  <si>
    <t>Table 3.2.3.3 - Initial external administrators' and receivers' reports for Accommodation &amp; food services industry—Possible misconduct by region</t>
  </si>
  <si>
    <t xml:space="preserve">Table 3.2.3.4 - Initial external administrators' and receivers' reports for Accommodation &amp; food services industry—Assets, liabilities and deficiency by region </t>
  </si>
  <si>
    <t xml:space="preserve">Table 3.2.3.5 - Initial external administrators' and receivers' reports for Accommodation &amp; food services industry—Unpaid employee entitlements by region </t>
  </si>
  <si>
    <t>Table 3.2.3.6 - Initial external administrators' and receivers' reports for Accommodation &amp; food services industry—Amount owed to secured creditors by region</t>
  </si>
  <si>
    <t xml:space="preserve">Table 3.2.3.7 - Initial external administrators' and receivers' reports for Accommodation &amp; food services industry—Unpaid taxes and charges by region </t>
  </si>
  <si>
    <t xml:space="preserve">Table 3.2.3.8 - Initial external administrators' and receivers' reports for Accommodation &amp; food services industry—Unsecured creditors by region </t>
  </si>
  <si>
    <t>Table 3.2.3.9 - Initial external administrators' and receivers' reports for Accommodation &amp; food services industry—External administrator's remuneration by region</t>
  </si>
  <si>
    <t>Table 3.2.3.1 - Initial external administrators' and receivers' reports for Accommodation &amp; food services industry—Size of company as measured by number of FTEs by region (1 July 2019–27 March 2020)</t>
  </si>
  <si>
    <t>Table 3.2.3.6 - Initial external administrators' and receivers' reports for Accommodation &amp; food services industry—Amount owed to secured creditors by region (1 July 2019–27 March 2020)</t>
  </si>
  <si>
    <t>Table 3.2.3.9 - Initial external administrators' and receivers' reports for Accommodation &amp; food services industry—External administrator's remuneration by region (1 July 2019–27 March 2020)</t>
  </si>
  <si>
    <t>Table 3.2.4.1 - Initial external administrators' and receivers' reports for Retail trade industry—Size of company as measured by number of FTEs by region</t>
  </si>
  <si>
    <t>Table 3.2.4.2 - Initial external administrators' and receivers' reports for Retail trade industry—Nominated causes of failure by region</t>
  </si>
  <si>
    <t>Table 3.2.4.3 - Initial external administrators' and receivers' reports for Retail trade industry—Possible misconduct by region</t>
  </si>
  <si>
    <t xml:space="preserve">Table 3.2.4.4 - Initial external administrators' and receivers' reports for Retail trade industry—Assets, liabilities and deficiency by region </t>
  </si>
  <si>
    <t xml:space="preserve">Table 3.2.4.5 - Initial external administrators' and receivers' reports for Retail trade industry—Unpaid employee entitlements by region </t>
  </si>
  <si>
    <t>Table 3.2.4.6 - Initial external administrators' and receivers' reports for Retail trade industry—Amount owed to secured creditors by region</t>
  </si>
  <si>
    <t xml:space="preserve">Table 3.2.4.7 - Initial external administrators' and receivers' reports for Retail trade industry—Unpaid taxes and charges by region </t>
  </si>
  <si>
    <t xml:space="preserve">Table 3.2.4.8 - Initial external administrators' and receivers' reports for Retail trade industry—Unsecured creditors by region </t>
  </si>
  <si>
    <t>Table 3.2.4.9 - Initial external administrators' and receivers' reports for Retail trade industry—External administrator's remuneration by region</t>
  </si>
  <si>
    <t>Table 3.2.5.1 - Initial external administrators' and receivers' reports for Transport, postal &amp; warehousing industry—Size of company as measured by number of FTEs by region</t>
  </si>
  <si>
    <t>Table 3.2.5.2 - Initial external administrators' and receivers' reports for Transport, postal &amp; warehousing industry—Nominated causes of failure by region</t>
  </si>
  <si>
    <t>Table 3.2.5.3 - Initial external administrators' and receivers' reports for Transport, postal &amp; warehousing industry—Possible misconduct by region</t>
  </si>
  <si>
    <t xml:space="preserve">Table 3.2.5.4 - Initial external administrators' and receivers' reports for Transport, postal &amp; warehousing industry—Assets, liabilities and deficiency by region </t>
  </si>
  <si>
    <t xml:space="preserve">Table 3.2.5.5 - Initial external administrators' and receivers' reports for Transport, postal &amp; warehousing industry—Unpaid employee entitlements by region </t>
  </si>
  <si>
    <t>Table 3.2.5.6 - Initial external administrators' and receivers' reports for Transport, postal &amp; warehousing industry—Amount owed to secured creditors by region</t>
  </si>
  <si>
    <t xml:space="preserve">Table 3.2.5.7 - Initial external administrators' and receivers' reports for Transport, postal &amp; warehousing industry—Unpaid taxes and charges by region </t>
  </si>
  <si>
    <t xml:space="preserve">Table 3.2.5.8 - Initial external administrators' and receivers' reports for Transport, postal &amp; warehousing industry—Unsecured creditors by region </t>
  </si>
  <si>
    <t>Table 3.2.5.9 - Initial external administrators' and receivers' reports for Transport, postal &amp; warehousing industry—External administrator's remuneration by region</t>
  </si>
  <si>
    <t>Table 3.2.5.1 - Initial external administrators' and receivers' reports for Transport, postal &amp; warehousing industry—Size of company as measured by number of FTEs by region (1 July 2019–27 March 2020)</t>
  </si>
  <si>
    <t>Table 3.2.5.6 - Initial external administrators' and receivers' reports for Transport, postal &amp; warehousing industry—Amount owed to secured creditors by region (1 July 2019–27 March 2020)</t>
  </si>
  <si>
    <t>Table 3.2.5.9 - Initial external administrators' and receivers' reports for Transport, postal &amp; warehousing industry—External administrator's remuneration by region (1 July 2019–27 March 2020)</t>
  </si>
  <si>
    <t>Table 3.2.1.2 - Initial external administrators' and receivers' reports for Other (business &amp; personal) services industry—Nominated causes of failure by region (1 July 2019–27 March 2020)</t>
  </si>
  <si>
    <t>Table 3.2.1.3 - Initial external administrators' and receivers' reports for Other (business &amp; personal) services industry—Possible misconduct by region (1 July 2019–27 March 2020)</t>
  </si>
  <si>
    <t>Table 3.2.1.7 - Initial external administrators' and receivers' reports for Other (business &amp; personal) services industry—Unpaid taxes and charges by region (1 July 2019–27 March 2020)</t>
  </si>
  <si>
    <t>Table 3.2.1.8 - Initial external administrators' and receivers' reports for Other (business &amp; personal) services industry—Unsecured creditors by region (1 July 2019–27 March 2020)</t>
  </si>
  <si>
    <t>Table 3.2.2.1 - Initial external administrators' and receivers' reports for Construction industry—Size of company as measured by number of FTEs by region (1 July 2019–27 March 2020)</t>
  </si>
  <si>
    <t>Table 3.2.3.2 - Initial external administrators' and receivers' reports for Accommodation &amp; food services industry—Nominated causes of failure by region (1 July 2019–27 March 2020)</t>
  </si>
  <si>
    <t>Table 3.2.3.3 - Initial external administrators' and receivers' reports for Accommodation &amp; food services industry—Possible misconduct by region (1 July 2019–27 March 2020)</t>
  </si>
  <si>
    <t>Table 3.2.3.4 - Initial external administrators' and receivers' reports for Accommodation &amp; food services industry—Assets, liabilities and deficiency by region (1 July 2019–27 March 2020)</t>
  </si>
  <si>
    <t>Table 3.2.3.5 - Initial external administrators' and receivers' reports for Accommodation &amp; food services industry—Unpaid employee entitlements by region (1 July 2019–27 March 2020)</t>
  </si>
  <si>
    <t>Table 3.2.3.7 - Initial external administrators' and receivers' reports for Accommodation &amp; food services industry—Unpaid taxes and charges by region (1 July 2019–27 March 2020)</t>
  </si>
  <si>
    <t>Table 3.2.3.8 - Initial external administrators' and receivers' reports for Accommodation &amp; food services industry—Unsecured creditors by region (1 July 2019–27 March 2020)</t>
  </si>
  <si>
    <t>Table 3.2.4.1 - Initial external administrators' and receivers' reports for Retail trade industry—Size of company as measured by number of FTEs by region (1 July 2019–27 March 2020)</t>
  </si>
  <si>
    <t>Table 3.2.5.2 - Initial external administrators' and receivers' reports for Transport, postal &amp; warehousing industry—Nominated causes of failure by region (1 July 2019–27 March 2020)</t>
  </si>
  <si>
    <t>Table 3.2.5.3 - Initial external administrators' and receivers' reports for Transport, postal &amp; warehousing industry—Possible misconduct by region (1 July 2019–27 March 2020)</t>
  </si>
  <si>
    <t>Table 3.2.5.4 - Initial external administrators' and receivers' reports for Transport, postal &amp; warehousing industry—Assets, liabilities and deficiency by region (1 July 2019–27 March 2020)</t>
  </si>
  <si>
    <t>Table 3.2.5.5 - Initial external administrators' and receivers' reports for Transport, postal &amp; warehousing industry—Unpaid employee entitlements by region (1 July 2019–27 March 2020)</t>
  </si>
  <si>
    <t>Table 3.2.5.7 - Initial external administrators' and receivers' reports for Transport, postal &amp; warehousing industry—Unpaid taxes and charges by region (1 July 2019–27 March 2020)</t>
  </si>
  <si>
    <t>Table 3.2.5.8 - Initial external administrators' and receivers' reports for Transport, postal &amp; warehousing industry—Unsecured creditors by region (1 July 2019–27 March 2020)</t>
  </si>
  <si>
    <t>Note: External Administrators or Receivers/Managing Controllers commonly nominate multiple offences in a report.</t>
  </si>
  <si>
    <t>Released: January 2023</t>
  </si>
  <si>
    <t>Table 3.2.2.9 - Initial external administrators' and receivers' reports for Construction industry—External administrator's remuneration by region (1 July 2019–27 March 2020)</t>
  </si>
  <si>
    <t>Table 3.2.2.8 - Initial external administrators' and receivers' reports for Construction industry—Unsecured creditors by region (1 July 2019–27 March 2020)</t>
  </si>
  <si>
    <t>Table 3.2.2.7 - Initial external administrators' and receivers' reports for Construction industry—Unpaid taxes and charges by region (1 July 2019–27 March 2020)</t>
  </si>
  <si>
    <t>Table 3.2.2.6 - Initial external administrators' and receivers' reports for Construction industry—Amount owed to secured creditors by region (1 July 2019–27 March 2020)</t>
  </si>
  <si>
    <t>Table 3.2.2.5 - Initial external administrators' and receivers' reports for Construction industry—Unpaid employee entitlements by region (1 July 2019–27 March 2020)</t>
  </si>
  <si>
    <t>Table 3.2.2.4 - Initial external administrators' and receivers' reports for Construction industry—Assets, liabilities and deficiency by region (1 July 2019–27 March 2020)</t>
  </si>
  <si>
    <t>Table 3.2.2.3 - Initial external administrators' and receivers' reports for Construction industry—Possible misconduct by region (1 July 2019–27 March 2020)</t>
  </si>
  <si>
    <t>Table 3.2.2.2 - Initial external administrators' and receivers' reports for Construction industry—Nominated causes of failure by region (1 July 2019–27 March 2020)</t>
  </si>
  <si>
    <t>Table 3.2.4.2 - Initial external administrators' and receivers' reports for Retail trade industry—Nominated causes of failure by region (1 July 2019–27 March 2020)</t>
  </si>
  <si>
    <t>Table 3.2.4.3 - Initial external administrators' and receivers' reports for Retail trade industry—Possible misconduct by region (1 July 2019–27 March 2020)</t>
  </si>
  <si>
    <t>Table 3.2.4.4 - Initial external administrators' and receivers' reports for Retail trade industry—Assets, liabilities and deficiency by region (1 July 2019–27 March 2020)</t>
  </si>
  <si>
    <t>Table 3.2.4.5 - Initial external administrators' and receivers' reports for Retail trade industry—Unpaid employee entitlements by region (1 July 2019–27 March 2020)</t>
  </si>
  <si>
    <t>Table 3.2.4.6 - Initial external administrators' and receivers' reports for Retail trade industry—Amount owed to secured creditors by region (1 July 2019–27 March 2020)</t>
  </si>
  <si>
    <t>Table 3.2.3.7 - Initial external administrators' and receivers' reports for Retail trade industry—Unpaid taxes and charges by region (1 July 2019–27 March 2020)</t>
  </si>
  <si>
    <t>Table 3.2.4.8 - Initial external administrators' and receivers' reports for Retail trade industry—Unsecured creditors by region (1 July 2019–27 March 2020)</t>
  </si>
  <si>
    <t>Table 3.2.4.9 - Initial external administrators' and receivers' reports for Retail trade industry—External administrator's remuneration by region (1 July 2019–27 March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</si>
</sst>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3" formatCode="_-* #,##0.00_-;\-* #,##0.00_-;_-* &quot;-&quot;??_-;_-@_-"/>
  </numFmts>
  <fonts count="3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.25"/>
      <color rgb="FF000000"/>
      <name val="Verdana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b/>
      <sz val="12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sz val="8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8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8" applyNumberFormat="0" applyAlignment="0" applyProtection="0"/>
    <xf numFmtId="0" fontId="25" fillId="6" borderId="9" applyNumberFormat="0" applyAlignment="0" applyProtection="0"/>
    <xf numFmtId="0" fontId="26" fillId="6" borderId="8" applyNumberFormat="0" applyAlignment="0" applyProtection="0"/>
    <xf numFmtId="0" fontId="27" fillId="0" borderId="10" applyNumberFormat="0" applyFill="0" applyAlignment="0" applyProtection="0"/>
    <xf numFmtId="0" fontId="28" fillId="7" borderId="11" applyNumberFormat="0" applyAlignment="0" applyProtection="0"/>
    <xf numFmtId="0" fontId="9" fillId="0" borderId="0" applyNumberFormat="0" applyFill="0" applyBorder="0" applyAlignment="0" applyProtection="0"/>
    <xf numFmtId="0" fontId="16" fillId="8" borderId="12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13" applyNumberFormat="0" applyFill="0" applyAlignment="0" applyProtection="0"/>
    <xf numFmtId="0" fontId="3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/>
    <xf numFmtId="0" fontId="32" fillId="0" borderId="0"/>
    <xf numFmtId="0" fontId="16" fillId="0" borderId="0"/>
    <xf numFmtId="9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43" fontId="16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12" applyNumberFormat="0" applyFont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8" borderId="12" applyNumberFormat="0" applyFont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43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0" xfId="1" applyFont="1" applyAlignment="1" applyProtection="1">
      <alignment horizontal="left"/>
    </xf>
    <xf numFmtId="0" fontId="0" fillId="0" borderId="0" xfId="0" applyAlignme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1" fillId="0" borderId="0" xfId="0" applyFont="1" applyAlignment="1">
      <alignment horizontal="left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9" fillId="0" borderId="0" xfId="0" applyFont="1" applyFill="1"/>
    <xf numFmtId="0" fontId="13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3" fontId="5" fillId="0" borderId="0" xfId="0" applyNumberFormat="1" applyFont="1" applyAlignment="1">
      <alignment horizontal="right"/>
    </xf>
    <xf numFmtId="0" fontId="5" fillId="0" borderId="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4" fillId="0" borderId="0" xfId="0" applyFont="1"/>
    <xf numFmtId="0" fontId="5" fillId="0" borderId="3" xfId="0" applyFont="1" applyBorder="1" applyAlignment="1">
      <alignment horizontal="left"/>
    </xf>
    <xf numFmtId="6" fontId="5" fillId="0" borderId="0" xfId="0" applyNumberFormat="1" applyFont="1" applyAlignment="1">
      <alignment horizontal="left"/>
    </xf>
    <xf numFmtId="6" fontId="5" fillId="0" borderId="3" xfId="0" applyNumberFormat="1" applyFont="1" applyBorder="1" applyAlignment="1">
      <alignment horizontal="left"/>
    </xf>
    <xf numFmtId="6" fontId="5" fillId="0" borderId="4" xfId="0" applyNumberFormat="1" applyFont="1" applyBorder="1" applyAlignment="1">
      <alignment horizontal="left"/>
    </xf>
    <xf numFmtId="6" fontId="4" fillId="0" borderId="2" xfId="0" applyNumberFormat="1" applyFont="1" applyBorder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 applyFill="1"/>
    <xf numFmtId="0" fontId="4" fillId="0" borderId="2" xfId="0" applyFont="1" applyFill="1" applyBorder="1" applyAlignment="1">
      <alignment horizontal="left" wrapText="1"/>
    </xf>
    <xf numFmtId="0" fontId="14" fillId="0" borderId="0" xfId="0" applyFont="1" applyFill="1"/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Border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13" fillId="0" borderId="0" xfId="0" applyFont="1"/>
    <xf numFmtId="0" fontId="5" fillId="0" borderId="3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33" fillId="0" borderId="0" xfId="0" applyFont="1"/>
    <xf numFmtId="3" fontId="4" fillId="0" borderId="2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0" fontId="13" fillId="0" borderId="0" xfId="0" applyFont="1"/>
    <xf numFmtId="0" fontId="13" fillId="0" borderId="0" xfId="0" applyFont="1"/>
    <xf numFmtId="0" fontId="4" fillId="0" borderId="0" xfId="0" applyFont="1" applyBorder="1" applyAlignment="1">
      <alignment horizontal="left"/>
    </xf>
    <xf numFmtId="0" fontId="7" fillId="0" borderId="0" xfId="1" applyAlignment="1" applyProtection="1">
      <alignment horizontal="left"/>
    </xf>
    <xf numFmtId="3" fontId="35" fillId="0" borderId="0" xfId="43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4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/>
    <xf numFmtId="3" fontId="4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/>
    <xf numFmtId="0" fontId="5" fillId="0" borderId="0" xfId="0" applyFont="1" applyAlignmen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/>
    <xf numFmtId="0" fontId="0" fillId="0" borderId="0" xfId="0" applyFill="1"/>
    <xf numFmtId="0" fontId="5" fillId="0" borderId="0" xfId="0" applyFont="1" applyBorder="1"/>
    <xf numFmtId="0" fontId="5" fillId="0" borderId="3" xfId="0" applyFont="1" applyBorder="1" applyAlignment="1">
      <alignment horizontal="left" vertical="center"/>
    </xf>
    <xf numFmtId="0" fontId="12" fillId="0" borderId="0" xfId="0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12" fillId="0" borderId="0" xfId="0" applyFont="1" applyBorder="1" applyAlignment="1"/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/>
    <xf numFmtId="0" fontId="5" fillId="0" borderId="2" xfId="0" applyFont="1" applyBorder="1" applyAlignment="1">
      <alignment horizontal="center"/>
    </xf>
    <xf numFmtId="0" fontId="1" fillId="0" borderId="0" xfId="0" applyFont="1" applyFill="1" applyAlignment="1">
      <alignment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5" fillId="0" borderId="2" xfId="0" applyFont="1" applyFill="1" applyBorder="1" applyAlignment="1">
      <alignment horizontal="center"/>
    </xf>
    <xf numFmtId="0" fontId="9" fillId="0" borderId="0" xfId="0" applyFont="1" applyBorder="1"/>
    <xf numFmtId="0" fontId="12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 horizontal="left"/>
    </xf>
    <xf numFmtId="0" fontId="5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9" fillId="0" borderId="0" xfId="0" applyFont="1" applyFill="1" applyBorder="1"/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2" xfId="0" applyFont="1" applyFill="1" applyBorder="1" applyAlignment="1">
      <alignment horizontal="center" wrapText="1"/>
    </xf>
    <xf numFmtId="0" fontId="13" fillId="0" borderId="0" xfId="0" applyFont="1" applyBorder="1"/>
    <xf numFmtId="0" fontId="13" fillId="0" borderId="0" xfId="0" applyFont="1" applyAlignment="1">
      <alignment horizontal="center"/>
    </xf>
  </cellXfs>
  <cellStyles count="118">
    <cellStyle name="20% - Accent1" xfId="20" builtinId="30" customBuiltin="1"/>
    <cellStyle name="20% - Accent1 2" xfId="92" xr:uid="{00000000-0005-0000-0000-000001000000}"/>
    <cellStyle name="20% - Accent2" xfId="24" builtinId="34" customBuiltin="1"/>
    <cellStyle name="20% - Accent2 2" xfId="94" xr:uid="{00000000-0005-0000-0000-000003000000}"/>
    <cellStyle name="20% - Accent3" xfId="28" builtinId="38" customBuiltin="1"/>
    <cellStyle name="20% - Accent3 2" xfId="96" xr:uid="{00000000-0005-0000-0000-000005000000}"/>
    <cellStyle name="20% - Accent4" xfId="32" builtinId="42" customBuiltin="1"/>
    <cellStyle name="20% - Accent4 2" xfId="98" xr:uid="{00000000-0005-0000-0000-000007000000}"/>
    <cellStyle name="20% - Accent5" xfId="36" builtinId="46" customBuiltin="1"/>
    <cellStyle name="20% - Accent5 2" xfId="100" xr:uid="{00000000-0005-0000-0000-000009000000}"/>
    <cellStyle name="20% - Accent6" xfId="40" builtinId="50" customBuiltin="1"/>
    <cellStyle name="20% - Accent6 2" xfId="102" xr:uid="{00000000-0005-0000-0000-00000B000000}"/>
    <cellStyle name="40% - Accent1" xfId="21" builtinId="31" customBuiltin="1"/>
    <cellStyle name="40% - Accent1 2" xfId="93" xr:uid="{00000000-0005-0000-0000-00000D000000}"/>
    <cellStyle name="40% - Accent2" xfId="25" builtinId="35" customBuiltin="1"/>
    <cellStyle name="40% - Accent2 2" xfId="95" xr:uid="{00000000-0005-0000-0000-00000F000000}"/>
    <cellStyle name="40% - Accent3" xfId="29" builtinId="39" customBuiltin="1"/>
    <cellStyle name="40% - Accent3 2" xfId="97" xr:uid="{00000000-0005-0000-0000-000011000000}"/>
    <cellStyle name="40% - Accent4" xfId="33" builtinId="43" customBuiltin="1"/>
    <cellStyle name="40% - Accent4 2" xfId="99" xr:uid="{00000000-0005-0000-0000-000013000000}"/>
    <cellStyle name="40% - Accent5" xfId="37" builtinId="47" customBuiltin="1"/>
    <cellStyle name="40% - Accent5 2" xfId="101" xr:uid="{00000000-0005-0000-0000-000015000000}"/>
    <cellStyle name="40% - Accent6" xfId="41" builtinId="51" customBuiltin="1"/>
    <cellStyle name="40% - Accent6 2" xfId="103" xr:uid="{00000000-0005-0000-0000-000017000000}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2" xfId="54" xr:uid="{00000000-0005-0000-0000-000027000000}"/>
    <cellStyle name="Comma 2 2" xfId="87" xr:uid="{00000000-0005-0000-0000-000028000000}"/>
    <cellStyle name="Comma 3" xfId="107" xr:uid="{00000000-0005-0000-0000-000029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Hyperlink 2" xfId="117" xr:uid="{00000000-0005-0000-0000-000031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36000000}"/>
    <cellStyle name="Normal 3" xfId="45" xr:uid="{00000000-0005-0000-0000-000037000000}"/>
    <cellStyle name="Normal 3 10" xfId="108" xr:uid="{00000000-0005-0000-0000-000038000000}"/>
    <cellStyle name="Normal 3 11" xfId="111" xr:uid="{00000000-0005-0000-0000-000039000000}"/>
    <cellStyle name="Normal 3 12" xfId="114" xr:uid="{00000000-0005-0000-0000-00003A000000}"/>
    <cellStyle name="Normal 3 2" xfId="48" xr:uid="{00000000-0005-0000-0000-00003B000000}"/>
    <cellStyle name="Normal 3 2 10" xfId="116" xr:uid="{00000000-0005-0000-0000-00003C000000}"/>
    <cellStyle name="Normal 3 2 2" xfId="51" xr:uid="{00000000-0005-0000-0000-00003D000000}"/>
    <cellStyle name="Normal 3 2 2 2" xfId="65" xr:uid="{00000000-0005-0000-0000-00003E000000}"/>
    <cellStyle name="Normal 3 2 2 3" xfId="75" xr:uid="{00000000-0005-0000-0000-00003F000000}"/>
    <cellStyle name="Normal 3 2 2 4" xfId="85" xr:uid="{00000000-0005-0000-0000-000040000000}"/>
    <cellStyle name="Normal 3 2 3" xfId="59" xr:uid="{00000000-0005-0000-0000-000041000000}"/>
    <cellStyle name="Normal 3 2 3 2" xfId="68" xr:uid="{00000000-0005-0000-0000-000042000000}"/>
    <cellStyle name="Normal 3 2 3 3" xfId="78" xr:uid="{00000000-0005-0000-0000-000043000000}"/>
    <cellStyle name="Normal 3 2 3 4" xfId="90" xr:uid="{00000000-0005-0000-0000-000044000000}"/>
    <cellStyle name="Normal 3 2 4" xfId="62" xr:uid="{00000000-0005-0000-0000-000045000000}"/>
    <cellStyle name="Normal 3 2 5" xfId="72" xr:uid="{00000000-0005-0000-0000-000046000000}"/>
    <cellStyle name="Normal 3 2 6" xfId="82" xr:uid="{00000000-0005-0000-0000-000047000000}"/>
    <cellStyle name="Normal 3 2 7" xfId="106" xr:uid="{00000000-0005-0000-0000-000048000000}"/>
    <cellStyle name="Normal 3 2 8" xfId="110" xr:uid="{00000000-0005-0000-0000-000049000000}"/>
    <cellStyle name="Normal 3 2 9" xfId="113" xr:uid="{00000000-0005-0000-0000-00004A000000}"/>
    <cellStyle name="Normal 3 3" xfId="47" xr:uid="{00000000-0005-0000-0000-00004B000000}"/>
    <cellStyle name="Normal 3 3 10" xfId="115" xr:uid="{00000000-0005-0000-0000-00004C000000}"/>
    <cellStyle name="Normal 3 3 2" xfId="50" xr:uid="{00000000-0005-0000-0000-00004D000000}"/>
    <cellStyle name="Normal 3 3 2 2" xfId="64" xr:uid="{00000000-0005-0000-0000-00004E000000}"/>
    <cellStyle name="Normal 3 3 2 3" xfId="74" xr:uid="{00000000-0005-0000-0000-00004F000000}"/>
    <cellStyle name="Normal 3 3 2 4" xfId="84" xr:uid="{00000000-0005-0000-0000-000050000000}"/>
    <cellStyle name="Normal 3 3 3" xfId="58" xr:uid="{00000000-0005-0000-0000-000051000000}"/>
    <cellStyle name="Normal 3 3 3 2" xfId="67" xr:uid="{00000000-0005-0000-0000-000052000000}"/>
    <cellStyle name="Normal 3 3 3 3" xfId="77" xr:uid="{00000000-0005-0000-0000-000053000000}"/>
    <cellStyle name="Normal 3 3 3 4" xfId="89" xr:uid="{00000000-0005-0000-0000-000054000000}"/>
    <cellStyle name="Normal 3 3 4" xfId="61" xr:uid="{00000000-0005-0000-0000-000055000000}"/>
    <cellStyle name="Normal 3 3 5" xfId="71" xr:uid="{00000000-0005-0000-0000-000056000000}"/>
    <cellStyle name="Normal 3 3 6" xfId="81" xr:uid="{00000000-0005-0000-0000-000057000000}"/>
    <cellStyle name="Normal 3 3 7" xfId="105" xr:uid="{00000000-0005-0000-0000-000058000000}"/>
    <cellStyle name="Normal 3 3 8" xfId="109" xr:uid="{00000000-0005-0000-0000-000059000000}"/>
    <cellStyle name="Normal 3 3 9" xfId="112" xr:uid="{00000000-0005-0000-0000-00005A000000}"/>
    <cellStyle name="Normal 3 4" xfId="49" xr:uid="{00000000-0005-0000-0000-00005B000000}"/>
    <cellStyle name="Normal 3 4 2" xfId="63" xr:uid="{00000000-0005-0000-0000-00005C000000}"/>
    <cellStyle name="Normal 3 4 3" xfId="73" xr:uid="{00000000-0005-0000-0000-00005D000000}"/>
    <cellStyle name="Normal 3 4 4" xfId="83" xr:uid="{00000000-0005-0000-0000-00005E000000}"/>
    <cellStyle name="Normal 3 5" xfId="57" xr:uid="{00000000-0005-0000-0000-00005F000000}"/>
    <cellStyle name="Normal 3 5 2" xfId="66" xr:uid="{00000000-0005-0000-0000-000060000000}"/>
    <cellStyle name="Normal 3 5 3" xfId="76" xr:uid="{00000000-0005-0000-0000-000061000000}"/>
    <cellStyle name="Normal 3 5 4" xfId="88" xr:uid="{00000000-0005-0000-0000-000062000000}"/>
    <cellStyle name="Normal 3 6" xfId="60" xr:uid="{00000000-0005-0000-0000-000063000000}"/>
    <cellStyle name="Normal 3 7" xfId="70" xr:uid="{00000000-0005-0000-0000-000064000000}"/>
    <cellStyle name="Normal 3 8" xfId="80" xr:uid="{00000000-0005-0000-0000-000065000000}"/>
    <cellStyle name="Normal 3 9" xfId="104" xr:uid="{00000000-0005-0000-0000-000066000000}"/>
    <cellStyle name="Normal 4" xfId="55" xr:uid="{00000000-0005-0000-0000-000067000000}"/>
    <cellStyle name="Normal 5" xfId="53" xr:uid="{00000000-0005-0000-0000-000068000000}"/>
    <cellStyle name="Normal 5 2" xfId="86" xr:uid="{00000000-0005-0000-0000-000069000000}"/>
    <cellStyle name="Normal 6" xfId="44" xr:uid="{00000000-0005-0000-0000-00006A000000}"/>
    <cellStyle name="Normal 7" xfId="52" xr:uid="{00000000-0005-0000-0000-00006B000000}"/>
    <cellStyle name="Normal 8" xfId="69" xr:uid="{00000000-0005-0000-0000-00006C000000}"/>
    <cellStyle name="Note" xfId="16" builtinId="10" customBuiltin="1"/>
    <cellStyle name="Note 2" xfId="79" xr:uid="{00000000-0005-0000-0000-00006E000000}"/>
    <cellStyle name="Note 3" xfId="91" xr:uid="{00000000-0005-0000-0000-00006F000000}"/>
    <cellStyle name="Output" xfId="11" builtinId="21" customBuiltin="1"/>
    <cellStyle name="Percent 2" xfId="46" xr:uid="{00000000-0005-0000-0000-000071000000}"/>
    <cellStyle name="Percent 3" xfId="56" xr:uid="{00000000-0005-0000-0000-000072000000}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www.asic.gov.au/asic/asic.nsf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2" name="Picture 1" descr="ASIC - Australian Securities &amp; Investments Commissi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55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844230</xdr:rowOff>
    </xdr:to>
    <xdr:pic>
      <xdr:nvPicPr>
        <xdr:cNvPr id="3" name="Picture 1" descr="ASIC - Australian Securities &amp; Investments Commissio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9200" cy="8442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4" name="Picture 1" descr="ASIC - Australian Securities &amp; Investments Commissi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2828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5791200</xdr:colOff>
      <xdr:row>0</xdr:row>
      <xdr:rowOff>844230</xdr:rowOff>
    </xdr:to>
    <xdr:pic>
      <xdr:nvPicPr>
        <xdr:cNvPr id="6" name="Picture 1" descr="ASIC - Australian Securities &amp; Investments Commissio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7" name="Picture 6" descr="ASIC - Australian Securities &amp; Investments Commissi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55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844230</xdr:rowOff>
    </xdr:to>
    <xdr:pic>
      <xdr:nvPicPr>
        <xdr:cNvPr id="8" name="Picture 1" descr="ASIC - Australian Securities &amp; Investments Commissio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9200" cy="84423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605962</xdr:colOff>
      <xdr:row>0</xdr:row>
      <xdr:rowOff>828675</xdr:rowOff>
    </xdr:to>
    <xdr:pic>
      <xdr:nvPicPr>
        <xdr:cNvPr id="9" name="Picture 1" descr="ASIC - Australian Securities &amp; Investments Commissio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215562" cy="8286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5791200</xdr:colOff>
      <xdr:row>0</xdr:row>
      <xdr:rowOff>844230</xdr:rowOff>
    </xdr:to>
    <xdr:pic>
      <xdr:nvPicPr>
        <xdr:cNvPr id="10" name="Picture 1" descr="ASIC - Australian Securities &amp; Investments Commissio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587375</xdr:colOff>
      <xdr:row>0</xdr:row>
      <xdr:rowOff>853755</xdr:rowOff>
    </xdr:to>
    <xdr:pic>
      <xdr:nvPicPr>
        <xdr:cNvPr id="3" name="Picture 1" descr="ASIC - Australian Securities &amp; Investments Commissio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587375</xdr:colOff>
      <xdr:row>0</xdr:row>
      <xdr:rowOff>853755</xdr:rowOff>
    </xdr:to>
    <xdr:pic>
      <xdr:nvPicPr>
        <xdr:cNvPr id="3" name="Picture 1" descr="ASIC - Australian Securities &amp; Investments Commissi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587375</xdr:colOff>
      <xdr:row>0</xdr:row>
      <xdr:rowOff>853755</xdr:rowOff>
    </xdr:to>
    <xdr:pic>
      <xdr:nvPicPr>
        <xdr:cNvPr id="2" name="Picture 1" descr="ASIC - Australian Securities &amp; Investments Commissio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591185</xdr:colOff>
      <xdr:row>0</xdr:row>
      <xdr:rowOff>856295</xdr:rowOff>
    </xdr:to>
    <xdr:pic>
      <xdr:nvPicPr>
        <xdr:cNvPr id="2" name="Picture 1" descr="ASIC - Australian Securities &amp; Investments Commissi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587375</xdr:colOff>
      <xdr:row>0</xdr:row>
      <xdr:rowOff>853755</xdr:rowOff>
    </xdr:to>
    <xdr:pic>
      <xdr:nvPicPr>
        <xdr:cNvPr id="2" name="Picture 1" descr="ASIC - Australian Securities &amp; Investments Commissio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00800" cy="8442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wnload.asic.gov.au/media/4108700/rep507-published-14-december-2016.pdf" TargetMode="External"/><Relationship Id="rId13" Type="http://schemas.openxmlformats.org/officeDocument/2006/relationships/hyperlink" Target="https://download.asic.gov.au/media/4936726/rep596-published-14-november-2018.pdf" TargetMode="External"/><Relationship Id="rId3" Type="http://schemas.openxmlformats.org/officeDocument/2006/relationships/hyperlink" Target="http://www.asic.gov.au/asic/asic.nsf/byheadline/How+to+interpret+ASIC+insolvency+statistics?openDocument" TargetMode="External"/><Relationship Id="rId7" Type="http://schemas.openxmlformats.org/officeDocument/2006/relationships/hyperlink" Target="https://download.asic.gov.au/media/3454357/rep-456-published-17-november-2015.pdf" TargetMode="External"/><Relationship Id="rId12" Type="http://schemas.openxmlformats.org/officeDocument/2006/relationships/hyperlink" Target="https://asic.gov.au/media/1914730/rep412-published-29-september-2014.pdf" TargetMode="External"/><Relationship Id="rId2" Type="http://schemas.openxmlformats.org/officeDocument/2006/relationships/hyperlink" Target="http://www.asic.gov.au/asic/asic.nsf/byheadline/Copyright+%26+linking+to+our+websites?openDocument" TargetMode="External"/><Relationship Id="rId1" Type="http://schemas.openxmlformats.org/officeDocument/2006/relationships/hyperlink" Target="http://www.asic.gov.au/" TargetMode="External"/><Relationship Id="rId6" Type="http://schemas.openxmlformats.org/officeDocument/2006/relationships/hyperlink" Target="http://www.asic.gov.au/asic/asic.nsf/byheadline/Insolvency+statistics+-+series+3+external+administrator+reports?openDocument" TargetMode="External"/><Relationship Id="rId11" Type="http://schemas.openxmlformats.org/officeDocument/2006/relationships/hyperlink" Target="https://asic.gov.au/media/1344428/rep372-published-17-October-2013.pdf" TargetMode="External"/><Relationship Id="rId5" Type="http://schemas.openxmlformats.org/officeDocument/2006/relationships/hyperlink" Target="http://www.asic.gov.au/asic/asic.nsf/byHeadline/Insolvency-statistics-Series-3.3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s://asic.gov.au/media/2195190/rep297-published-7-september-2012.pdf" TargetMode="External"/><Relationship Id="rId4" Type="http://schemas.openxmlformats.org/officeDocument/2006/relationships/hyperlink" Target="http://www.asic.gov.au/asic/asic.nsf/byheadline/Regulatory+guides?openDocument" TargetMode="External"/><Relationship Id="rId9" Type="http://schemas.openxmlformats.org/officeDocument/2006/relationships/hyperlink" Target="https://download.asic.gov.au/media/4570724/rep558-published-12-december-2017.pdf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sic.gov.au/asic/asic.nsf/byheadline/Copyright+%26+linking+to+our+websites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6"/>
  <sheetViews>
    <sheetView showGridLines="0" tabSelected="1" zoomScaleNormal="100" workbookViewId="0"/>
  </sheetViews>
  <sheetFormatPr defaultRowHeight="15" x14ac:dyDescent="0.25"/>
  <cols>
    <col min="2" max="2" width="120.7109375" style="7" customWidth="1"/>
    <col min="3" max="3" width="17.42578125" bestFit="1" customWidth="1"/>
    <col min="4" max="4" width="87.28515625" bestFit="1" customWidth="1"/>
  </cols>
  <sheetData>
    <row r="1" spans="1:2" ht="75" customHeight="1" x14ac:dyDescent="0.25">
      <c r="A1" s="1"/>
    </row>
    <row r="2" spans="1:2" ht="15.75" customHeight="1" x14ac:dyDescent="0.25">
      <c r="A2" s="9" t="s">
        <v>153</v>
      </c>
    </row>
    <row r="3" spans="1:2" s="80" customFormat="1" ht="24.95" customHeight="1" x14ac:dyDescent="0.25">
      <c r="A3" s="78" t="s">
        <v>236</v>
      </c>
      <c r="B3" s="79"/>
    </row>
    <row r="4" spans="1:2" ht="15" customHeight="1" x14ac:dyDescent="0.25">
      <c r="A4" s="3" t="s">
        <v>157</v>
      </c>
    </row>
    <row r="5" spans="1:2" x14ac:dyDescent="0.25">
      <c r="A5" t="s">
        <v>158</v>
      </c>
    </row>
    <row r="7" spans="1:2" ht="15.75" x14ac:dyDescent="0.25">
      <c r="B7" s="2" t="s">
        <v>19</v>
      </c>
    </row>
    <row r="8" spans="1:2" ht="15" customHeight="1" x14ac:dyDescent="0.25">
      <c r="B8" s="4" t="s">
        <v>133</v>
      </c>
    </row>
    <row r="9" spans="1:2" ht="15" customHeight="1" x14ac:dyDescent="0.25">
      <c r="B9" s="4" t="s">
        <v>132</v>
      </c>
    </row>
    <row r="10" spans="1:2" ht="15" customHeight="1" x14ac:dyDescent="0.25">
      <c r="B10" s="4" t="s">
        <v>135</v>
      </c>
    </row>
    <row r="11" spans="1:2" ht="15" customHeight="1" x14ac:dyDescent="0.25">
      <c r="B11" s="4" t="s">
        <v>134</v>
      </c>
    </row>
    <row r="12" spans="1:2" ht="15" customHeight="1" x14ac:dyDescent="0.25">
      <c r="B12" s="4" t="s">
        <v>144</v>
      </c>
    </row>
    <row r="14" spans="1:2" ht="15.75" x14ac:dyDescent="0.25">
      <c r="B14" s="5"/>
    </row>
    <row r="15" spans="1:2" ht="15.75" x14ac:dyDescent="0.25">
      <c r="B15" s="6" t="s">
        <v>20</v>
      </c>
    </row>
    <row r="17" spans="2:2" x14ac:dyDescent="0.25">
      <c r="B17" s="3" t="s">
        <v>137</v>
      </c>
    </row>
    <row r="18" spans="2:2" x14ac:dyDescent="0.25">
      <c r="B18" s="11" t="s">
        <v>138</v>
      </c>
    </row>
    <row r="19" spans="2:2" x14ac:dyDescent="0.25">
      <c r="B19" s="11" t="s">
        <v>159</v>
      </c>
    </row>
    <row r="20" spans="2:2" x14ac:dyDescent="0.25">
      <c r="B20" s="11" t="s">
        <v>160</v>
      </c>
    </row>
    <row r="21" spans="2:2" x14ac:dyDescent="0.25">
      <c r="B21" s="58" t="s">
        <v>154</v>
      </c>
    </row>
    <row r="22" spans="2:2" x14ac:dyDescent="0.25">
      <c r="B22" s="58" t="s">
        <v>155</v>
      </c>
    </row>
    <row r="23" spans="2:2" x14ac:dyDescent="0.25">
      <c r="B23" s="58" t="s">
        <v>146</v>
      </c>
    </row>
    <row r="24" spans="2:2" x14ac:dyDescent="0.25">
      <c r="B24" s="58" t="s">
        <v>147</v>
      </c>
    </row>
    <row r="25" spans="2:2" x14ac:dyDescent="0.25">
      <c r="B25" s="58" t="s">
        <v>156</v>
      </c>
    </row>
    <row r="26" spans="2:2" x14ac:dyDescent="0.25">
      <c r="B26" s="58" t="s">
        <v>143</v>
      </c>
    </row>
    <row r="27" spans="2:2" x14ac:dyDescent="0.25">
      <c r="B27" s="58" t="s">
        <v>142</v>
      </c>
    </row>
    <row r="28" spans="2:2" x14ac:dyDescent="0.25">
      <c r="B28" s="11" t="s">
        <v>130</v>
      </c>
    </row>
    <row r="31" spans="2:2" ht="15.75" x14ac:dyDescent="0.25">
      <c r="B31" s="2" t="s">
        <v>21</v>
      </c>
    </row>
    <row r="32" spans="2:2" ht="15" customHeight="1" x14ac:dyDescent="0.25"/>
    <row r="33" spans="2:2" ht="15" customHeight="1" x14ac:dyDescent="0.25">
      <c r="B33" s="10" t="s">
        <v>136</v>
      </c>
    </row>
    <row r="36" spans="2:2" x14ac:dyDescent="0.25">
      <c r="B36" s="34" t="s">
        <v>131</v>
      </c>
    </row>
  </sheetData>
  <hyperlinks>
    <hyperlink ref="B15" r:id="rId1" xr:uid="{00000000-0004-0000-0000-000005000000}"/>
    <hyperlink ref="B36" r:id="rId2" xr:uid="{00000000-0004-0000-0000-00002E000000}"/>
    <hyperlink ref="B18" r:id="rId3" xr:uid="{00000000-0004-0000-0000-00002F000000}"/>
    <hyperlink ref="B28" r:id="rId4" location="rg16" xr:uid="{00000000-0004-0000-0000-000030000000}"/>
    <hyperlink ref="B20" r:id="rId5" display="SERIES 3.3: External administrators' reports time series for 1 July 2004–30 June 2010" xr:uid="{00000000-0004-0000-0000-000032000000}"/>
    <hyperlink ref="B19" r:id="rId6" display="SERIES 3.1: External administrators' reports for Australia, 1 July 2011-30 June 2012" xr:uid="{00000000-0004-0000-0000-000036000000}"/>
    <hyperlink ref="B24" r:id="rId7" xr:uid="{FF7F1A07-AE10-4D51-9698-3C8CA0F23ABE}"/>
    <hyperlink ref="B23" r:id="rId8" xr:uid="{A458ABB9-28C4-42B8-97EA-C5459127ED91}"/>
    <hyperlink ref="B22" r:id="rId9" display="REPORT 558: Insolvency statistics: External administrator's reports 1 July 2016–30 June 2017" xr:uid="{656CE460-07AB-492A-9AAD-90F03C3D15D9}"/>
    <hyperlink ref="B27" r:id="rId10" xr:uid="{CBC6ACCE-CF9B-47FD-BB1C-0152DF070D7F}"/>
    <hyperlink ref="B26" r:id="rId11" xr:uid="{E9AB43A0-0302-41C2-A37C-912C0620F14C}"/>
    <hyperlink ref="B25" r:id="rId12" display="REPORT 412: Insolvency statistics: External administrator's reports 1 July 2013–30 June 2014" xr:uid="{F8842935-8B67-4783-AE9B-45A1D61B3D2B}"/>
    <hyperlink ref="B21" r:id="rId13" display="REPORT 596: Insolvency statistics: External administrator's reports 1 July 2017-30 June 2018" xr:uid="{174D99D1-C068-4EDA-971E-87E5CCEAE0A5}"/>
  </hyperlinks>
  <pageMargins left="0.70866141732283472" right="0.70866141732283472" top="0.74803149606299213" bottom="0.38" header="0.31496062992125984" footer="0.31496062992125984"/>
  <pageSetup paperSize="9" scale="67" orientation="portrait" r:id="rId14"/>
  <drawing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73"/>
  <sheetViews>
    <sheetView zoomScaleNormal="100" workbookViewId="0">
      <selection sqref="A1:J1"/>
    </sheetView>
  </sheetViews>
  <sheetFormatPr defaultColWidth="9.140625" defaultRowHeight="15" x14ac:dyDescent="0.25"/>
  <cols>
    <col min="1" max="1" width="33.7109375" style="12" customWidth="1"/>
    <col min="2" max="10" width="10.7109375" style="12" customWidth="1"/>
    <col min="11" max="16384" width="9.140625" style="12"/>
  </cols>
  <sheetData>
    <row r="1" spans="1:10" ht="7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s="18" customFormat="1" ht="15" customHeight="1" x14ac:dyDescent="0.25">
      <c r="A2" s="92" t="str">
        <f>+Contents!A2</f>
        <v>Statistics about corporate insolvency in Australia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18" customFormat="1" ht="24.95" customHeight="1" x14ac:dyDescent="0.25">
      <c r="A3" s="93" t="str">
        <f>Contents!A3</f>
        <v>Released: January 2023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s="56" customForma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s="56" customFormat="1" ht="15.75" x14ac:dyDescent="0.25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customFormat="1" ht="15" customHeight="1" x14ac:dyDescent="0.25">
      <c r="A6" s="76" t="s">
        <v>161</v>
      </c>
      <c r="B6" s="12"/>
    </row>
    <row r="7" spans="1:10" customFormat="1" ht="15" customHeight="1" x14ac:dyDescent="0.25">
      <c r="A7" s="76" t="s">
        <v>162</v>
      </c>
      <c r="B7" s="12"/>
    </row>
    <row r="8" spans="1:10" customFormat="1" ht="15" customHeight="1" x14ac:dyDescent="0.25">
      <c r="A8" s="76" t="s">
        <v>163</v>
      </c>
      <c r="B8" s="12"/>
    </row>
    <row r="9" spans="1:10" customFormat="1" ht="15" customHeight="1" x14ac:dyDescent="0.25">
      <c r="A9" s="76" t="s">
        <v>164</v>
      </c>
      <c r="B9" s="12"/>
    </row>
    <row r="10" spans="1:10" customFormat="1" ht="15" customHeight="1" x14ac:dyDescent="0.25">
      <c r="A10" s="76" t="s">
        <v>165</v>
      </c>
      <c r="B10" s="12"/>
    </row>
    <row r="11" spans="1:10" customFormat="1" ht="15" customHeight="1" x14ac:dyDescent="0.25">
      <c r="A11" s="76" t="s">
        <v>166</v>
      </c>
      <c r="B11" s="12"/>
    </row>
    <row r="12" spans="1:10" customFormat="1" ht="15" customHeight="1" x14ac:dyDescent="0.25">
      <c r="A12" s="76" t="s">
        <v>167</v>
      </c>
      <c r="B12" s="12"/>
    </row>
    <row r="13" spans="1:10" customFormat="1" ht="15" customHeight="1" x14ac:dyDescent="0.25">
      <c r="A13" s="76" t="s">
        <v>168</v>
      </c>
      <c r="B13" s="12"/>
    </row>
    <row r="14" spans="1:10" customFormat="1" ht="15" customHeight="1" x14ac:dyDescent="0.25">
      <c r="A14" s="76" t="s">
        <v>169</v>
      </c>
      <c r="B14" s="12"/>
    </row>
    <row r="15" spans="1:10" s="56" customFormat="1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</row>
    <row r="16" spans="1:10" s="56" customFormat="1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</row>
    <row r="17" spans="1:10" s="18" customFormat="1" ht="28.5" customHeight="1" x14ac:dyDescent="0.25">
      <c r="A17" s="95" t="s">
        <v>170</v>
      </c>
      <c r="B17" s="95"/>
      <c r="C17" s="95"/>
      <c r="D17" s="95"/>
      <c r="E17" s="95"/>
      <c r="F17" s="95"/>
      <c r="G17" s="95"/>
      <c r="H17" s="95"/>
      <c r="I17" s="95"/>
      <c r="J17" s="95"/>
    </row>
    <row r="18" spans="1:10" s="18" customFormat="1" ht="34.5" x14ac:dyDescent="0.25">
      <c r="A18" s="19" t="s">
        <v>49</v>
      </c>
      <c r="B18" s="20" t="s">
        <v>41</v>
      </c>
      <c r="C18" s="20" t="s">
        <v>42</v>
      </c>
      <c r="D18" s="20" t="s">
        <v>43</v>
      </c>
      <c r="E18" s="20" t="s">
        <v>44</v>
      </c>
      <c r="F18" s="20" t="s">
        <v>45</v>
      </c>
      <c r="G18" s="20" t="s">
        <v>46</v>
      </c>
      <c r="H18" s="20" t="s">
        <v>47</v>
      </c>
      <c r="I18" s="20" t="s">
        <v>48</v>
      </c>
      <c r="J18" s="21" t="s">
        <v>86</v>
      </c>
    </row>
    <row r="19" spans="1:10" s="18" customFormat="1" x14ac:dyDescent="0.25">
      <c r="A19" s="8" t="s">
        <v>2</v>
      </c>
      <c r="B19" s="22">
        <v>13</v>
      </c>
      <c r="C19" s="22">
        <v>425</v>
      </c>
      <c r="D19" s="22">
        <v>5</v>
      </c>
      <c r="E19" s="22">
        <v>172</v>
      </c>
      <c r="F19" s="22">
        <v>35</v>
      </c>
      <c r="G19" s="22">
        <v>4</v>
      </c>
      <c r="H19" s="22">
        <v>298</v>
      </c>
      <c r="I19" s="22">
        <v>82</v>
      </c>
      <c r="J19" s="22">
        <f>SUM(B19:I19)</f>
        <v>1034</v>
      </c>
    </row>
    <row r="20" spans="1:10" s="18" customFormat="1" x14ac:dyDescent="0.25">
      <c r="A20" s="8" t="s">
        <v>3</v>
      </c>
      <c r="B20" s="22">
        <v>0</v>
      </c>
      <c r="C20" s="22">
        <v>69</v>
      </c>
      <c r="D20" s="22">
        <v>0</v>
      </c>
      <c r="E20" s="22">
        <v>37</v>
      </c>
      <c r="F20" s="22">
        <v>5</v>
      </c>
      <c r="G20" s="22">
        <v>1</v>
      </c>
      <c r="H20" s="22">
        <v>38</v>
      </c>
      <c r="I20" s="22">
        <v>19</v>
      </c>
      <c r="J20" s="22">
        <f t="shared" ref="J20:J23" si="0">SUM(B20:I20)</f>
        <v>169</v>
      </c>
    </row>
    <row r="21" spans="1:10" s="18" customFormat="1" x14ac:dyDescent="0.25">
      <c r="A21" s="8" t="s">
        <v>4</v>
      </c>
      <c r="B21" s="22">
        <v>0</v>
      </c>
      <c r="C21" s="22">
        <v>19</v>
      </c>
      <c r="D21" s="22">
        <v>0</v>
      </c>
      <c r="E21" s="22">
        <v>7</v>
      </c>
      <c r="F21" s="22">
        <v>3</v>
      </c>
      <c r="G21" s="22">
        <v>0</v>
      </c>
      <c r="H21" s="22">
        <v>14</v>
      </c>
      <c r="I21" s="22">
        <v>3</v>
      </c>
      <c r="J21" s="22">
        <f t="shared" si="0"/>
        <v>46</v>
      </c>
    </row>
    <row r="22" spans="1:10" s="18" customFormat="1" x14ac:dyDescent="0.25">
      <c r="A22" s="8" t="s">
        <v>5</v>
      </c>
      <c r="B22" s="22">
        <v>2</v>
      </c>
      <c r="C22" s="22">
        <v>1</v>
      </c>
      <c r="D22" s="22">
        <v>0</v>
      </c>
      <c r="E22" s="22">
        <v>1</v>
      </c>
      <c r="F22" s="22">
        <v>0</v>
      </c>
      <c r="G22" s="22">
        <v>0</v>
      </c>
      <c r="H22" s="22">
        <v>1</v>
      </c>
      <c r="I22" s="22">
        <v>0</v>
      </c>
      <c r="J22" s="22">
        <f t="shared" si="0"/>
        <v>5</v>
      </c>
    </row>
    <row r="23" spans="1:10" s="18" customFormat="1" x14ac:dyDescent="0.25">
      <c r="A23" s="23" t="s">
        <v>1</v>
      </c>
      <c r="B23" s="22">
        <v>1</v>
      </c>
      <c r="C23" s="22">
        <v>200</v>
      </c>
      <c r="D23" s="22">
        <v>2</v>
      </c>
      <c r="E23" s="22">
        <v>54</v>
      </c>
      <c r="F23" s="22">
        <v>7</v>
      </c>
      <c r="G23" s="22">
        <v>0</v>
      </c>
      <c r="H23" s="22">
        <v>85</v>
      </c>
      <c r="I23" s="22">
        <v>34</v>
      </c>
      <c r="J23" s="22">
        <f t="shared" si="0"/>
        <v>383</v>
      </c>
    </row>
    <row r="24" spans="1:10" s="18" customFormat="1" x14ac:dyDescent="0.25">
      <c r="A24" s="24" t="s">
        <v>0</v>
      </c>
      <c r="B24" s="52">
        <f>SUM(B19:B23)</f>
        <v>16</v>
      </c>
      <c r="C24" s="52">
        <f t="shared" ref="C24:I24" si="1">SUM(C19:C23)</f>
        <v>714</v>
      </c>
      <c r="D24" s="52">
        <f t="shared" si="1"/>
        <v>7</v>
      </c>
      <c r="E24" s="52">
        <f t="shared" si="1"/>
        <v>271</v>
      </c>
      <c r="F24" s="52">
        <f t="shared" si="1"/>
        <v>50</v>
      </c>
      <c r="G24" s="52">
        <f t="shared" si="1"/>
        <v>5</v>
      </c>
      <c r="H24" s="52">
        <f t="shared" si="1"/>
        <v>436</v>
      </c>
      <c r="I24" s="52">
        <f t="shared" si="1"/>
        <v>138</v>
      </c>
      <c r="J24" s="52">
        <f>SUM(J19:J23)</f>
        <v>1637</v>
      </c>
    </row>
    <row r="25" spans="1:10" s="56" customFormat="1" x14ac:dyDescent="0.25">
      <c r="A25" s="77" t="s">
        <v>152</v>
      </c>
      <c r="B25" s="77"/>
      <c r="C25" s="77"/>
      <c r="D25" s="77"/>
      <c r="E25" s="77"/>
      <c r="F25" s="77"/>
      <c r="G25" s="77"/>
      <c r="H25" s="77"/>
      <c r="I25" s="77"/>
      <c r="J25" s="77"/>
    </row>
    <row r="26" spans="1:1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8" customFormat="1" ht="28.5" customHeight="1" x14ac:dyDescent="0.25">
      <c r="A27" s="94" t="s">
        <v>217</v>
      </c>
      <c r="B27" s="94"/>
      <c r="C27" s="94"/>
      <c r="D27" s="94"/>
      <c r="E27" s="94"/>
      <c r="F27" s="94"/>
      <c r="G27" s="94"/>
      <c r="H27" s="94"/>
      <c r="I27" s="94"/>
      <c r="J27" s="94"/>
    </row>
    <row r="28" spans="1:10" s="18" customFormat="1" ht="34.5" x14ac:dyDescent="0.25">
      <c r="A28" s="19" t="s">
        <v>53</v>
      </c>
      <c r="B28" s="20" t="s">
        <v>41</v>
      </c>
      <c r="C28" s="20" t="s">
        <v>42</v>
      </c>
      <c r="D28" s="20" t="s">
        <v>43</v>
      </c>
      <c r="E28" s="20" t="s">
        <v>44</v>
      </c>
      <c r="F28" s="20" t="s">
        <v>45</v>
      </c>
      <c r="G28" s="20" t="s">
        <v>46</v>
      </c>
      <c r="H28" s="20" t="s">
        <v>47</v>
      </c>
      <c r="I28" s="20" t="s">
        <v>48</v>
      </c>
      <c r="J28" s="21" t="s">
        <v>87</v>
      </c>
    </row>
    <row r="29" spans="1:10" s="18" customFormat="1" x14ac:dyDescent="0.25">
      <c r="A29" s="8" t="s">
        <v>6</v>
      </c>
      <c r="B29" s="22">
        <v>4</v>
      </c>
      <c r="C29" s="22">
        <v>123</v>
      </c>
      <c r="D29" s="22">
        <v>1</v>
      </c>
      <c r="E29" s="22">
        <v>68</v>
      </c>
      <c r="F29" s="22">
        <v>7</v>
      </c>
      <c r="G29" s="22">
        <v>3</v>
      </c>
      <c r="H29" s="22">
        <v>86</v>
      </c>
      <c r="I29" s="22">
        <v>36</v>
      </c>
      <c r="J29" s="22">
        <f>SUM(B29:I29)</f>
        <v>328</v>
      </c>
    </row>
    <row r="30" spans="1:10" s="18" customFormat="1" x14ac:dyDescent="0.25">
      <c r="A30" s="8" t="s">
        <v>7</v>
      </c>
      <c r="B30" s="22">
        <v>8</v>
      </c>
      <c r="C30" s="22">
        <v>318</v>
      </c>
      <c r="D30" s="22">
        <v>0</v>
      </c>
      <c r="E30" s="22">
        <v>78</v>
      </c>
      <c r="F30" s="22">
        <v>14</v>
      </c>
      <c r="G30" s="22">
        <v>1</v>
      </c>
      <c r="H30" s="22">
        <v>139</v>
      </c>
      <c r="I30" s="22">
        <v>49</v>
      </c>
      <c r="J30" s="22">
        <f t="shared" ref="J30:J41" si="2">SUM(B30:I30)</f>
        <v>607</v>
      </c>
    </row>
    <row r="31" spans="1:10" s="18" customFormat="1" x14ac:dyDescent="0.25">
      <c r="A31" s="8" t="s">
        <v>8</v>
      </c>
      <c r="B31" s="22">
        <v>1</v>
      </c>
      <c r="C31" s="22">
        <v>54</v>
      </c>
      <c r="D31" s="22">
        <v>0</v>
      </c>
      <c r="E31" s="22">
        <v>40</v>
      </c>
      <c r="F31" s="22">
        <v>3</v>
      </c>
      <c r="G31" s="22">
        <v>3</v>
      </c>
      <c r="H31" s="22">
        <v>36</v>
      </c>
      <c r="I31" s="22">
        <v>17</v>
      </c>
      <c r="J31" s="22">
        <f t="shared" si="2"/>
        <v>154</v>
      </c>
    </row>
    <row r="32" spans="1:10" s="18" customFormat="1" x14ac:dyDescent="0.25">
      <c r="A32" s="8" t="s">
        <v>9</v>
      </c>
      <c r="B32" s="22">
        <v>7</v>
      </c>
      <c r="C32" s="22">
        <v>325</v>
      </c>
      <c r="D32" s="22">
        <v>2</v>
      </c>
      <c r="E32" s="22">
        <v>118</v>
      </c>
      <c r="F32" s="22">
        <v>21</v>
      </c>
      <c r="G32" s="22">
        <v>5</v>
      </c>
      <c r="H32" s="22">
        <v>156</v>
      </c>
      <c r="I32" s="22">
        <v>47</v>
      </c>
      <c r="J32" s="22">
        <f t="shared" si="2"/>
        <v>681</v>
      </c>
    </row>
    <row r="33" spans="1:10" s="18" customFormat="1" x14ac:dyDescent="0.25">
      <c r="A33" s="8" t="s">
        <v>10</v>
      </c>
      <c r="B33" s="22">
        <v>9</v>
      </c>
      <c r="C33" s="22">
        <v>346</v>
      </c>
      <c r="D33" s="22">
        <v>2</v>
      </c>
      <c r="E33" s="22">
        <v>129</v>
      </c>
      <c r="F33" s="22">
        <v>27</v>
      </c>
      <c r="G33" s="22">
        <v>5</v>
      </c>
      <c r="H33" s="22">
        <v>208</v>
      </c>
      <c r="I33" s="22">
        <v>60</v>
      </c>
      <c r="J33" s="22">
        <f t="shared" si="2"/>
        <v>786</v>
      </c>
    </row>
    <row r="34" spans="1:10" s="18" customFormat="1" x14ac:dyDescent="0.25">
      <c r="A34" s="8" t="s">
        <v>11</v>
      </c>
      <c r="B34" s="22">
        <v>0</v>
      </c>
      <c r="C34" s="22">
        <v>21</v>
      </c>
      <c r="D34" s="22">
        <v>1</v>
      </c>
      <c r="E34" s="22">
        <v>18</v>
      </c>
      <c r="F34" s="22">
        <v>7</v>
      </c>
      <c r="G34" s="22">
        <v>0</v>
      </c>
      <c r="H34" s="22">
        <v>33</v>
      </c>
      <c r="I34" s="22">
        <v>28</v>
      </c>
      <c r="J34" s="22">
        <f t="shared" si="2"/>
        <v>108</v>
      </c>
    </row>
    <row r="35" spans="1:10" s="18" customFormat="1" x14ac:dyDescent="0.25">
      <c r="A35" s="8" t="s">
        <v>12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1</v>
      </c>
      <c r="I35" s="22">
        <v>0</v>
      </c>
      <c r="J35" s="22">
        <f t="shared" si="2"/>
        <v>1</v>
      </c>
    </row>
    <row r="36" spans="1:10" s="18" customFormat="1" x14ac:dyDescent="0.25">
      <c r="A36" s="8" t="s">
        <v>13</v>
      </c>
      <c r="B36" s="22">
        <v>0</v>
      </c>
      <c r="C36" s="22">
        <v>13</v>
      </c>
      <c r="D36" s="22">
        <v>0</v>
      </c>
      <c r="E36" s="22">
        <v>6</v>
      </c>
      <c r="F36" s="22">
        <v>3</v>
      </c>
      <c r="G36" s="22">
        <v>0</v>
      </c>
      <c r="H36" s="22">
        <v>3</v>
      </c>
      <c r="I36" s="22">
        <v>1</v>
      </c>
      <c r="J36" s="22">
        <f t="shared" si="2"/>
        <v>26</v>
      </c>
    </row>
    <row r="37" spans="1:10" s="18" customFormat="1" x14ac:dyDescent="0.25">
      <c r="A37" s="8" t="s">
        <v>14</v>
      </c>
      <c r="B37" s="22">
        <v>0</v>
      </c>
      <c r="C37" s="22">
        <v>0</v>
      </c>
      <c r="D37" s="22">
        <v>0</v>
      </c>
      <c r="E37" s="22">
        <v>1</v>
      </c>
      <c r="F37" s="22">
        <v>0</v>
      </c>
      <c r="G37" s="22">
        <v>0</v>
      </c>
      <c r="H37" s="22">
        <v>0</v>
      </c>
      <c r="I37" s="22">
        <v>1</v>
      </c>
      <c r="J37" s="22">
        <f t="shared" si="2"/>
        <v>2</v>
      </c>
    </row>
    <row r="38" spans="1:10" s="18" customFormat="1" x14ac:dyDescent="0.25">
      <c r="A38" s="8" t="s">
        <v>15</v>
      </c>
      <c r="B38" s="22">
        <v>0</v>
      </c>
      <c r="C38" s="22">
        <v>10</v>
      </c>
      <c r="D38" s="22">
        <v>0</v>
      </c>
      <c r="E38" s="22">
        <v>13</v>
      </c>
      <c r="F38" s="22">
        <v>2</v>
      </c>
      <c r="G38" s="22">
        <v>1</v>
      </c>
      <c r="H38" s="22">
        <v>17</v>
      </c>
      <c r="I38" s="22">
        <v>4</v>
      </c>
      <c r="J38" s="22">
        <f t="shared" si="2"/>
        <v>47</v>
      </c>
    </row>
    <row r="39" spans="1:10" s="18" customFormat="1" x14ac:dyDescent="0.25">
      <c r="A39" s="8" t="s">
        <v>16</v>
      </c>
      <c r="B39" s="22">
        <v>7</v>
      </c>
      <c r="C39" s="22">
        <v>205</v>
      </c>
      <c r="D39" s="22">
        <v>3</v>
      </c>
      <c r="E39" s="22">
        <v>94</v>
      </c>
      <c r="F39" s="22">
        <v>14</v>
      </c>
      <c r="G39" s="22">
        <v>4</v>
      </c>
      <c r="H39" s="22">
        <v>144</v>
      </c>
      <c r="I39" s="22">
        <v>38</v>
      </c>
      <c r="J39" s="22">
        <f t="shared" si="2"/>
        <v>509</v>
      </c>
    </row>
    <row r="40" spans="1:10" s="18" customFormat="1" x14ac:dyDescent="0.25">
      <c r="A40" s="8" t="s">
        <v>17</v>
      </c>
      <c r="B40" s="22">
        <v>0</v>
      </c>
      <c r="C40" s="22">
        <v>11</v>
      </c>
      <c r="D40" s="22">
        <v>0</v>
      </c>
      <c r="E40" s="22">
        <v>5</v>
      </c>
      <c r="F40" s="22">
        <v>1</v>
      </c>
      <c r="G40" s="22">
        <v>0</v>
      </c>
      <c r="H40" s="22">
        <v>6</v>
      </c>
      <c r="I40" s="22">
        <v>3</v>
      </c>
      <c r="J40" s="22">
        <f t="shared" si="2"/>
        <v>26</v>
      </c>
    </row>
    <row r="41" spans="1:10" s="18" customFormat="1" x14ac:dyDescent="0.25">
      <c r="A41" s="23" t="s">
        <v>18</v>
      </c>
      <c r="B41" s="22">
        <v>5</v>
      </c>
      <c r="C41" s="22">
        <v>303</v>
      </c>
      <c r="D41" s="22">
        <v>7</v>
      </c>
      <c r="E41" s="22">
        <v>116</v>
      </c>
      <c r="F41" s="22">
        <v>27</v>
      </c>
      <c r="G41" s="22">
        <v>2</v>
      </c>
      <c r="H41" s="22">
        <v>165</v>
      </c>
      <c r="I41" s="22">
        <v>71</v>
      </c>
      <c r="J41" s="22">
        <f t="shared" si="2"/>
        <v>696</v>
      </c>
    </row>
    <row r="42" spans="1:10" s="18" customFormat="1" x14ac:dyDescent="0.25">
      <c r="A42" s="24" t="s">
        <v>0</v>
      </c>
      <c r="B42" s="52">
        <f>SUM(B29:B41)</f>
        <v>41</v>
      </c>
      <c r="C42" s="52">
        <f t="shared" ref="C42:I42" si="3">SUM(C29:C41)</f>
        <v>1729</v>
      </c>
      <c r="D42" s="52">
        <f t="shared" si="3"/>
        <v>16</v>
      </c>
      <c r="E42" s="52">
        <f t="shared" si="3"/>
        <v>686</v>
      </c>
      <c r="F42" s="52">
        <f t="shared" si="3"/>
        <v>126</v>
      </c>
      <c r="G42" s="52">
        <f t="shared" si="3"/>
        <v>24</v>
      </c>
      <c r="H42" s="52">
        <f t="shared" si="3"/>
        <v>994</v>
      </c>
      <c r="I42" s="52">
        <f t="shared" si="3"/>
        <v>355</v>
      </c>
      <c r="J42" s="52">
        <f>SUM(J29:J41)</f>
        <v>3971</v>
      </c>
    </row>
    <row r="43" spans="1:10" s="56" customFormat="1" x14ac:dyDescent="0.25">
      <c r="A43" s="77" t="str">
        <f>$A$25</f>
        <v>Note: Statistics up to 27 March 2020 by region are based upon 'registered office'.</v>
      </c>
      <c r="B43" s="77"/>
      <c r="C43" s="77"/>
      <c r="D43" s="77"/>
      <c r="E43" s="77"/>
      <c r="F43" s="77"/>
      <c r="G43" s="77"/>
      <c r="H43" s="77"/>
      <c r="I43" s="77"/>
      <c r="J43" s="77"/>
    </row>
    <row r="44" spans="1:10" x14ac:dyDescent="0.25">
      <c r="A44" s="74" t="s">
        <v>148</v>
      </c>
      <c r="B44" s="74"/>
      <c r="C44" s="74"/>
      <c r="D44" s="74"/>
      <c r="E44" s="74"/>
      <c r="F44" s="74"/>
      <c r="G44" s="74"/>
      <c r="H44" s="74"/>
      <c r="I44" s="74"/>
      <c r="J44" s="74"/>
    </row>
    <row r="45" spans="1:10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</row>
    <row r="46" spans="1:10" s="46" customFormat="1" ht="30" customHeight="1" x14ac:dyDescent="0.25">
      <c r="A46" s="94" t="s">
        <v>218</v>
      </c>
      <c r="B46" s="94"/>
      <c r="C46" s="94"/>
      <c r="D46" s="94"/>
      <c r="E46" s="94"/>
      <c r="F46" s="94"/>
      <c r="G46" s="94"/>
      <c r="H46" s="94"/>
      <c r="I46" s="94"/>
      <c r="J46" s="94"/>
    </row>
    <row r="47" spans="1:10" ht="34.5" x14ac:dyDescent="0.25">
      <c r="A47" s="19"/>
      <c r="B47" s="45" t="s">
        <v>41</v>
      </c>
      <c r="C47" s="45" t="s">
        <v>42</v>
      </c>
      <c r="D47" s="45" t="s">
        <v>43</v>
      </c>
      <c r="E47" s="45" t="s">
        <v>44</v>
      </c>
      <c r="F47" s="45" t="s">
        <v>45</v>
      </c>
      <c r="G47" s="45" t="s">
        <v>46</v>
      </c>
      <c r="H47" s="45" t="s">
        <v>47</v>
      </c>
      <c r="I47" s="45" t="s">
        <v>48</v>
      </c>
      <c r="J47" s="21" t="s">
        <v>0</v>
      </c>
    </row>
    <row r="48" spans="1:10" ht="36.75" customHeight="1" x14ac:dyDescent="0.25">
      <c r="A48" s="26" t="s">
        <v>93</v>
      </c>
      <c r="B48" s="22">
        <v>7</v>
      </c>
      <c r="C48" s="22">
        <v>302</v>
      </c>
      <c r="D48" s="22">
        <v>0</v>
      </c>
      <c r="E48" s="22">
        <v>104</v>
      </c>
      <c r="F48" s="22">
        <v>22</v>
      </c>
      <c r="G48" s="22">
        <v>2</v>
      </c>
      <c r="H48" s="22">
        <v>163</v>
      </c>
      <c r="I48" s="22">
        <v>36</v>
      </c>
      <c r="J48" s="53">
        <f>SUM(B48:I48)</f>
        <v>636</v>
      </c>
    </row>
    <row r="49" spans="1:10" s="46" customFormat="1" x14ac:dyDescent="0.25">
      <c r="A49" s="102" t="s">
        <v>88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46" customFormat="1" ht="34.5" customHeight="1" x14ac:dyDescent="0.25">
      <c r="A50" s="25" t="s">
        <v>70</v>
      </c>
      <c r="B50" s="22">
        <v>1</v>
      </c>
      <c r="C50" s="22">
        <v>22</v>
      </c>
      <c r="D50" s="59">
        <v>0</v>
      </c>
      <c r="E50" s="59">
        <v>11</v>
      </c>
      <c r="F50" s="59">
        <v>1</v>
      </c>
      <c r="G50" s="59">
        <v>1</v>
      </c>
      <c r="H50" s="59">
        <v>8</v>
      </c>
      <c r="I50" s="59">
        <v>5</v>
      </c>
      <c r="J50" s="22">
        <f>SUM(B50:I50)</f>
        <v>49</v>
      </c>
    </row>
    <row r="51" spans="1:10" s="46" customFormat="1" ht="24.95" customHeight="1" x14ac:dyDescent="0.25">
      <c r="A51" s="19" t="s">
        <v>71</v>
      </c>
      <c r="B51" s="22">
        <v>0</v>
      </c>
      <c r="C51" s="22">
        <v>3</v>
      </c>
      <c r="D51" s="59">
        <v>0</v>
      </c>
      <c r="E51" s="59">
        <v>1</v>
      </c>
      <c r="F51" s="59">
        <v>0</v>
      </c>
      <c r="G51" s="59">
        <v>0</v>
      </c>
      <c r="H51" s="59">
        <v>1</v>
      </c>
      <c r="I51" s="59">
        <v>0</v>
      </c>
      <c r="J51" s="22">
        <f t="shared" ref="J51:J57" si="4">SUM(B51:I51)</f>
        <v>5</v>
      </c>
    </row>
    <row r="52" spans="1:10" s="46" customFormat="1" ht="24.95" customHeight="1" x14ac:dyDescent="0.25">
      <c r="A52" s="19" t="s">
        <v>72</v>
      </c>
      <c r="B52" s="22">
        <v>0</v>
      </c>
      <c r="C52" s="22">
        <v>14</v>
      </c>
      <c r="D52" s="59">
        <v>0</v>
      </c>
      <c r="E52" s="59">
        <v>0</v>
      </c>
      <c r="F52" s="59">
        <v>0</v>
      </c>
      <c r="G52" s="59">
        <v>0</v>
      </c>
      <c r="H52" s="59">
        <v>2</v>
      </c>
      <c r="I52" s="59">
        <v>4</v>
      </c>
      <c r="J52" s="22">
        <f t="shared" si="4"/>
        <v>20</v>
      </c>
    </row>
    <row r="53" spans="1:10" s="46" customFormat="1" ht="24.95" customHeight="1" x14ac:dyDescent="0.25">
      <c r="A53" s="19" t="s">
        <v>73</v>
      </c>
      <c r="B53" s="22">
        <v>0</v>
      </c>
      <c r="C53" s="22">
        <v>4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22">
        <f t="shared" si="4"/>
        <v>4</v>
      </c>
    </row>
    <row r="54" spans="1:10" s="46" customFormat="1" ht="15" customHeight="1" x14ac:dyDescent="0.25">
      <c r="A54" s="19" t="s">
        <v>74</v>
      </c>
      <c r="B54" s="22">
        <v>0</v>
      </c>
      <c r="C54" s="22">
        <v>3</v>
      </c>
      <c r="D54" s="59">
        <v>0</v>
      </c>
      <c r="E54" s="59">
        <v>4</v>
      </c>
      <c r="F54" s="59">
        <v>0</v>
      </c>
      <c r="G54" s="59">
        <v>0</v>
      </c>
      <c r="H54" s="59">
        <v>8</v>
      </c>
      <c r="I54" s="59">
        <v>3</v>
      </c>
      <c r="J54" s="22">
        <f t="shared" si="4"/>
        <v>18</v>
      </c>
    </row>
    <row r="55" spans="1:10" s="46" customFormat="1" ht="23.25" customHeight="1" x14ac:dyDescent="0.25">
      <c r="A55" s="19" t="s">
        <v>75</v>
      </c>
      <c r="B55" s="22">
        <v>1</v>
      </c>
      <c r="C55" s="22">
        <v>6</v>
      </c>
      <c r="D55" s="59">
        <v>0</v>
      </c>
      <c r="E55" s="59">
        <v>6</v>
      </c>
      <c r="F55" s="59">
        <v>2</v>
      </c>
      <c r="G55" s="59">
        <v>0</v>
      </c>
      <c r="H55" s="59">
        <v>8</v>
      </c>
      <c r="I55" s="59">
        <v>9</v>
      </c>
      <c r="J55" s="22">
        <f t="shared" si="4"/>
        <v>32</v>
      </c>
    </row>
    <row r="56" spans="1:10" s="46" customFormat="1" ht="24.95" customHeight="1" x14ac:dyDescent="0.25">
      <c r="A56" s="19" t="s">
        <v>76</v>
      </c>
      <c r="B56" s="22">
        <v>0</v>
      </c>
      <c r="C56" s="22">
        <v>2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22">
        <f t="shared" si="4"/>
        <v>2</v>
      </c>
    </row>
    <row r="57" spans="1:10" s="46" customFormat="1" ht="24.95" customHeight="1" x14ac:dyDescent="0.25">
      <c r="A57" s="26" t="s">
        <v>62</v>
      </c>
      <c r="B57" s="22">
        <v>0</v>
      </c>
      <c r="C57" s="22">
        <v>6</v>
      </c>
      <c r="D57" s="59">
        <v>0</v>
      </c>
      <c r="E57" s="59">
        <v>0</v>
      </c>
      <c r="F57" s="59">
        <v>1</v>
      </c>
      <c r="G57" s="59">
        <v>0</v>
      </c>
      <c r="H57" s="59">
        <v>2</v>
      </c>
      <c r="I57" s="59">
        <v>1</v>
      </c>
      <c r="J57" s="22">
        <f t="shared" si="4"/>
        <v>10</v>
      </c>
    </row>
    <row r="58" spans="1:10" s="28" customFormat="1" x14ac:dyDescent="0.25">
      <c r="A58" s="27" t="s">
        <v>63</v>
      </c>
      <c r="B58" s="52">
        <f>SUM(B50:B57)</f>
        <v>2</v>
      </c>
      <c r="C58" s="52">
        <f t="shared" ref="C58:J58" si="5">SUM(C50:C57)</f>
        <v>60</v>
      </c>
      <c r="D58" s="52">
        <f t="shared" si="5"/>
        <v>0</v>
      </c>
      <c r="E58" s="52">
        <f t="shared" si="5"/>
        <v>22</v>
      </c>
      <c r="F58" s="52">
        <f t="shared" si="5"/>
        <v>4</v>
      </c>
      <c r="G58" s="52">
        <f t="shared" si="5"/>
        <v>1</v>
      </c>
      <c r="H58" s="52">
        <f t="shared" si="5"/>
        <v>29</v>
      </c>
      <c r="I58" s="52">
        <f t="shared" si="5"/>
        <v>22</v>
      </c>
      <c r="J58" s="52">
        <f t="shared" si="5"/>
        <v>140</v>
      </c>
    </row>
    <row r="59" spans="1:10" s="46" customFormat="1" x14ac:dyDescent="0.25">
      <c r="A59" s="102" t="s">
        <v>89</v>
      </c>
      <c r="B59" s="102"/>
      <c r="C59" s="102"/>
      <c r="D59" s="102"/>
      <c r="E59" s="102"/>
      <c r="F59" s="102"/>
      <c r="G59" s="102"/>
      <c r="H59" s="102"/>
      <c r="I59" s="102"/>
      <c r="J59" s="102"/>
    </row>
    <row r="60" spans="1:10" s="46" customFormat="1" ht="23.25" customHeight="1" x14ac:dyDescent="0.25">
      <c r="A60" s="25" t="s">
        <v>77</v>
      </c>
      <c r="B60" s="22">
        <v>2</v>
      </c>
      <c r="C60" s="22">
        <v>112</v>
      </c>
      <c r="D60" s="22">
        <v>0</v>
      </c>
      <c r="E60" s="22">
        <v>28</v>
      </c>
      <c r="F60" s="22">
        <v>4</v>
      </c>
      <c r="G60" s="22">
        <v>0</v>
      </c>
      <c r="H60" s="22">
        <v>46</v>
      </c>
      <c r="I60" s="22">
        <v>17</v>
      </c>
      <c r="J60" s="22">
        <f>SUM(B60:I60)</f>
        <v>209</v>
      </c>
    </row>
    <row r="61" spans="1:10" s="46" customFormat="1" ht="15" customHeight="1" x14ac:dyDescent="0.25">
      <c r="A61" s="19" t="s">
        <v>78</v>
      </c>
      <c r="B61" s="22">
        <v>3</v>
      </c>
      <c r="C61" s="22">
        <v>107</v>
      </c>
      <c r="D61" s="22">
        <v>1</v>
      </c>
      <c r="E61" s="22">
        <v>23</v>
      </c>
      <c r="F61" s="22">
        <v>5</v>
      </c>
      <c r="G61" s="22">
        <v>0</v>
      </c>
      <c r="H61" s="22">
        <v>50</v>
      </c>
      <c r="I61" s="22">
        <v>12</v>
      </c>
      <c r="J61" s="22">
        <f>SUM(B61:I61)</f>
        <v>201</v>
      </c>
    </row>
    <row r="62" spans="1:10" s="46" customFormat="1" ht="24.95" customHeight="1" x14ac:dyDescent="0.25">
      <c r="A62" s="26" t="s">
        <v>79</v>
      </c>
      <c r="B62" s="22">
        <v>3</v>
      </c>
      <c r="C62" s="22">
        <v>86</v>
      </c>
      <c r="D62" s="22">
        <v>0</v>
      </c>
      <c r="E62" s="22">
        <v>14</v>
      </c>
      <c r="F62" s="22">
        <v>1</v>
      </c>
      <c r="G62" s="22">
        <v>0</v>
      </c>
      <c r="H62" s="22">
        <v>41</v>
      </c>
      <c r="I62" s="22">
        <v>11</v>
      </c>
      <c r="J62" s="22">
        <f>SUM(B62:I62)</f>
        <v>156</v>
      </c>
    </row>
    <row r="63" spans="1:10" s="28" customFormat="1" x14ac:dyDescent="0.25">
      <c r="A63" s="27" t="s">
        <v>63</v>
      </c>
      <c r="B63" s="52">
        <f>SUM(B60:B62)</f>
        <v>8</v>
      </c>
      <c r="C63" s="52">
        <f t="shared" ref="C63:J63" si="6">SUM(C60:C62)</f>
        <v>305</v>
      </c>
      <c r="D63" s="52">
        <f t="shared" si="6"/>
        <v>1</v>
      </c>
      <c r="E63" s="52">
        <f t="shared" si="6"/>
        <v>65</v>
      </c>
      <c r="F63" s="52">
        <f t="shared" si="6"/>
        <v>10</v>
      </c>
      <c r="G63" s="52">
        <f t="shared" si="6"/>
        <v>0</v>
      </c>
      <c r="H63" s="52">
        <f t="shared" si="6"/>
        <v>137</v>
      </c>
      <c r="I63" s="52">
        <f t="shared" si="6"/>
        <v>40</v>
      </c>
      <c r="J63" s="52">
        <f t="shared" si="6"/>
        <v>566</v>
      </c>
    </row>
    <row r="64" spans="1:10" s="46" customFormat="1" x14ac:dyDescent="0.25">
      <c r="A64" s="102" t="s">
        <v>90</v>
      </c>
      <c r="B64" s="102"/>
      <c r="C64" s="102"/>
      <c r="D64" s="102"/>
      <c r="E64" s="102"/>
      <c r="F64" s="102"/>
      <c r="G64" s="102"/>
      <c r="H64" s="102"/>
      <c r="I64" s="102"/>
      <c r="J64" s="102"/>
    </row>
    <row r="65" spans="1:10" s="46" customFormat="1" ht="23.25" customHeight="1" x14ac:dyDescent="0.25">
      <c r="A65" s="25" t="s">
        <v>80</v>
      </c>
      <c r="B65" s="22">
        <v>5</v>
      </c>
      <c r="C65" s="22">
        <v>425</v>
      </c>
      <c r="D65" s="22">
        <v>4</v>
      </c>
      <c r="E65" s="22">
        <v>183</v>
      </c>
      <c r="F65" s="22">
        <v>27</v>
      </c>
      <c r="G65" s="22">
        <v>4</v>
      </c>
      <c r="H65" s="22">
        <v>220</v>
      </c>
      <c r="I65" s="22">
        <v>79</v>
      </c>
      <c r="J65" s="22">
        <f t="shared" ref="J65:J70" si="7">SUM(B65:I65)</f>
        <v>947</v>
      </c>
    </row>
    <row r="66" spans="1:10" s="46" customFormat="1" ht="24.95" customHeight="1" x14ac:dyDescent="0.25">
      <c r="A66" s="19" t="s">
        <v>81</v>
      </c>
      <c r="B66" s="22">
        <v>4</v>
      </c>
      <c r="C66" s="22">
        <v>276</v>
      </c>
      <c r="D66" s="22">
        <v>1</v>
      </c>
      <c r="E66" s="22">
        <v>100</v>
      </c>
      <c r="F66" s="22">
        <v>18</v>
      </c>
      <c r="G66" s="22">
        <v>3</v>
      </c>
      <c r="H66" s="22">
        <v>123</v>
      </c>
      <c r="I66" s="22">
        <v>55</v>
      </c>
      <c r="J66" s="22">
        <f t="shared" si="7"/>
        <v>580</v>
      </c>
    </row>
    <row r="67" spans="1:10" s="46" customFormat="1" ht="24.95" customHeight="1" x14ac:dyDescent="0.25">
      <c r="A67" s="19" t="s">
        <v>82</v>
      </c>
      <c r="B67" s="22">
        <v>1</v>
      </c>
      <c r="C67" s="22">
        <v>119</v>
      </c>
      <c r="D67" s="22">
        <v>1</v>
      </c>
      <c r="E67" s="22">
        <v>57</v>
      </c>
      <c r="F67" s="22">
        <v>11</v>
      </c>
      <c r="G67" s="22">
        <v>1</v>
      </c>
      <c r="H67" s="22">
        <v>73</v>
      </c>
      <c r="I67" s="22">
        <v>32</v>
      </c>
      <c r="J67" s="22">
        <f t="shared" si="7"/>
        <v>295</v>
      </c>
    </row>
    <row r="68" spans="1:10" s="46" customFormat="1" ht="24.95" customHeight="1" x14ac:dyDescent="0.25">
      <c r="A68" s="19" t="s">
        <v>83</v>
      </c>
      <c r="B68" s="22">
        <v>1</v>
      </c>
      <c r="C68" s="22">
        <v>37</v>
      </c>
      <c r="D68" s="22">
        <v>0</v>
      </c>
      <c r="E68" s="22">
        <v>11</v>
      </c>
      <c r="F68" s="22">
        <v>3</v>
      </c>
      <c r="G68" s="22">
        <v>0</v>
      </c>
      <c r="H68" s="22">
        <v>16</v>
      </c>
      <c r="I68" s="22">
        <v>8</v>
      </c>
      <c r="J68" s="22">
        <f t="shared" si="7"/>
        <v>76</v>
      </c>
    </row>
    <row r="69" spans="1:10" s="46" customFormat="1" ht="24.95" customHeight="1" x14ac:dyDescent="0.25">
      <c r="A69" s="19" t="s">
        <v>84</v>
      </c>
      <c r="B69" s="22">
        <v>10</v>
      </c>
      <c r="C69" s="22">
        <v>409</v>
      </c>
      <c r="D69" s="22">
        <v>2</v>
      </c>
      <c r="E69" s="22">
        <v>85</v>
      </c>
      <c r="F69" s="22">
        <v>16</v>
      </c>
      <c r="G69" s="22">
        <v>1</v>
      </c>
      <c r="H69" s="22">
        <v>197</v>
      </c>
      <c r="I69" s="22">
        <v>61</v>
      </c>
      <c r="J69" s="22">
        <f t="shared" si="7"/>
        <v>781</v>
      </c>
    </row>
    <row r="70" spans="1:10" s="46" customFormat="1" ht="15" customHeight="1" x14ac:dyDescent="0.25">
      <c r="A70" s="26" t="s">
        <v>85</v>
      </c>
      <c r="B70" s="22">
        <v>8</v>
      </c>
      <c r="C70" s="22">
        <v>483</v>
      </c>
      <c r="D70" s="22">
        <v>6</v>
      </c>
      <c r="E70" s="22">
        <v>182</v>
      </c>
      <c r="F70" s="22">
        <v>40</v>
      </c>
      <c r="G70" s="22">
        <v>5</v>
      </c>
      <c r="H70" s="22">
        <v>279</v>
      </c>
      <c r="I70" s="22">
        <v>95</v>
      </c>
      <c r="J70" s="22">
        <f t="shared" si="7"/>
        <v>1098</v>
      </c>
    </row>
    <row r="71" spans="1:10" s="28" customFormat="1" x14ac:dyDescent="0.25">
      <c r="A71" s="27" t="s">
        <v>63</v>
      </c>
      <c r="B71" s="52">
        <f>SUM(B65:B70)</f>
        <v>29</v>
      </c>
      <c r="C71" s="52">
        <f t="shared" ref="C71:J71" si="8">SUM(C65:C70)</f>
        <v>1749</v>
      </c>
      <c r="D71" s="52">
        <f t="shared" si="8"/>
        <v>14</v>
      </c>
      <c r="E71" s="52">
        <f t="shared" si="8"/>
        <v>618</v>
      </c>
      <c r="F71" s="52">
        <f t="shared" si="8"/>
        <v>115</v>
      </c>
      <c r="G71" s="52">
        <f t="shared" si="8"/>
        <v>14</v>
      </c>
      <c r="H71" s="52">
        <f t="shared" si="8"/>
        <v>908</v>
      </c>
      <c r="I71" s="52">
        <f t="shared" si="8"/>
        <v>330</v>
      </c>
      <c r="J71" s="52">
        <f t="shared" si="8"/>
        <v>3777</v>
      </c>
    </row>
    <row r="72" spans="1:10" s="46" customFormat="1" x14ac:dyDescent="0.25">
      <c r="A72" s="102" t="s">
        <v>91</v>
      </c>
      <c r="B72" s="102"/>
      <c r="C72" s="102"/>
      <c r="D72" s="102"/>
      <c r="E72" s="102"/>
      <c r="F72" s="102"/>
      <c r="G72" s="102"/>
      <c r="H72" s="102"/>
      <c r="I72" s="102"/>
      <c r="J72" s="102"/>
    </row>
    <row r="73" spans="1:10" s="46" customFormat="1" ht="23.25" customHeight="1" x14ac:dyDescent="0.25">
      <c r="A73" s="25" t="s">
        <v>94</v>
      </c>
      <c r="B73" s="22">
        <v>0</v>
      </c>
      <c r="C73" s="22">
        <v>0</v>
      </c>
      <c r="D73" s="22">
        <v>0</v>
      </c>
      <c r="E73" s="22">
        <v>1</v>
      </c>
      <c r="F73" s="22">
        <v>0</v>
      </c>
      <c r="G73" s="22">
        <v>0</v>
      </c>
      <c r="H73" s="22">
        <v>0</v>
      </c>
      <c r="I73" s="22">
        <v>0</v>
      </c>
      <c r="J73" s="22">
        <f>SUM(B73:I73)</f>
        <v>1</v>
      </c>
    </row>
    <row r="74" spans="1:10" s="46" customFormat="1" ht="24.95" customHeight="1" x14ac:dyDescent="0.25">
      <c r="A74" s="19" t="s">
        <v>64</v>
      </c>
      <c r="B74" s="22">
        <v>0</v>
      </c>
      <c r="C74" s="22">
        <v>2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f>SUM(B74:I74)</f>
        <v>2</v>
      </c>
    </row>
    <row r="75" spans="1:10" s="46" customFormat="1" ht="15" customHeight="1" x14ac:dyDescent="0.25">
      <c r="A75" s="26" t="s">
        <v>65</v>
      </c>
      <c r="B75" s="22">
        <v>0</v>
      </c>
      <c r="C75" s="22">
        <v>1</v>
      </c>
      <c r="D75" s="22">
        <v>0</v>
      </c>
      <c r="E75" s="22">
        <v>0</v>
      </c>
      <c r="F75" s="22">
        <v>0</v>
      </c>
      <c r="G75" s="22">
        <v>0</v>
      </c>
      <c r="H75" s="22">
        <v>1</v>
      </c>
      <c r="I75" s="22">
        <v>0</v>
      </c>
      <c r="J75" s="22">
        <f>SUM(B75:I75)</f>
        <v>2</v>
      </c>
    </row>
    <row r="76" spans="1:10" s="28" customFormat="1" x14ac:dyDescent="0.25">
      <c r="A76" s="27" t="s">
        <v>63</v>
      </c>
      <c r="B76" s="52">
        <f>SUM(B73:B75)</f>
        <v>0</v>
      </c>
      <c r="C76" s="52">
        <f t="shared" ref="C76:I76" si="9">SUM(C73:C75)</f>
        <v>3</v>
      </c>
      <c r="D76" s="52">
        <f t="shared" si="9"/>
        <v>0</v>
      </c>
      <c r="E76" s="52">
        <f t="shared" si="9"/>
        <v>1</v>
      </c>
      <c r="F76" s="52">
        <f t="shared" si="9"/>
        <v>0</v>
      </c>
      <c r="G76" s="52">
        <f t="shared" si="9"/>
        <v>0</v>
      </c>
      <c r="H76" s="52">
        <f>SUM(H73:H75)</f>
        <v>1</v>
      </c>
      <c r="I76" s="52">
        <f t="shared" si="9"/>
        <v>0</v>
      </c>
      <c r="J76" s="52">
        <f>SUM(J73:J75)</f>
        <v>5</v>
      </c>
    </row>
    <row r="77" spans="1:10" s="46" customFormat="1" x14ac:dyDescent="0.25">
      <c r="A77" s="102" t="s">
        <v>92</v>
      </c>
      <c r="B77" s="102"/>
      <c r="C77" s="102"/>
      <c r="D77" s="102"/>
      <c r="E77" s="102"/>
      <c r="F77" s="102"/>
      <c r="G77" s="102"/>
      <c r="H77" s="102"/>
      <c r="I77" s="102"/>
      <c r="J77" s="102"/>
    </row>
    <row r="78" spans="1:10" s="46" customFormat="1" ht="34.5" customHeight="1" x14ac:dyDescent="0.25">
      <c r="A78" s="25" t="s">
        <v>66</v>
      </c>
      <c r="B78" s="22">
        <v>0</v>
      </c>
      <c r="C78" s="22">
        <v>4</v>
      </c>
      <c r="D78" s="22">
        <v>0</v>
      </c>
      <c r="E78" s="22">
        <v>1</v>
      </c>
      <c r="F78" s="22">
        <v>1</v>
      </c>
      <c r="G78" s="22">
        <v>1</v>
      </c>
      <c r="H78" s="22">
        <v>3</v>
      </c>
      <c r="I78" s="22">
        <v>1</v>
      </c>
      <c r="J78" s="22">
        <f>SUM(B78:I78)</f>
        <v>11</v>
      </c>
    </row>
    <row r="79" spans="1:10" s="46" customFormat="1" ht="34.5" customHeight="1" x14ac:dyDescent="0.25">
      <c r="A79" s="26" t="s">
        <v>67</v>
      </c>
      <c r="B79" s="22">
        <v>0</v>
      </c>
      <c r="C79" s="22">
        <v>7</v>
      </c>
      <c r="D79" s="22">
        <v>0</v>
      </c>
      <c r="E79" s="22">
        <v>3</v>
      </c>
      <c r="F79" s="22">
        <v>0</v>
      </c>
      <c r="G79" s="22">
        <v>0</v>
      </c>
      <c r="H79" s="22">
        <v>4</v>
      </c>
      <c r="I79" s="22">
        <v>3</v>
      </c>
      <c r="J79" s="22">
        <f>SUM(B79:I79)</f>
        <v>17</v>
      </c>
    </row>
    <row r="80" spans="1:10" s="28" customFormat="1" x14ac:dyDescent="0.25">
      <c r="A80" s="27" t="s">
        <v>63</v>
      </c>
      <c r="B80" s="52">
        <f>SUM(B78:B79)</f>
        <v>0</v>
      </c>
      <c r="C80" s="52">
        <f t="shared" ref="C80:F80" si="10">SUM(C78:C79)</f>
        <v>11</v>
      </c>
      <c r="D80" s="52">
        <f t="shared" si="10"/>
        <v>0</v>
      </c>
      <c r="E80" s="52">
        <f t="shared" si="10"/>
        <v>4</v>
      </c>
      <c r="F80" s="52">
        <f t="shared" si="10"/>
        <v>1</v>
      </c>
      <c r="G80" s="52">
        <f t="shared" ref="G80" si="11">SUM(G78:G79)</f>
        <v>1</v>
      </c>
      <c r="H80" s="52">
        <f t="shared" ref="H80" si="12">SUM(H78:H79)</f>
        <v>7</v>
      </c>
      <c r="I80" s="52">
        <f t="shared" ref="I80" si="13">SUM(I78:I79)</f>
        <v>4</v>
      </c>
      <c r="J80" s="52">
        <f t="shared" ref="J80" si="14">SUM(J78:J79)</f>
        <v>28</v>
      </c>
    </row>
    <row r="81" spans="1:31" s="28" customFormat="1" ht="15" customHeight="1" x14ac:dyDescent="0.25">
      <c r="A81" s="27" t="s">
        <v>68</v>
      </c>
      <c r="B81" s="52">
        <f>B58+B63+B71+B76+B80</f>
        <v>39</v>
      </c>
      <c r="C81" s="52">
        <f t="shared" ref="C81:H81" si="15">C58+C63+C71+C76+C80</f>
        <v>2128</v>
      </c>
      <c r="D81" s="52">
        <f t="shared" si="15"/>
        <v>15</v>
      </c>
      <c r="E81" s="52">
        <f t="shared" si="15"/>
        <v>710</v>
      </c>
      <c r="F81" s="52">
        <f t="shared" si="15"/>
        <v>130</v>
      </c>
      <c r="G81" s="52">
        <f t="shared" si="15"/>
        <v>16</v>
      </c>
      <c r="H81" s="52">
        <f t="shared" si="15"/>
        <v>1082</v>
      </c>
      <c r="I81" s="52">
        <f>I58+I63+I71+I76+I80</f>
        <v>396</v>
      </c>
      <c r="J81" s="52">
        <f>J58+J63+J71+J76+J80</f>
        <v>4516</v>
      </c>
    </row>
    <row r="82" spans="1:31" s="28" customFormat="1" x14ac:dyDescent="0.25">
      <c r="A82" s="27" t="s">
        <v>69</v>
      </c>
      <c r="B82" s="52">
        <v>3</v>
      </c>
      <c r="C82" s="52">
        <v>80</v>
      </c>
      <c r="D82" s="52">
        <v>0</v>
      </c>
      <c r="E82" s="52">
        <v>21</v>
      </c>
      <c r="F82" s="52">
        <v>7</v>
      </c>
      <c r="G82" s="52">
        <v>0</v>
      </c>
      <c r="H82" s="52">
        <v>64</v>
      </c>
      <c r="I82" s="52">
        <v>16</v>
      </c>
      <c r="J82" s="52">
        <f>SUM(B82:I82)</f>
        <v>191</v>
      </c>
    </row>
    <row r="83" spans="1:31" s="56" customFormat="1" x14ac:dyDescent="0.25">
      <c r="A83" s="77" t="str">
        <f>$A$25</f>
        <v>Note: Statistics up to 27 March 2020 by region are based upon 'registered office'.</v>
      </c>
      <c r="B83" s="77"/>
      <c r="C83" s="77"/>
      <c r="D83" s="77"/>
      <c r="E83" s="77"/>
      <c r="F83" s="77"/>
      <c r="G83" s="77"/>
      <c r="H83" s="77"/>
      <c r="I83" s="77"/>
      <c r="J83" s="77"/>
    </row>
    <row r="84" spans="1:31" s="73" customFormat="1" x14ac:dyDescent="0.25">
      <c r="A84" s="81" t="s">
        <v>235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</row>
    <row r="85" spans="1:31" x14ac:dyDescent="0.25">
      <c r="A85" s="91"/>
      <c r="B85" s="91"/>
      <c r="C85" s="91"/>
      <c r="D85" s="91"/>
      <c r="E85" s="91"/>
      <c r="F85" s="91"/>
      <c r="G85" s="91"/>
      <c r="H85" s="91"/>
      <c r="I85" s="91"/>
      <c r="J85" s="91"/>
    </row>
    <row r="86" spans="1:31" s="18" customFormat="1" ht="30" customHeight="1" x14ac:dyDescent="0.25">
      <c r="A86" s="94" t="s">
        <v>171</v>
      </c>
      <c r="B86" s="94"/>
      <c r="C86" s="94"/>
      <c r="D86" s="94"/>
      <c r="E86" s="94"/>
      <c r="F86" s="94"/>
      <c r="G86" s="94"/>
      <c r="H86" s="94"/>
      <c r="I86" s="94"/>
      <c r="J86" s="94"/>
    </row>
    <row r="87" spans="1:31" s="18" customFormat="1" ht="34.5" x14ac:dyDescent="0.25">
      <c r="A87" s="26"/>
      <c r="B87" s="20" t="s">
        <v>41</v>
      </c>
      <c r="C87" s="20" t="s">
        <v>42</v>
      </c>
      <c r="D87" s="20" t="s">
        <v>43</v>
      </c>
      <c r="E87" s="20" t="s">
        <v>44</v>
      </c>
      <c r="F87" s="20" t="s">
        <v>45</v>
      </c>
      <c r="G87" s="20" t="s">
        <v>46</v>
      </c>
      <c r="H87" s="20" t="s">
        <v>47</v>
      </c>
      <c r="I87" s="20" t="s">
        <v>48</v>
      </c>
      <c r="J87" s="21" t="s">
        <v>86</v>
      </c>
    </row>
    <row r="88" spans="1:31" s="18" customFormat="1" x14ac:dyDescent="0.25">
      <c r="A88" s="89" t="s">
        <v>50</v>
      </c>
      <c r="B88" s="89"/>
      <c r="C88" s="89"/>
      <c r="D88" s="89"/>
      <c r="E88" s="89"/>
      <c r="F88" s="89"/>
      <c r="G88" s="89"/>
      <c r="H88" s="89"/>
      <c r="I88" s="89"/>
      <c r="J88" s="89"/>
    </row>
    <row r="89" spans="1:31" s="18" customFormat="1" x14ac:dyDescent="0.25">
      <c r="A89" s="29" t="s">
        <v>22</v>
      </c>
      <c r="B89" s="22">
        <v>8</v>
      </c>
      <c r="C89" s="22">
        <v>342</v>
      </c>
      <c r="D89" s="22">
        <v>2</v>
      </c>
      <c r="E89" s="22">
        <v>106</v>
      </c>
      <c r="F89" s="22">
        <v>16</v>
      </c>
      <c r="G89" s="22">
        <v>1</v>
      </c>
      <c r="H89" s="22">
        <v>169</v>
      </c>
      <c r="I89" s="22">
        <v>66</v>
      </c>
      <c r="J89" s="22">
        <f t="shared" ref="J89:J97" si="16">SUM(B89:I89)</f>
        <v>710</v>
      </c>
    </row>
    <row r="90" spans="1:31" s="18" customFormat="1" x14ac:dyDescent="0.25">
      <c r="A90" s="8" t="s">
        <v>24</v>
      </c>
      <c r="B90" s="22">
        <v>0</v>
      </c>
      <c r="C90" s="22">
        <v>158</v>
      </c>
      <c r="D90" s="22">
        <v>2</v>
      </c>
      <c r="E90" s="22">
        <v>58</v>
      </c>
      <c r="F90" s="22">
        <v>11</v>
      </c>
      <c r="G90" s="22">
        <v>0</v>
      </c>
      <c r="H90" s="22">
        <v>106</v>
      </c>
      <c r="I90" s="22">
        <v>22</v>
      </c>
      <c r="J90" s="22">
        <f t="shared" si="16"/>
        <v>357</v>
      </c>
    </row>
    <row r="91" spans="1:31" s="18" customFormat="1" x14ac:dyDescent="0.25">
      <c r="A91" s="8" t="s">
        <v>25</v>
      </c>
      <c r="B91" s="22">
        <v>1</v>
      </c>
      <c r="C91" s="22">
        <v>53</v>
      </c>
      <c r="D91" s="22">
        <v>0</v>
      </c>
      <c r="E91" s="22">
        <v>30</v>
      </c>
      <c r="F91" s="22">
        <v>5</v>
      </c>
      <c r="G91" s="22">
        <v>1</v>
      </c>
      <c r="H91" s="22">
        <v>41</v>
      </c>
      <c r="I91" s="22">
        <v>12</v>
      </c>
      <c r="J91" s="22">
        <f t="shared" si="16"/>
        <v>143</v>
      </c>
    </row>
    <row r="92" spans="1:31" s="18" customFormat="1" x14ac:dyDescent="0.25">
      <c r="A92" s="8" t="s">
        <v>26</v>
      </c>
      <c r="B92" s="22">
        <v>2</v>
      </c>
      <c r="C92" s="22">
        <v>33</v>
      </c>
      <c r="D92" s="22">
        <v>1</v>
      </c>
      <c r="E92" s="22">
        <v>11</v>
      </c>
      <c r="F92" s="22">
        <v>3</v>
      </c>
      <c r="G92" s="22">
        <v>1</v>
      </c>
      <c r="H92" s="22">
        <v>14</v>
      </c>
      <c r="I92" s="22">
        <v>7</v>
      </c>
      <c r="J92" s="22">
        <f t="shared" si="16"/>
        <v>72</v>
      </c>
    </row>
    <row r="93" spans="1:31" s="18" customFormat="1" x14ac:dyDescent="0.25">
      <c r="A93" s="8" t="s">
        <v>27</v>
      </c>
      <c r="B93" s="22">
        <v>0</v>
      </c>
      <c r="C93" s="22">
        <v>16</v>
      </c>
      <c r="D93" s="22">
        <v>0</v>
      </c>
      <c r="E93" s="22">
        <v>11</v>
      </c>
      <c r="F93" s="22">
        <v>5</v>
      </c>
      <c r="G93" s="22">
        <v>0</v>
      </c>
      <c r="H93" s="22">
        <v>26</v>
      </c>
      <c r="I93" s="22">
        <v>3</v>
      </c>
      <c r="J93" s="22">
        <f t="shared" si="16"/>
        <v>61</v>
      </c>
    </row>
    <row r="94" spans="1:31" s="18" customFormat="1" x14ac:dyDescent="0.25">
      <c r="A94" s="8" t="s">
        <v>28</v>
      </c>
      <c r="B94" s="22">
        <v>1</v>
      </c>
      <c r="C94" s="22">
        <v>34</v>
      </c>
      <c r="D94" s="22">
        <v>2</v>
      </c>
      <c r="E94" s="22">
        <v>21</v>
      </c>
      <c r="F94" s="22">
        <v>3</v>
      </c>
      <c r="G94" s="22">
        <v>1</v>
      </c>
      <c r="H94" s="22">
        <v>26</v>
      </c>
      <c r="I94" s="22">
        <v>13</v>
      </c>
      <c r="J94" s="22">
        <f t="shared" si="16"/>
        <v>101</v>
      </c>
    </row>
    <row r="95" spans="1:31" s="18" customFormat="1" x14ac:dyDescent="0.25">
      <c r="A95" s="8" t="s">
        <v>29</v>
      </c>
      <c r="B95" s="22">
        <v>2</v>
      </c>
      <c r="C95" s="22">
        <v>34</v>
      </c>
      <c r="D95" s="22">
        <v>0</v>
      </c>
      <c r="E95" s="22">
        <v>16</v>
      </c>
      <c r="F95" s="22">
        <v>3</v>
      </c>
      <c r="G95" s="22">
        <v>0</v>
      </c>
      <c r="H95" s="22">
        <v>13</v>
      </c>
      <c r="I95" s="22">
        <v>5</v>
      </c>
      <c r="J95" s="22">
        <f t="shared" si="16"/>
        <v>73</v>
      </c>
    </row>
    <row r="96" spans="1:31" s="18" customFormat="1" x14ac:dyDescent="0.25">
      <c r="A96" s="8" t="s">
        <v>30</v>
      </c>
      <c r="B96" s="22">
        <v>2</v>
      </c>
      <c r="C96" s="22">
        <v>43</v>
      </c>
      <c r="D96" s="22">
        <v>0</v>
      </c>
      <c r="E96" s="22">
        <v>15</v>
      </c>
      <c r="F96" s="22">
        <v>4</v>
      </c>
      <c r="G96" s="22">
        <v>1</v>
      </c>
      <c r="H96" s="22">
        <v>38</v>
      </c>
      <c r="I96" s="22">
        <v>8</v>
      </c>
      <c r="J96" s="22">
        <f t="shared" si="16"/>
        <v>111</v>
      </c>
    </row>
    <row r="97" spans="1:11" s="18" customFormat="1" x14ac:dyDescent="0.25">
      <c r="A97" s="23" t="s">
        <v>23</v>
      </c>
      <c r="B97" s="22">
        <v>0</v>
      </c>
      <c r="C97" s="22">
        <v>1</v>
      </c>
      <c r="D97" s="22">
        <v>0</v>
      </c>
      <c r="E97" s="22">
        <v>3</v>
      </c>
      <c r="F97" s="22">
        <v>0</v>
      </c>
      <c r="G97" s="22">
        <v>0</v>
      </c>
      <c r="H97" s="22">
        <v>3</v>
      </c>
      <c r="I97" s="22">
        <v>2</v>
      </c>
      <c r="J97" s="22">
        <f t="shared" si="16"/>
        <v>9</v>
      </c>
    </row>
    <row r="98" spans="1:11" s="18" customFormat="1" x14ac:dyDescent="0.25">
      <c r="A98" s="24" t="s">
        <v>0</v>
      </c>
      <c r="B98" s="52">
        <f>SUM(B89:B97)</f>
        <v>16</v>
      </c>
      <c r="C98" s="52">
        <f t="shared" ref="C98:J98" si="17">SUM(C89:C97)</f>
        <v>714</v>
      </c>
      <c r="D98" s="52">
        <f t="shared" si="17"/>
        <v>7</v>
      </c>
      <c r="E98" s="52">
        <f t="shared" si="17"/>
        <v>271</v>
      </c>
      <c r="F98" s="52">
        <f t="shared" si="17"/>
        <v>50</v>
      </c>
      <c r="G98" s="52">
        <f t="shared" si="17"/>
        <v>5</v>
      </c>
      <c r="H98" s="52">
        <f t="shared" si="17"/>
        <v>436</v>
      </c>
      <c r="I98" s="52">
        <f t="shared" si="17"/>
        <v>138</v>
      </c>
      <c r="J98" s="52">
        <f t="shared" si="17"/>
        <v>1637</v>
      </c>
    </row>
    <row r="99" spans="1:11" s="18" customFormat="1" x14ac:dyDescent="0.25">
      <c r="A99" s="89" t="s">
        <v>51</v>
      </c>
      <c r="B99" s="89"/>
      <c r="C99" s="89"/>
      <c r="D99" s="89"/>
      <c r="E99" s="89"/>
      <c r="F99" s="89"/>
      <c r="G99" s="89"/>
      <c r="H99" s="89"/>
      <c r="I99" s="89"/>
      <c r="J99" s="89"/>
    </row>
    <row r="100" spans="1:11" s="18" customFormat="1" x14ac:dyDescent="0.25">
      <c r="A100" s="29" t="s">
        <v>31</v>
      </c>
      <c r="B100" s="22">
        <v>8</v>
      </c>
      <c r="C100" s="22">
        <v>364</v>
      </c>
      <c r="D100" s="22">
        <v>2</v>
      </c>
      <c r="E100" s="22">
        <v>109</v>
      </c>
      <c r="F100" s="22">
        <v>20</v>
      </c>
      <c r="G100" s="22">
        <v>2</v>
      </c>
      <c r="H100" s="22">
        <v>178</v>
      </c>
      <c r="I100" s="22">
        <v>50</v>
      </c>
      <c r="J100" s="22">
        <f>SUM(B100:I100)</f>
        <v>733</v>
      </c>
    </row>
    <row r="101" spans="1:11" s="18" customFormat="1" x14ac:dyDescent="0.25">
      <c r="A101" s="8" t="s">
        <v>32</v>
      </c>
      <c r="B101" s="22">
        <v>5</v>
      </c>
      <c r="C101" s="22">
        <v>199</v>
      </c>
      <c r="D101" s="22">
        <v>4</v>
      </c>
      <c r="E101" s="22">
        <v>99</v>
      </c>
      <c r="F101" s="22">
        <v>21</v>
      </c>
      <c r="G101" s="22">
        <v>2</v>
      </c>
      <c r="H101" s="22">
        <v>159</v>
      </c>
      <c r="I101" s="22">
        <v>55</v>
      </c>
      <c r="J101" s="22">
        <f t="shared" ref="J101:J104" si="18">SUM(B101:I101)</f>
        <v>544</v>
      </c>
    </row>
    <row r="102" spans="1:11" s="18" customFormat="1" x14ac:dyDescent="0.25">
      <c r="A102" s="8" t="s">
        <v>33</v>
      </c>
      <c r="B102" s="22">
        <v>1</v>
      </c>
      <c r="C102" s="22">
        <v>101</v>
      </c>
      <c r="D102" s="22">
        <v>1</v>
      </c>
      <c r="E102" s="22">
        <v>43</v>
      </c>
      <c r="F102" s="22">
        <v>9</v>
      </c>
      <c r="G102" s="22">
        <v>1</v>
      </c>
      <c r="H102" s="22">
        <v>82</v>
      </c>
      <c r="I102" s="22">
        <v>26</v>
      </c>
      <c r="J102" s="22">
        <f t="shared" si="18"/>
        <v>264</v>
      </c>
    </row>
    <row r="103" spans="1:11" s="18" customFormat="1" x14ac:dyDescent="0.25">
      <c r="A103" s="8" t="s">
        <v>34</v>
      </c>
      <c r="B103" s="22">
        <v>2</v>
      </c>
      <c r="C103" s="22">
        <v>16</v>
      </c>
      <c r="D103" s="22">
        <v>0</v>
      </c>
      <c r="E103" s="22">
        <v>2</v>
      </c>
      <c r="F103" s="22">
        <v>0</v>
      </c>
      <c r="G103" s="22">
        <v>0</v>
      </c>
      <c r="H103" s="22">
        <v>9</v>
      </c>
      <c r="I103" s="22">
        <v>4</v>
      </c>
      <c r="J103" s="22">
        <f t="shared" si="18"/>
        <v>33</v>
      </c>
    </row>
    <row r="104" spans="1:11" s="18" customFormat="1" x14ac:dyDescent="0.25">
      <c r="A104" s="23" t="s">
        <v>35</v>
      </c>
      <c r="B104" s="22">
        <v>0</v>
      </c>
      <c r="C104" s="22">
        <v>34</v>
      </c>
      <c r="D104" s="22">
        <v>0</v>
      </c>
      <c r="E104" s="22">
        <v>18</v>
      </c>
      <c r="F104" s="22">
        <v>0</v>
      </c>
      <c r="G104" s="22">
        <v>0</v>
      </c>
      <c r="H104" s="22">
        <v>8</v>
      </c>
      <c r="I104" s="22">
        <v>3</v>
      </c>
      <c r="J104" s="22">
        <f t="shared" si="18"/>
        <v>63</v>
      </c>
    </row>
    <row r="105" spans="1:11" s="18" customFormat="1" x14ac:dyDescent="0.25">
      <c r="A105" s="24" t="s">
        <v>0</v>
      </c>
      <c r="B105" s="52">
        <f>SUM(B100:B104)</f>
        <v>16</v>
      </c>
      <c r="C105" s="52">
        <f t="shared" ref="C105:J105" si="19">SUM(C100:C104)</f>
        <v>714</v>
      </c>
      <c r="D105" s="52">
        <f t="shared" si="19"/>
        <v>7</v>
      </c>
      <c r="E105" s="52">
        <f t="shared" si="19"/>
        <v>271</v>
      </c>
      <c r="F105" s="52">
        <f t="shared" si="19"/>
        <v>50</v>
      </c>
      <c r="G105" s="52">
        <f t="shared" si="19"/>
        <v>5</v>
      </c>
      <c r="H105" s="52">
        <f t="shared" si="19"/>
        <v>436</v>
      </c>
      <c r="I105" s="52">
        <f t="shared" si="19"/>
        <v>138</v>
      </c>
      <c r="J105" s="52">
        <f t="shared" si="19"/>
        <v>1637</v>
      </c>
    </row>
    <row r="106" spans="1:11" s="18" customFormat="1" x14ac:dyDescent="0.25">
      <c r="A106" s="89" t="s">
        <v>52</v>
      </c>
      <c r="B106" s="89"/>
      <c r="C106" s="89"/>
      <c r="D106" s="89"/>
      <c r="E106" s="89"/>
      <c r="F106" s="89"/>
      <c r="G106" s="89"/>
      <c r="H106" s="89"/>
      <c r="I106" s="89"/>
      <c r="J106" s="89"/>
    </row>
    <row r="107" spans="1:11" s="18" customFormat="1" x14ac:dyDescent="0.25">
      <c r="A107" s="29" t="s">
        <v>36</v>
      </c>
      <c r="B107" s="22">
        <v>4</v>
      </c>
      <c r="C107" s="22">
        <v>138</v>
      </c>
      <c r="D107" s="22">
        <v>2</v>
      </c>
      <c r="E107" s="22">
        <v>30</v>
      </c>
      <c r="F107" s="22">
        <v>6</v>
      </c>
      <c r="G107" s="22">
        <v>0</v>
      </c>
      <c r="H107" s="22">
        <v>54</v>
      </c>
      <c r="I107" s="22">
        <v>12</v>
      </c>
      <c r="J107" s="22">
        <f t="shared" ref="J107:J113" si="20">SUM(B107:I107)</f>
        <v>246</v>
      </c>
      <c r="K107" s="12"/>
    </row>
    <row r="108" spans="1:11" s="18" customFormat="1" x14ac:dyDescent="0.25">
      <c r="A108" s="8" t="s">
        <v>37</v>
      </c>
      <c r="B108" s="22">
        <v>4</v>
      </c>
      <c r="C108" s="22">
        <v>245</v>
      </c>
      <c r="D108" s="22">
        <v>1</v>
      </c>
      <c r="E108" s="22">
        <v>91</v>
      </c>
      <c r="F108" s="22">
        <v>18</v>
      </c>
      <c r="G108" s="22">
        <v>2</v>
      </c>
      <c r="H108" s="22">
        <v>136</v>
      </c>
      <c r="I108" s="22">
        <v>42</v>
      </c>
      <c r="J108" s="22">
        <f t="shared" si="20"/>
        <v>539</v>
      </c>
      <c r="K108" s="12"/>
    </row>
    <row r="109" spans="1:11" s="18" customFormat="1" x14ac:dyDescent="0.25">
      <c r="A109" s="8" t="s">
        <v>38</v>
      </c>
      <c r="B109" s="22">
        <v>3</v>
      </c>
      <c r="C109" s="22">
        <v>111</v>
      </c>
      <c r="D109" s="22">
        <v>3</v>
      </c>
      <c r="E109" s="22">
        <v>55</v>
      </c>
      <c r="F109" s="22">
        <v>9</v>
      </c>
      <c r="G109" s="22">
        <v>2</v>
      </c>
      <c r="H109" s="22">
        <v>79</v>
      </c>
      <c r="I109" s="22">
        <v>34</v>
      </c>
      <c r="J109" s="22">
        <f t="shared" si="20"/>
        <v>296</v>
      </c>
      <c r="K109" s="12"/>
    </row>
    <row r="110" spans="1:11" s="18" customFormat="1" x14ac:dyDescent="0.25">
      <c r="A110" s="8" t="s">
        <v>39</v>
      </c>
      <c r="B110" s="22">
        <v>2</v>
      </c>
      <c r="C110" s="22">
        <v>76</v>
      </c>
      <c r="D110" s="22">
        <v>0</v>
      </c>
      <c r="E110" s="22">
        <v>37</v>
      </c>
      <c r="F110" s="22">
        <v>9</v>
      </c>
      <c r="G110" s="22">
        <v>0</v>
      </c>
      <c r="H110" s="22">
        <v>81</v>
      </c>
      <c r="I110" s="22">
        <v>18</v>
      </c>
      <c r="J110" s="22">
        <f t="shared" si="20"/>
        <v>223</v>
      </c>
      <c r="K110" s="12"/>
    </row>
    <row r="111" spans="1:11" s="18" customFormat="1" x14ac:dyDescent="0.25">
      <c r="A111" s="8" t="s">
        <v>33</v>
      </c>
      <c r="B111" s="22">
        <v>1</v>
      </c>
      <c r="C111" s="22">
        <v>94</v>
      </c>
      <c r="D111" s="22">
        <v>1</v>
      </c>
      <c r="E111" s="22">
        <v>39</v>
      </c>
      <c r="F111" s="22">
        <v>8</v>
      </c>
      <c r="G111" s="22">
        <v>1</v>
      </c>
      <c r="H111" s="22">
        <v>75</v>
      </c>
      <c r="I111" s="22">
        <v>25</v>
      </c>
      <c r="J111" s="22">
        <f t="shared" si="20"/>
        <v>244</v>
      </c>
      <c r="K111" s="12"/>
    </row>
    <row r="112" spans="1:11" s="18" customFormat="1" x14ac:dyDescent="0.25">
      <c r="A112" s="8" t="s">
        <v>34</v>
      </c>
      <c r="B112" s="22">
        <v>2</v>
      </c>
      <c r="C112" s="22">
        <v>17</v>
      </c>
      <c r="D112" s="22">
        <v>0</v>
      </c>
      <c r="E112" s="22">
        <v>2</v>
      </c>
      <c r="F112" s="22">
        <v>0</v>
      </c>
      <c r="G112" s="22">
        <v>0</v>
      </c>
      <c r="H112" s="22">
        <v>5</v>
      </c>
      <c r="I112" s="22">
        <v>4</v>
      </c>
      <c r="J112" s="22">
        <f t="shared" si="20"/>
        <v>30</v>
      </c>
      <c r="K112" s="12"/>
    </row>
    <row r="113" spans="1:11" s="18" customFormat="1" x14ac:dyDescent="0.25">
      <c r="A113" s="23" t="s">
        <v>35</v>
      </c>
      <c r="B113" s="22">
        <v>0</v>
      </c>
      <c r="C113" s="22">
        <v>33</v>
      </c>
      <c r="D113" s="22">
        <v>0</v>
      </c>
      <c r="E113" s="22">
        <v>17</v>
      </c>
      <c r="F113" s="22">
        <v>0</v>
      </c>
      <c r="G113" s="22">
        <v>0</v>
      </c>
      <c r="H113" s="22">
        <v>6</v>
      </c>
      <c r="I113" s="22">
        <v>3</v>
      </c>
      <c r="J113" s="22">
        <f t="shared" si="20"/>
        <v>59</v>
      </c>
      <c r="K113" s="12"/>
    </row>
    <row r="114" spans="1:11" s="18" customFormat="1" x14ac:dyDescent="0.25">
      <c r="A114" s="24" t="s">
        <v>0</v>
      </c>
      <c r="B114" s="52">
        <f>SUM(B107:B113)</f>
        <v>16</v>
      </c>
      <c r="C114" s="52">
        <f t="shared" ref="C114:J114" si="21">SUM(C107:C113)</f>
        <v>714</v>
      </c>
      <c r="D114" s="52">
        <f t="shared" si="21"/>
        <v>7</v>
      </c>
      <c r="E114" s="52">
        <f t="shared" si="21"/>
        <v>271</v>
      </c>
      <c r="F114" s="52">
        <f t="shared" si="21"/>
        <v>50</v>
      </c>
      <c r="G114" s="52">
        <f t="shared" si="21"/>
        <v>5</v>
      </c>
      <c r="H114" s="52">
        <f t="shared" si="21"/>
        <v>436</v>
      </c>
      <c r="I114" s="52">
        <f t="shared" si="21"/>
        <v>138</v>
      </c>
      <c r="J114" s="52">
        <f t="shared" si="21"/>
        <v>1637</v>
      </c>
      <c r="K114" s="12"/>
    </row>
    <row r="115" spans="1:11" s="56" customFormat="1" x14ac:dyDescent="0.25">
      <c r="A115" s="77" t="str">
        <f>$A$25</f>
        <v>Note: Statistics up to 27 March 2020 by region are based upon 'registered office'.</v>
      </c>
      <c r="B115" s="77"/>
      <c r="C115" s="77"/>
      <c r="D115" s="77"/>
      <c r="E115" s="77"/>
      <c r="F115" s="77"/>
      <c r="G115" s="77"/>
      <c r="H115" s="77"/>
      <c r="I115" s="77"/>
      <c r="J115" s="77"/>
    </row>
    <row r="116" spans="1:11" x14ac:dyDescent="0.25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</row>
    <row r="117" spans="1:11" s="56" customFormat="1" ht="30" customHeight="1" x14ac:dyDescent="0.25">
      <c r="A117" s="90" t="s">
        <v>172</v>
      </c>
      <c r="B117" s="90"/>
      <c r="C117" s="90"/>
      <c r="D117" s="90"/>
      <c r="E117" s="90"/>
      <c r="F117" s="90"/>
      <c r="G117" s="90"/>
      <c r="H117" s="90"/>
      <c r="I117" s="90"/>
      <c r="J117" s="90"/>
    </row>
    <row r="118" spans="1:11" s="56" customFormat="1" ht="34.5" x14ac:dyDescent="0.25">
      <c r="A118" s="61"/>
      <c r="B118" s="42" t="s">
        <v>41</v>
      </c>
      <c r="C118" s="42" t="s">
        <v>42</v>
      </c>
      <c r="D118" s="42" t="s">
        <v>43</v>
      </c>
      <c r="E118" s="42" t="s">
        <v>44</v>
      </c>
      <c r="F118" s="42" t="s">
        <v>45</v>
      </c>
      <c r="G118" s="42" t="s">
        <v>46</v>
      </c>
      <c r="H118" s="42" t="s">
        <v>47</v>
      </c>
      <c r="I118" s="42" t="s">
        <v>48</v>
      </c>
      <c r="J118" s="43" t="s">
        <v>86</v>
      </c>
    </row>
    <row r="119" spans="1:11" s="56" customFormat="1" x14ac:dyDescent="0.25">
      <c r="A119" s="96" t="s">
        <v>95</v>
      </c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1:11" s="56" customFormat="1" x14ac:dyDescent="0.25">
      <c r="A120" s="62" t="s">
        <v>54</v>
      </c>
      <c r="B120" s="38">
        <v>0</v>
      </c>
      <c r="C120" s="38">
        <v>7</v>
      </c>
      <c r="D120" s="38">
        <v>0</v>
      </c>
      <c r="E120" s="38">
        <v>4</v>
      </c>
      <c r="F120" s="38">
        <v>1</v>
      </c>
      <c r="G120" s="38">
        <v>0</v>
      </c>
      <c r="H120" s="38">
        <v>4</v>
      </c>
      <c r="I120" s="38">
        <v>4</v>
      </c>
      <c r="J120" s="38">
        <f t="shared" ref="J120:J129" si="22">SUM(B120:I120)</f>
        <v>20</v>
      </c>
    </row>
    <row r="121" spans="1:11" s="56" customFormat="1" x14ac:dyDescent="0.25">
      <c r="A121" s="63" t="s">
        <v>55</v>
      </c>
      <c r="B121" s="38">
        <v>1</v>
      </c>
      <c r="C121" s="38">
        <v>45</v>
      </c>
      <c r="D121" s="38">
        <v>2</v>
      </c>
      <c r="E121" s="38">
        <v>23</v>
      </c>
      <c r="F121" s="38">
        <v>2</v>
      </c>
      <c r="G121" s="38">
        <v>1</v>
      </c>
      <c r="H121" s="38">
        <v>25</v>
      </c>
      <c r="I121" s="38">
        <v>9</v>
      </c>
      <c r="J121" s="38">
        <f t="shared" si="22"/>
        <v>108</v>
      </c>
    </row>
    <row r="122" spans="1:11" s="56" customFormat="1" x14ac:dyDescent="0.25">
      <c r="A122" s="63" t="s">
        <v>56</v>
      </c>
      <c r="B122" s="38">
        <v>0</v>
      </c>
      <c r="C122" s="38">
        <v>17</v>
      </c>
      <c r="D122" s="38">
        <v>0</v>
      </c>
      <c r="E122" s="38">
        <v>10</v>
      </c>
      <c r="F122" s="38">
        <v>4</v>
      </c>
      <c r="G122" s="38">
        <v>1</v>
      </c>
      <c r="H122" s="38">
        <v>20</v>
      </c>
      <c r="I122" s="38">
        <v>6</v>
      </c>
      <c r="J122" s="38">
        <f t="shared" si="22"/>
        <v>58</v>
      </c>
    </row>
    <row r="123" spans="1:11" s="56" customFormat="1" x14ac:dyDescent="0.25">
      <c r="A123" s="63" t="s">
        <v>57</v>
      </c>
      <c r="B123" s="38">
        <v>0</v>
      </c>
      <c r="C123" s="38">
        <v>9</v>
      </c>
      <c r="D123" s="38">
        <v>0</v>
      </c>
      <c r="E123" s="38">
        <v>2</v>
      </c>
      <c r="F123" s="38">
        <v>0</v>
      </c>
      <c r="G123" s="38">
        <v>0</v>
      </c>
      <c r="H123" s="38">
        <v>8</v>
      </c>
      <c r="I123" s="38">
        <v>2</v>
      </c>
      <c r="J123" s="38">
        <f t="shared" si="22"/>
        <v>21</v>
      </c>
    </row>
    <row r="124" spans="1:11" s="56" customFormat="1" x14ac:dyDescent="0.25">
      <c r="A124" s="63" t="s">
        <v>58</v>
      </c>
      <c r="B124" s="38">
        <v>0</v>
      </c>
      <c r="C124" s="38">
        <v>5</v>
      </c>
      <c r="D124" s="38">
        <v>0</v>
      </c>
      <c r="E124" s="38">
        <v>1</v>
      </c>
      <c r="F124" s="38">
        <v>0</v>
      </c>
      <c r="G124" s="38">
        <v>0</v>
      </c>
      <c r="H124" s="38">
        <v>0</v>
      </c>
      <c r="I124" s="38">
        <v>0</v>
      </c>
      <c r="J124" s="38">
        <f t="shared" si="22"/>
        <v>6</v>
      </c>
    </row>
    <row r="125" spans="1:11" s="56" customFormat="1" x14ac:dyDescent="0.25">
      <c r="A125" s="63" t="s">
        <v>59</v>
      </c>
      <c r="B125" s="38">
        <v>0</v>
      </c>
      <c r="C125" s="38">
        <v>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f t="shared" si="22"/>
        <v>1</v>
      </c>
    </row>
    <row r="126" spans="1:11" s="56" customFormat="1" x14ac:dyDescent="0.25">
      <c r="A126" s="63" t="s">
        <v>60</v>
      </c>
      <c r="B126" s="38">
        <v>0</v>
      </c>
      <c r="C126" s="38">
        <v>2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f t="shared" si="22"/>
        <v>2</v>
      </c>
    </row>
    <row r="127" spans="1:11" s="56" customFormat="1" x14ac:dyDescent="0.25">
      <c r="A127" s="63" t="s">
        <v>61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f t="shared" si="22"/>
        <v>0</v>
      </c>
    </row>
    <row r="128" spans="1:11" s="56" customFormat="1" x14ac:dyDescent="0.25">
      <c r="A128" s="63" t="s">
        <v>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1</v>
      </c>
      <c r="I128" s="38">
        <v>0</v>
      </c>
      <c r="J128" s="38">
        <f t="shared" si="22"/>
        <v>1</v>
      </c>
    </row>
    <row r="129" spans="1:10" s="56" customFormat="1" x14ac:dyDescent="0.25">
      <c r="A129" s="64" t="s">
        <v>40</v>
      </c>
      <c r="B129" s="38">
        <v>15</v>
      </c>
      <c r="C129" s="38">
        <v>625</v>
      </c>
      <c r="D129" s="38">
        <v>5</v>
      </c>
      <c r="E129" s="38">
        <v>231</v>
      </c>
      <c r="F129" s="38">
        <v>43</v>
      </c>
      <c r="G129" s="38">
        <v>3</v>
      </c>
      <c r="H129" s="38">
        <v>377</v>
      </c>
      <c r="I129" s="38">
        <v>115</v>
      </c>
      <c r="J129" s="38">
        <f t="shared" si="22"/>
        <v>1414</v>
      </c>
    </row>
    <row r="130" spans="1:10" s="56" customFormat="1" x14ac:dyDescent="0.25">
      <c r="A130" s="65" t="s">
        <v>0</v>
      </c>
      <c r="B130" s="54">
        <f t="shared" ref="B130:I130" si="23">SUM(B120:B129)</f>
        <v>16</v>
      </c>
      <c r="C130" s="54">
        <f t="shared" si="23"/>
        <v>711</v>
      </c>
      <c r="D130" s="54">
        <f t="shared" si="23"/>
        <v>7</v>
      </c>
      <c r="E130" s="54">
        <f t="shared" si="23"/>
        <v>271</v>
      </c>
      <c r="F130" s="54">
        <f t="shared" si="23"/>
        <v>50</v>
      </c>
      <c r="G130" s="54">
        <f t="shared" si="23"/>
        <v>5</v>
      </c>
      <c r="H130" s="54">
        <f t="shared" si="23"/>
        <v>435</v>
      </c>
      <c r="I130" s="54">
        <f t="shared" si="23"/>
        <v>136</v>
      </c>
      <c r="J130" s="54">
        <f>SUM(J120:J129)</f>
        <v>1631</v>
      </c>
    </row>
    <row r="131" spans="1:10" s="56" customFormat="1" x14ac:dyDescent="0.25">
      <c r="A131" s="96" t="s">
        <v>96</v>
      </c>
      <c r="B131" s="96"/>
      <c r="C131" s="96"/>
      <c r="D131" s="96"/>
      <c r="E131" s="96"/>
      <c r="F131" s="96"/>
      <c r="G131" s="96"/>
      <c r="H131" s="96"/>
      <c r="I131" s="96"/>
      <c r="J131" s="96"/>
    </row>
    <row r="132" spans="1:10" s="56" customFormat="1" x14ac:dyDescent="0.25">
      <c r="A132" s="62" t="s">
        <v>104</v>
      </c>
      <c r="B132" s="38">
        <v>0</v>
      </c>
      <c r="C132" s="38">
        <v>3</v>
      </c>
      <c r="D132" s="38">
        <v>0</v>
      </c>
      <c r="E132" s="38">
        <v>3</v>
      </c>
      <c r="F132" s="38">
        <v>0</v>
      </c>
      <c r="G132" s="38">
        <v>0</v>
      </c>
      <c r="H132" s="38">
        <v>3</v>
      </c>
      <c r="I132" s="38">
        <v>2</v>
      </c>
      <c r="J132" s="38">
        <f t="shared" ref="J132:J138" si="24">SUM(B132:I132)</f>
        <v>11</v>
      </c>
    </row>
    <row r="133" spans="1:10" s="56" customFormat="1" x14ac:dyDescent="0.25">
      <c r="A133" s="63" t="s">
        <v>55</v>
      </c>
      <c r="B133" s="38">
        <v>1</v>
      </c>
      <c r="C133" s="38">
        <v>35</v>
      </c>
      <c r="D133" s="38">
        <v>0</v>
      </c>
      <c r="E133" s="38">
        <v>13</v>
      </c>
      <c r="F133" s="38">
        <v>4</v>
      </c>
      <c r="G133" s="38">
        <v>2</v>
      </c>
      <c r="H133" s="38">
        <v>34</v>
      </c>
      <c r="I133" s="38">
        <v>11</v>
      </c>
      <c r="J133" s="38">
        <f t="shared" si="24"/>
        <v>100</v>
      </c>
    </row>
    <row r="134" spans="1:10" s="56" customFormat="1" x14ac:dyDescent="0.25">
      <c r="A134" s="63" t="s">
        <v>56</v>
      </c>
      <c r="B134" s="38">
        <v>0</v>
      </c>
      <c r="C134" s="38">
        <v>42</v>
      </c>
      <c r="D134" s="38">
        <v>2</v>
      </c>
      <c r="E134" s="38">
        <v>22</v>
      </c>
      <c r="F134" s="38">
        <v>6</v>
      </c>
      <c r="G134" s="38">
        <v>0</v>
      </c>
      <c r="H134" s="38">
        <v>24</v>
      </c>
      <c r="I134" s="38">
        <v>8</v>
      </c>
      <c r="J134" s="38">
        <f t="shared" si="24"/>
        <v>104</v>
      </c>
    </row>
    <row r="135" spans="1:10" s="56" customFormat="1" x14ac:dyDescent="0.25">
      <c r="A135" s="63" t="s">
        <v>57</v>
      </c>
      <c r="B135" s="38">
        <v>0</v>
      </c>
      <c r="C135" s="38">
        <v>13</v>
      </c>
      <c r="D135" s="38">
        <v>0</v>
      </c>
      <c r="E135" s="38">
        <v>5</v>
      </c>
      <c r="F135" s="38">
        <v>2</v>
      </c>
      <c r="G135" s="38">
        <v>0</v>
      </c>
      <c r="H135" s="38">
        <v>5</v>
      </c>
      <c r="I135" s="38">
        <v>3</v>
      </c>
      <c r="J135" s="38">
        <f t="shared" si="24"/>
        <v>28</v>
      </c>
    </row>
    <row r="136" spans="1:10" s="56" customFormat="1" x14ac:dyDescent="0.25">
      <c r="A136" s="63" t="s">
        <v>58</v>
      </c>
      <c r="B136" s="38">
        <v>0</v>
      </c>
      <c r="C136" s="38">
        <v>3</v>
      </c>
      <c r="D136" s="38">
        <v>0</v>
      </c>
      <c r="E136" s="38">
        <v>0</v>
      </c>
      <c r="F136" s="38">
        <v>0</v>
      </c>
      <c r="G136" s="38">
        <v>0</v>
      </c>
      <c r="H136" s="38">
        <v>3</v>
      </c>
      <c r="I136" s="38">
        <v>1</v>
      </c>
      <c r="J136" s="38">
        <f t="shared" si="24"/>
        <v>7</v>
      </c>
    </row>
    <row r="137" spans="1:10" s="56" customFormat="1" x14ac:dyDescent="0.25">
      <c r="A137" s="63" t="s">
        <v>59</v>
      </c>
      <c r="B137" s="38">
        <v>1</v>
      </c>
      <c r="C137" s="38">
        <v>1</v>
      </c>
      <c r="D137" s="38">
        <v>0</v>
      </c>
      <c r="E137" s="38">
        <v>0</v>
      </c>
      <c r="F137" s="38">
        <v>0</v>
      </c>
      <c r="G137" s="38">
        <v>0</v>
      </c>
      <c r="H137" s="38">
        <v>1</v>
      </c>
      <c r="I137" s="38">
        <v>1</v>
      </c>
      <c r="J137" s="38">
        <f t="shared" si="24"/>
        <v>4</v>
      </c>
    </row>
    <row r="138" spans="1:10" s="56" customFormat="1" x14ac:dyDescent="0.25">
      <c r="A138" s="63" t="s">
        <v>60</v>
      </c>
      <c r="B138" s="38">
        <v>0</v>
      </c>
      <c r="C138" s="38">
        <v>1</v>
      </c>
      <c r="D138" s="38">
        <v>0</v>
      </c>
      <c r="E138" s="38">
        <v>0</v>
      </c>
      <c r="F138" s="38">
        <v>0</v>
      </c>
      <c r="G138" s="38">
        <v>0</v>
      </c>
      <c r="H138" s="38">
        <v>2</v>
      </c>
      <c r="I138" s="38">
        <v>0</v>
      </c>
      <c r="J138" s="38">
        <f t="shared" si="24"/>
        <v>3</v>
      </c>
    </row>
    <row r="139" spans="1:10" s="56" customFormat="1" x14ac:dyDescent="0.25">
      <c r="A139" s="63" t="s">
        <v>61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f>SUM(B139:I139)</f>
        <v>0</v>
      </c>
    </row>
    <row r="140" spans="1:10" s="56" customFormat="1" x14ac:dyDescent="0.25">
      <c r="A140" s="63" t="s">
        <v>23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f>SUM(B140:I140)</f>
        <v>0</v>
      </c>
    </row>
    <row r="141" spans="1:10" s="56" customFormat="1" x14ac:dyDescent="0.25">
      <c r="A141" s="64" t="s">
        <v>40</v>
      </c>
      <c r="B141" s="38">
        <v>14</v>
      </c>
      <c r="C141" s="38">
        <v>613</v>
      </c>
      <c r="D141" s="38">
        <v>5</v>
      </c>
      <c r="E141" s="38">
        <v>228</v>
      </c>
      <c r="F141" s="38">
        <v>38</v>
      </c>
      <c r="G141" s="38">
        <v>3</v>
      </c>
      <c r="H141" s="38">
        <v>363</v>
      </c>
      <c r="I141" s="38">
        <v>110</v>
      </c>
      <c r="J141" s="38">
        <f>SUM(B141:I141)</f>
        <v>1374</v>
      </c>
    </row>
    <row r="142" spans="1:10" s="56" customFormat="1" x14ac:dyDescent="0.25">
      <c r="A142" s="65" t="s">
        <v>0</v>
      </c>
      <c r="B142" s="54">
        <f t="shared" ref="B142:J142" si="25">SUM(B132:B141)</f>
        <v>16</v>
      </c>
      <c r="C142" s="54">
        <f t="shared" si="25"/>
        <v>711</v>
      </c>
      <c r="D142" s="54">
        <f t="shared" si="25"/>
        <v>7</v>
      </c>
      <c r="E142" s="54">
        <f t="shared" si="25"/>
        <v>271</v>
      </c>
      <c r="F142" s="54">
        <f t="shared" si="25"/>
        <v>50</v>
      </c>
      <c r="G142" s="54">
        <f t="shared" si="25"/>
        <v>5</v>
      </c>
      <c r="H142" s="54">
        <f t="shared" si="25"/>
        <v>435</v>
      </c>
      <c r="I142" s="54">
        <f t="shared" si="25"/>
        <v>136</v>
      </c>
      <c r="J142" s="54">
        <f t="shared" si="25"/>
        <v>1631</v>
      </c>
    </row>
    <row r="143" spans="1:10" s="56" customFormat="1" x14ac:dyDescent="0.25">
      <c r="A143" s="96" t="s">
        <v>97</v>
      </c>
      <c r="B143" s="96"/>
      <c r="C143" s="96"/>
      <c r="D143" s="96"/>
      <c r="E143" s="96"/>
      <c r="F143" s="96"/>
      <c r="G143" s="96"/>
      <c r="H143" s="96"/>
      <c r="I143" s="96"/>
      <c r="J143" s="96"/>
    </row>
    <row r="144" spans="1:10" s="56" customFormat="1" x14ac:dyDescent="0.25">
      <c r="A144" s="62" t="s">
        <v>104</v>
      </c>
      <c r="B144" s="38">
        <v>0</v>
      </c>
      <c r="C144" s="38">
        <v>1</v>
      </c>
      <c r="D144" s="38">
        <v>0</v>
      </c>
      <c r="E144" s="38">
        <v>1</v>
      </c>
      <c r="F144" s="38">
        <v>0</v>
      </c>
      <c r="G144" s="38">
        <v>0</v>
      </c>
      <c r="H144" s="38">
        <v>1</v>
      </c>
      <c r="I144" s="38">
        <v>2</v>
      </c>
      <c r="J144" s="38">
        <f t="shared" ref="J144:J153" si="26">SUM(B144:I144)</f>
        <v>5</v>
      </c>
    </row>
    <row r="145" spans="1:10" s="56" customFormat="1" x14ac:dyDescent="0.25">
      <c r="A145" s="63" t="s">
        <v>55</v>
      </c>
      <c r="B145" s="38">
        <v>1</v>
      </c>
      <c r="C145" s="38">
        <v>12</v>
      </c>
      <c r="D145" s="38">
        <v>1</v>
      </c>
      <c r="E145" s="38">
        <v>11</v>
      </c>
      <c r="F145" s="38">
        <v>4</v>
      </c>
      <c r="G145" s="38">
        <v>1</v>
      </c>
      <c r="H145" s="38">
        <v>20</v>
      </c>
      <c r="I145" s="38">
        <v>6</v>
      </c>
      <c r="J145" s="38">
        <f t="shared" si="26"/>
        <v>56</v>
      </c>
    </row>
    <row r="146" spans="1:10" s="56" customFormat="1" x14ac:dyDescent="0.25">
      <c r="A146" s="63" t="s">
        <v>56</v>
      </c>
      <c r="B146" s="38">
        <v>0</v>
      </c>
      <c r="C146" s="38">
        <v>20</v>
      </c>
      <c r="D146" s="38">
        <v>0</v>
      </c>
      <c r="E146" s="38">
        <v>11</v>
      </c>
      <c r="F146" s="38">
        <v>5</v>
      </c>
      <c r="G146" s="38">
        <v>0</v>
      </c>
      <c r="H146" s="38">
        <v>13</v>
      </c>
      <c r="I146" s="38">
        <v>5</v>
      </c>
      <c r="J146" s="38">
        <f t="shared" si="26"/>
        <v>54</v>
      </c>
    </row>
    <row r="147" spans="1:10" s="56" customFormat="1" x14ac:dyDescent="0.25">
      <c r="A147" s="63" t="s">
        <v>57</v>
      </c>
      <c r="B147" s="38">
        <v>0</v>
      </c>
      <c r="C147" s="38">
        <v>8</v>
      </c>
      <c r="D147" s="38">
        <v>0</v>
      </c>
      <c r="E147" s="38">
        <v>4</v>
      </c>
      <c r="F147" s="38">
        <v>0</v>
      </c>
      <c r="G147" s="38">
        <v>0</v>
      </c>
      <c r="H147" s="38">
        <v>2</v>
      </c>
      <c r="I147" s="38">
        <v>2</v>
      </c>
      <c r="J147" s="38">
        <f t="shared" si="26"/>
        <v>16</v>
      </c>
    </row>
    <row r="148" spans="1:10" s="56" customFormat="1" x14ac:dyDescent="0.25">
      <c r="A148" s="63" t="s">
        <v>58</v>
      </c>
      <c r="B148" s="38">
        <v>0</v>
      </c>
      <c r="C148" s="38">
        <v>3</v>
      </c>
      <c r="D148" s="38">
        <v>0</v>
      </c>
      <c r="E148" s="38">
        <v>0</v>
      </c>
      <c r="F148" s="38">
        <v>0</v>
      </c>
      <c r="G148" s="38">
        <v>0</v>
      </c>
      <c r="H148" s="38">
        <v>1</v>
      </c>
      <c r="I148" s="38">
        <v>0</v>
      </c>
      <c r="J148" s="38">
        <f t="shared" si="26"/>
        <v>4</v>
      </c>
    </row>
    <row r="149" spans="1:10" s="56" customFormat="1" x14ac:dyDescent="0.25">
      <c r="A149" s="63" t="s">
        <v>59</v>
      </c>
      <c r="B149" s="38">
        <v>1</v>
      </c>
      <c r="C149" s="38">
        <v>3</v>
      </c>
      <c r="D149" s="38">
        <v>0</v>
      </c>
      <c r="E149" s="38">
        <v>0</v>
      </c>
      <c r="F149" s="38">
        <v>0</v>
      </c>
      <c r="G149" s="38">
        <v>0</v>
      </c>
      <c r="H149" s="38">
        <v>1</v>
      </c>
      <c r="I149" s="38">
        <v>0</v>
      </c>
      <c r="J149" s="38">
        <f t="shared" si="26"/>
        <v>5</v>
      </c>
    </row>
    <row r="150" spans="1:10" s="56" customFormat="1" x14ac:dyDescent="0.25">
      <c r="A150" s="63" t="s">
        <v>60</v>
      </c>
      <c r="B150" s="38">
        <v>0</v>
      </c>
      <c r="C150" s="38">
        <v>1</v>
      </c>
      <c r="D150" s="38">
        <v>0</v>
      </c>
      <c r="E150" s="38">
        <v>0</v>
      </c>
      <c r="F150" s="38">
        <v>0</v>
      </c>
      <c r="G150" s="38">
        <v>0</v>
      </c>
      <c r="H150" s="38">
        <v>1</v>
      </c>
      <c r="I150" s="38">
        <v>0</v>
      </c>
      <c r="J150" s="38">
        <f t="shared" si="26"/>
        <v>2</v>
      </c>
    </row>
    <row r="151" spans="1:10" s="56" customFormat="1" x14ac:dyDescent="0.25">
      <c r="A151" s="63" t="s">
        <v>61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f t="shared" si="26"/>
        <v>0</v>
      </c>
    </row>
    <row r="152" spans="1:10" s="56" customFormat="1" x14ac:dyDescent="0.25">
      <c r="A152" s="63" t="s">
        <v>23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1</v>
      </c>
      <c r="J152" s="38">
        <f t="shared" si="26"/>
        <v>1</v>
      </c>
    </row>
    <row r="153" spans="1:10" s="56" customFormat="1" x14ac:dyDescent="0.25">
      <c r="A153" s="64" t="s">
        <v>40</v>
      </c>
      <c r="B153" s="38">
        <v>14</v>
      </c>
      <c r="C153" s="38">
        <v>663</v>
      </c>
      <c r="D153" s="38">
        <v>6</v>
      </c>
      <c r="E153" s="38">
        <v>244</v>
      </c>
      <c r="F153" s="38">
        <v>41</v>
      </c>
      <c r="G153" s="38">
        <v>4</v>
      </c>
      <c r="H153" s="38">
        <v>396</v>
      </c>
      <c r="I153" s="38">
        <v>120</v>
      </c>
      <c r="J153" s="38">
        <f t="shared" si="26"/>
        <v>1488</v>
      </c>
    </row>
    <row r="154" spans="1:10" s="56" customFormat="1" x14ac:dyDescent="0.25">
      <c r="A154" s="65" t="s">
        <v>0</v>
      </c>
      <c r="B154" s="54">
        <f t="shared" ref="B154:I154" si="27">SUM(B144:B153)</f>
        <v>16</v>
      </c>
      <c r="C154" s="54">
        <f t="shared" si="27"/>
        <v>711</v>
      </c>
      <c r="D154" s="54">
        <f t="shared" si="27"/>
        <v>7</v>
      </c>
      <c r="E154" s="54">
        <f t="shared" si="27"/>
        <v>271</v>
      </c>
      <c r="F154" s="54">
        <f t="shared" si="27"/>
        <v>50</v>
      </c>
      <c r="G154" s="54">
        <f t="shared" si="27"/>
        <v>5</v>
      </c>
      <c r="H154" s="54">
        <f t="shared" si="27"/>
        <v>435</v>
      </c>
      <c r="I154" s="54">
        <f t="shared" si="27"/>
        <v>136</v>
      </c>
      <c r="J154" s="54">
        <f>SUM(J144:J153)</f>
        <v>1631</v>
      </c>
    </row>
    <row r="155" spans="1:10" s="56" customFormat="1" x14ac:dyDescent="0.25">
      <c r="A155" s="96" t="s">
        <v>98</v>
      </c>
      <c r="B155" s="96"/>
      <c r="C155" s="96"/>
      <c r="D155" s="96"/>
      <c r="E155" s="96"/>
      <c r="F155" s="96"/>
      <c r="G155" s="96"/>
      <c r="H155" s="96"/>
      <c r="I155" s="96"/>
      <c r="J155" s="96"/>
    </row>
    <row r="156" spans="1:10" s="56" customFormat="1" x14ac:dyDescent="0.25">
      <c r="A156" s="62" t="s">
        <v>104</v>
      </c>
      <c r="B156" s="38">
        <v>0</v>
      </c>
      <c r="C156" s="38">
        <v>0</v>
      </c>
      <c r="D156" s="38">
        <v>0</v>
      </c>
      <c r="E156" s="38">
        <v>1</v>
      </c>
      <c r="F156" s="38">
        <v>0</v>
      </c>
      <c r="G156" s="38">
        <v>0</v>
      </c>
      <c r="H156" s="38">
        <v>0</v>
      </c>
      <c r="I156" s="38">
        <v>2</v>
      </c>
      <c r="J156" s="38">
        <f t="shared" ref="J156:J165" si="28">SUM(B156:I156)</f>
        <v>3</v>
      </c>
    </row>
    <row r="157" spans="1:10" s="56" customFormat="1" x14ac:dyDescent="0.25">
      <c r="A157" s="63" t="s">
        <v>55</v>
      </c>
      <c r="B157" s="38">
        <v>1</v>
      </c>
      <c r="C157" s="38">
        <v>3</v>
      </c>
      <c r="D157" s="38">
        <v>0</v>
      </c>
      <c r="E157" s="38">
        <v>4</v>
      </c>
      <c r="F157" s="38">
        <v>0</v>
      </c>
      <c r="G157" s="38">
        <v>1</v>
      </c>
      <c r="H157" s="38">
        <v>6</v>
      </c>
      <c r="I157" s="38">
        <v>1</v>
      </c>
      <c r="J157" s="38">
        <f t="shared" si="28"/>
        <v>16</v>
      </c>
    </row>
    <row r="158" spans="1:10" s="56" customFormat="1" x14ac:dyDescent="0.25">
      <c r="A158" s="63" t="s">
        <v>56</v>
      </c>
      <c r="B158" s="38">
        <v>0</v>
      </c>
      <c r="C158" s="38">
        <v>5</v>
      </c>
      <c r="D158" s="38">
        <v>0</v>
      </c>
      <c r="E158" s="38">
        <v>5</v>
      </c>
      <c r="F158" s="38">
        <v>3</v>
      </c>
      <c r="G158" s="38">
        <v>0</v>
      </c>
      <c r="H158" s="38">
        <v>4</v>
      </c>
      <c r="I158" s="38">
        <v>2</v>
      </c>
      <c r="J158" s="38">
        <f t="shared" si="28"/>
        <v>19</v>
      </c>
    </row>
    <row r="159" spans="1:10" s="56" customFormat="1" x14ac:dyDescent="0.25">
      <c r="A159" s="63" t="s">
        <v>57</v>
      </c>
      <c r="B159" s="38">
        <v>0</v>
      </c>
      <c r="C159" s="38">
        <v>7</v>
      </c>
      <c r="D159" s="38">
        <v>0</v>
      </c>
      <c r="E159" s="38">
        <v>3</v>
      </c>
      <c r="F159" s="38">
        <v>0</v>
      </c>
      <c r="G159" s="38">
        <v>0</v>
      </c>
      <c r="H159" s="38">
        <v>1</v>
      </c>
      <c r="I159" s="38">
        <v>1</v>
      </c>
      <c r="J159" s="38">
        <f t="shared" si="28"/>
        <v>12</v>
      </c>
    </row>
    <row r="160" spans="1:10" s="56" customFormat="1" x14ac:dyDescent="0.25">
      <c r="A160" s="63" t="s">
        <v>58</v>
      </c>
      <c r="B160" s="38">
        <v>0</v>
      </c>
      <c r="C160" s="38">
        <v>1</v>
      </c>
      <c r="D160" s="38">
        <v>0</v>
      </c>
      <c r="E160" s="38">
        <v>1</v>
      </c>
      <c r="F160" s="38">
        <v>0</v>
      </c>
      <c r="G160" s="38">
        <v>0</v>
      </c>
      <c r="H160" s="38">
        <v>3</v>
      </c>
      <c r="I160" s="38">
        <v>2</v>
      </c>
      <c r="J160" s="38">
        <f t="shared" si="28"/>
        <v>7</v>
      </c>
    </row>
    <row r="161" spans="1:10" s="56" customFormat="1" x14ac:dyDescent="0.25">
      <c r="A161" s="63" t="s">
        <v>59</v>
      </c>
      <c r="B161" s="38">
        <v>1</v>
      </c>
      <c r="C161" s="38">
        <v>4</v>
      </c>
      <c r="D161" s="38">
        <v>0</v>
      </c>
      <c r="E161" s="38">
        <v>1</v>
      </c>
      <c r="F161" s="38">
        <v>0</v>
      </c>
      <c r="G161" s="38">
        <v>0</v>
      </c>
      <c r="H161" s="38">
        <v>0</v>
      </c>
      <c r="I161" s="38">
        <v>0</v>
      </c>
      <c r="J161" s="38">
        <f t="shared" si="28"/>
        <v>6</v>
      </c>
    </row>
    <row r="162" spans="1:10" s="56" customFormat="1" x14ac:dyDescent="0.25">
      <c r="A162" s="63" t="s">
        <v>60</v>
      </c>
      <c r="B162" s="38">
        <v>0</v>
      </c>
      <c r="C162" s="38">
        <v>1</v>
      </c>
      <c r="D162" s="38">
        <v>0</v>
      </c>
      <c r="E162" s="38">
        <v>0</v>
      </c>
      <c r="F162" s="38">
        <v>0</v>
      </c>
      <c r="G162" s="38">
        <v>0</v>
      </c>
      <c r="H162" s="38">
        <v>2</v>
      </c>
      <c r="I162" s="38">
        <v>0</v>
      </c>
      <c r="J162" s="38">
        <f t="shared" si="28"/>
        <v>3</v>
      </c>
    </row>
    <row r="163" spans="1:10" s="56" customFormat="1" x14ac:dyDescent="0.25">
      <c r="A163" s="63" t="s">
        <v>61</v>
      </c>
      <c r="B163" s="38">
        <v>0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f t="shared" si="28"/>
        <v>0</v>
      </c>
    </row>
    <row r="164" spans="1:10" s="56" customFormat="1" x14ac:dyDescent="0.25">
      <c r="A164" s="63" t="s">
        <v>23</v>
      </c>
      <c r="B164" s="38">
        <v>0</v>
      </c>
      <c r="C164" s="38">
        <v>1</v>
      </c>
      <c r="D164" s="38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f t="shared" si="28"/>
        <v>1</v>
      </c>
    </row>
    <row r="165" spans="1:10" s="56" customFormat="1" x14ac:dyDescent="0.25">
      <c r="A165" s="64" t="s">
        <v>40</v>
      </c>
      <c r="B165" s="38">
        <v>14</v>
      </c>
      <c r="C165" s="38">
        <v>689</v>
      </c>
      <c r="D165" s="38">
        <v>7</v>
      </c>
      <c r="E165" s="38">
        <v>256</v>
      </c>
      <c r="F165" s="38">
        <v>47</v>
      </c>
      <c r="G165" s="38">
        <v>4</v>
      </c>
      <c r="H165" s="38">
        <v>419</v>
      </c>
      <c r="I165" s="38">
        <v>128</v>
      </c>
      <c r="J165" s="38">
        <f t="shared" si="28"/>
        <v>1564</v>
      </c>
    </row>
    <row r="166" spans="1:10" s="56" customFormat="1" x14ac:dyDescent="0.25">
      <c r="A166" s="65" t="s">
        <v>0</v>
      </c>
      <c r="B166" s="54">
        <f>SUM(B156:B165)</f>
        <v>16</v>
      </c>
      <c r="C166" s="54">
        <f t="shared" ref="C166:I166" si="29">SUM(C156:C165)</f>
        <v>711</v>
      </c>
      <c r="D166" s="54">
        <f t="shared" si="29"/>
        <v>7</v>
      </c>
      <c r="E166" s="54">
        <f t="shared" si="29"/>
        <v>271</v>
      </c>
      <c r="F166" s="54">
        <f t="shared" si="29"/>
        <v>50</v>
      </c>
      <c r="G166" s="54">
        <f t="shared" si="29"/>
        <v>5</v>
      </c>
      <c r="H166" s="54">
        <f t="shared" si="29"/>
        <v>435</v>
      </c>
      <c r="I166" s="54">
        <f t="shared" si="29"/>
        <v>136</v>
      </c>
      <c r="J166" s="54">
        <f>SUM(J156:J165)</f>
        <v>1631</v>
      </c>
    </row>
    <row r="167" spans="1:10" s="56" customFormat="1" x14ac:dyDescent="0.25">
      <c r="A167" s="96" t="s">
        <v>99</v>
      </c>
      <c r="B167" s="96"/>
      <c r="C167" s="96"/>
      <c r="D167" s="96"/>
      <c r="E167" s="96"/>
      <c r="F167" s="96"/>
      <c r="G167" s="96"/>
      <c r="H167" s="96"/>
      <c r="I167" s="96"/>
      <c r="J167" s="96"/>
    </row>
    <row r="168" spans="1:10" s="56" customFormat="1" x14ac:dyDescent="0.25">
      <c r="A168" s="62" t="s">
        <v>104</v>
      </c>
      <c r="B168" s="38">
        <v>0</v>
      </c>
      <c r="C168" s="38">
        <v>1</v>
      </c>
      <c r="D168" s="38">
        <v>0</v>
      </c>
      <c r="E168" s="38">
        <v>0</v>
      </c>
      <c r="F168" s="38">
        <v>0</v>
      </c>
      <c r="G168" s="38">
        <v>0</v>
      </c>
      <c r="H168" s="38">
        <v>1</v>
      </c>
      <c r="I168" s="38">
        <v>3</v>
      </c>
      <c r="J168" s="38">
        <f t="shared" ref="J168:J177" si="30">SUM(B168:I168)</f>
        <v>5</v>
      </c>
    </row>
    <row r="169" spans="1:10" s="56" customFormat="1" x14ac:dyDescent="0.25">
      <c r="A169" s="63" t="s">
        <v>55</v>
      </c>
      <c r="B169" s="38">
        <v>1</v>
      </c>
      <c r="C169" s="38">
        <v>6</v>
      </c>
      <c r="D169" s="38">
        <v>1</v>
      </c>
      <c r="E169" s="38">
        <v>2</v>
      </c>
      <c r="F169" s="38">
        <v>1</v>
      </c>
      <c r="G169" s="38">
        <v>0</v>
      </c>
      <c r="H169" s="38">
        <v>4</v>
      </c>
      <c r="I169" s="38">
        <v>3</v>
      </c>
      <c r="J169" s="38">
        <f t="shared" si="30"/>
        <v>18</v>
      </c>
    </row>
    <row r="170" spans="1:10" s="56" customFormat="1" x14ac:dyDescent="0.25">
      <c r="A170" s="63" t="s">
        <v>56</v>
      </c>
      <c r="B170" s="38">
        <v>0</v>
      </c>
      <c r="C170" s="38">
        <v>13</v>
      </c>
      <c r="D170" s="38">
        <v>1</v>
      </c>
      <c r="E170" s="38">
        <v>7</v>
      </c>
      <c r="F170" s="38">
        <v>3</v>
      </c>
      <c r="G170" s="38">
        <v>1</v>
      </c>
      <c r="H170" s="38">
        <v>14</v>
      </c>
      <c r="I170" s="38">
        <v>7</v>
      </c>
      <c r="J170" s="38">
        <f t="shared" si="30"/>
        <v>46</v>
      </c>
    </row>
    <row r="171" spans="1:10" s="56" customFormat="1" x14ac:dyDescent="0.25">
      <c r="A171" s="63" t="s">
        <v>57</v>
      </c>
      <c r="B171" s="38">
        <v>0</v>
      </c>
      <c r="C171" s="38">
        <v>6</v>
      </c>
      <c r="D171" s="38">
        <v>0</v>
      </c>
      <c r="E171" s="38">
        <v>1</v>
      </c>
      <c r="F171" s="38">
        <v>1</v>
      </c>
      <c r="G171" s="38">
        <v>0</v>
      </c>
      <c r="H171" s="38">
        <v>3</v>
      </c>
      <c r="I171" s="38">
        <v>1</v>
      </c>
      <c r="J171" s="38">
        <f t="shared" si="30"/>
        <v>12</v>
      </c>
    </row>
    <row r="172" spans="1:10" s="56" customFormat="1" x14ac:dyDescent="0.25">
      <c r="A172" s="63" t="s">
        <v>58</v>
      </c>
      <c r="B172" s="38">
        <v>0</v>
      </c>
      <c r="C172" s="38">
        <v>1</v>
      </c>
      <c r="D172" s="38">
        <v>0</v>
      </c>
      <c r="E172" s="38">
        <v>0</v>
      </c>
      <c r="F172" s="38">
        <v>0</v>
      </c>
      <c r="G172" s="38">
        <v>0</v>
      </c>
      <c r="H172" s="38">
        <v>2</v>
      </c>
      <c r="I172" s="38">
        <v>0</v>
      </c>
      <c r="J172" s="38">
        <f t="shared" si="30"/>
        <v>3</v>
      </c>
    </row>
    <row r="173" spans="1:10" s="56" customFormat="1" x14ac:dyDescent="0.25">
      <c r="A173" s="63" t="s">
        <v>59</v>
      </c>
      <c r="B173" s="38">
        <v>0</v>
      </c>
      <c r="C173" s="38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1</v>
      </c>
      <c r="I173" s="38">
        <v>0</v>
      </c>
      <c r="J173" s="38">
        <f t="shared" si="30"/>
        <v>1</v>
      </c>
    </row>
    <row r="174" spans="1:10" s="56" customFormat="1" x14ac:dyDescent="0.25">
      <c r="A174" s="63" t="s">
        <v>60</v>
      </c>
      <c r="B174" s="38">
        <v>0</v>
      </c>
      <c r="C174" s="38">
        <v>1</v>
      </c>
      <c r="D174" s="38">
        <v>0</v>
      </c>
      <c r="E174" s="38">
        <v>0</v>
      </c>
      <c r="F174" s="38">
        <v>0</v>
      </c>
      <c r="G174" s="38">
        <v>0</v>
      </c>
      <c r="H174" s="38">
        <v>1</v>
      </c>
      <c r="I174" s="38">
        <v>0</v>
      </c>
      <c r="J174" s="38">
        <f t="shared" si="30"/>
        <v>2</v>
      </c>
    </row>
    <row r="175" spans="1:10" s="56" customFormat="1" x14ac:dyDescent="0.25">
      <c r="A175" s="63" t="s">
        <v>61</v>
      </c>
      <c r="B175" s="38">
        <v>0</v>
      </c>
      <c r="C175" s="38">
        <v>0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f t="shared" si="30"/>
        <v>0</v>
      </c>
    </row>
    <row r="176" spans="1:10" s="56" customFormat="1" x14ac:dyDescent="0.25">
      <c r="A176" s="63" t="s">
        <v>23</v>
      </c>
      <c r="B176" s="38">
        <v>0</v>
      </c>
      <c r="C176" s="38">
        <v>1</v>
      </c>
      <c r="D176" s="38">
        <v>0</v>
      </c>
      <c r="E176" s="38">
        <v>1</v>
      </c>
      <c r="F176" s="38">
        <v>0</v>
      </c>
      <c r="G176" s="38">
        <v>0</v>
      </c>
      <c r="H176" s="38">
        <v>1</v>
      </c>
      <c r="I176" s="38">
        <v>0</v>
      </c>
      <c r="J176" s="38">
        <f t="shared" si="30"/>
        <v>3</v>
      </c>
    </row>
    <row r="177" spans="1:12" s="56" customFormat="1" x14ac:dyDescent="0.25">
      <c r="A177" s="64" t="s">
        <v>40</v>
      </c>
      <c r="B177" s="38">
        <v>15</v>
      </c>
      <c r="C177" s="38">
        <v>682</v>
      </c>
      <c r="D177" s="38">
        <v>5</v>
      </c>
      <c r="E177" s="38">
        <v>260</v>
      </c>
      <c r="F177" s="38">
        <v>45</v>
      </c>
      <c r="G177" s="38">
        <v>4</v>
      </c>
      <c r="H177" s="38">
        <v>408</v>
      </c>
      <c r="I177" s="38">
        <v>122</v>
      </c>
      <c r="J177" s="38">
        <f t="shared" si="30"/>
        <v>1541</v>
      </c>
    </row>
    <row r="178" spans="1:12" s="56" customFormat="1" x14ac:dyDescent="0.25">
      <c r="A178" s="65" t="s">
        <v>0</v>
      </c>
      <c r="B178" s="54">
        <f t="shared" ref="B178:I178" si="31">SUM(B168:B177)</f>
        <v>16</v>
      </c>
      <c r="C178" s="54">
        <f t="shared" si="31"/>
        <v>711</v>
      </c>
      <c r="D178" s="54">
        <f t="shared" si="31"/>
        <v>7</v>
      </c>
      <c r="E178" s="54">
        <f t="shared" si="31"/>
        <v>271</v>
      </c>
      <c r="F178" s="54">
        <f t="shared" si="31"/>
        <v>50</v>
      </c>
      <c r="G178" s="54">
        <f t="shared" si="31"/>
        <v>5</v>
      </c>
      <c r="H178" s="54">
        <f t="shared" si="31"/>
        <v>435</v>
      </c>
      <c r="I178" s="54">
        <f t="shared" si="31"/>
        <v>136</v>
      </c>
      <c r="J178" s="54">
        <f>SUM(J168:J177)</f>
        <v>1631</v>
      </c>
    </row>
    <row r="179" spans="1:12" s="56" customFormat="1" x14ac:dyDescent="0.25">
      <c r="A179" s="96" t="s">
        <v>100</v>
      </c>
      <c r="B179" s="96"/>
      <c r="C179" s="96"/>
      <c r="D179" s="96"/>
      <c r="E179" s="96"/>
      <c r="F179" s="96"/>
      <c r="G179" s="96"/>
      <c r="H179" s="96"/>
      <c r="I179" s="96"/>
      <c r="J179" s="96"/>
    </row>
    <row r="180" spans="1:12" s="56" customFormat="1" x14ac:dyDescent="0.25">
      <c r="A180" s="62" t="s">
        <v>101</v>
      </c>
      <c r="B180" s="38">
        <v>4</v>
      </c>
      <c r="C180" s="38">
        <v>174</v>
      </c>
      <c r="D180" s="38">
        <v>2</v>
      </c>
      <c r="E180" s="38">
        <v>102</v>
      </c>
      <c r="F180" s="38">
        <v>18</v>
      </c>
      <c r="G180" s="38">
        <v>2</v>
      </c>
      <c r="H180" s="38">
        <v>113</v>
      </c>
      <c r="I180" s="38">
        <v>47</v>
      </c>
      <c r="J180" s="38">
        <f>SUM(B180:I180)</f>
        <v>462</v>
      </c>
    </row>
    <row r="181" spans="1:12" s="56" customFormat="1" x14ac:dyDescent="0.25">
      <c r="A181" s="63" t="s">
        <v>29</v>
      </c>
      <c r="B181" s="38">
        <v>0</v>
      </c>
      <c r="C181" s="38">
        <v>27</v>
      </c>
      <c r="D181" s="38">
        <v>2</v>
      </c>
      <c r="E181" s="38">
        <v>20</v>
      </c>
      <c r="F181" s="38">
        <v>5</v>
      </c>
      <c r="G181" s="38">
        <v>1</v>
      </c>
      <c r="H181" s="38">
        <v>27</v>
      </c>
      <c r="I181" s="38">
        <v>10</v>
      </c>
      <c r="J181" s="38">
        <f>SUM(B181:I181)</f>
        <v>92</v>
      </c>
    </row>
    <row r="182" spans="1:12" s="56" customFormat="1" x14ac:dyDescent="0.25">
      <c r="A182" s="63" t="s">
        <v>102</v>
      </c>
      <c r="B182" s="38">
        <v>0</v>
      </c>
      <c r="C182" s="38">
        <v>13</v>
      </c>
      <c r="D182" s="38">
        <v>0</v>
      </c>
      <c r="E182" s="38">
        <v>7</v>
      </c>
      <c r="F182" s="38">
        <v>3</v>
      </c>
      <c r="G182" s="38">
        <v>0</v>
      </c>
      <c r="H182" s="38">
        <v>8</v>
      </c>
      <c r="I182" s="38">
        <v>2</v>
      </c>
      <c r="J182" s="38">
        <f>SUM(B182:I182)</f>
        <v>33</v>
      </c>
    </row>
    <row r="183" spans="1:12" s="56" customFormat="1" x14ac:dyDescent="0.25">
      <c r="A183" s="63" t="s">
        <v>103</v>
      </c>
      <c r="B183" s="38">
        <v>1</v>
      </c>
      <c r="C183" s="38">
        <v>6</v>
      </c>
      <c r="D183" s="38">
        <v>0</v>
      </c>
      <c r="E183" s="38">
        <v>0</v>
      </c>
      <c r="F183" s="38">
        <v>0</v>
      </c>
      <c r="G183" s="38">
        <v>0</v>
      </c>
      <c r="H183" s="38">
        <v>4</v>
      </c>
      <c r="I183" s="38">
        <v>1</v>
      </c>
      <c r="J183" s="38">
        <f>SUM(B183:I183)</f>
        <v>12</v>
      </c>
    </row>
    <row r="184" spans="1:12" s="56" customFormat="1" x14ac:dyDescent="0.25">
      <c r="A184" s="64" t="s">
        <v>40</v>
      </c>
      <c r="B184" s="38">
        <v>11</v>
      </c>
      <c r="C184" s="38">
        <v>494</v>
      </c>
      <c r="D184" s="38">
        <v>3</v>
      </c>
      <c r="E184" s="38">
        <v>142</v>
      </c>
      <c r="F184" s="38">
        <v>24</v>
      </c>
      <c r="G184" s="38">
        <v>2</v>
      </c>
      <c r="H184" s="38">
        <v>284</v>
      </c>
      <c r="I184" s="38">
        <v>78</v>
      </c>
      <c r="J184" s="38">
        <f>SUM(B184:I184)</f>
        <v>1038</v>
      </c>
    </row>
    <row r="185" spans="1:12" s="56" customFormat="1" x14ac:dyDescent="0.25">
      <c r="A185" s="65" t="s">
        <v>0</v>
      </c>
      <c r="B185" s="54">
        <f>SUM(B180:B184)</f>
        <v>16</v>
      </c>
      <c r="C185" s="54">
        <f t="shared" ref="C185:J185" si="32">SUM(C180:C184)</f>
        <v>714</v>
      </c>
      <c r="D185" s="54">
        <f t="shared" si="32"/>
        <v>7</v>
      </c>
      <c r="E185" s="54">
        <f t="shared" si="32"/>
        <v>271</v>
      </c>
      <c r="F185" s="54">
        <f t="shared" si="32"/>
        <v>50</v>
      </c>
      <c r="G185" s="54">
        <f t="shared" si="32"/>
        <v>5</v>
      </c>
      <c r="H185" s="54">
        <f t="shared" si="32"/>
        <v>436</v>
      </c>
      <c r="I185" s="54">
        <f t="shared" si="32"/>
        <v>138</v>
      </c>
      <c r="J185" s="54">
        <f t="shared" si="32"/>
        <v>1637</v>
      </c>
    </row>
    <row r="186" spans="1:12" s="56" customFormat="1" x14ac:dyDescent="0.25">
      <c r="A186" s="77" t="str">
        <f>$A$25</f>
        <v>Note: Statistics up to 27 March 2020 by region are based upon 'registered office'.</v>
      </c>
      <c r="B186" s="77"/>
      <c r="C186" s="77"/>
      <c r="D186" s="77"/>
      <c r="E186" s="77"/>
      <c r="F186" s="77"/>
      <c r="G186" s="77"/>
      <c r="H186" s="77"/>
      <c r="I186" s="77"/>
      <c r="J186" s="77"/>
    </row>
    <row r="187" spans="1:12" s="56" customFormat="1" ht="15" customHeight="1" x14ac:dyDescent="0.25">
      <c r="A187" s="66" t="s">
        <v>149</v>
      </c>
      <c r="B187" s="67"/>
      <c r="C187" s="67"/>
      <c r="D187" s="67"/>
      <c r="E187" s="67"/>
      <c r="F187" s="67"/>
      <c r="G187" s="67"/>
      <c r="H187" s="67"/>
      <c r="I187" s="67"/>
      <c r="J187" s="67"/>
    </row>
    <row r="188" spans="1:12" x14ac:dyDescent="0.25">
      <c r="A188" s="97"/>
      <c r="B188" s="97"/>
      <c r="C188" s="97"/>
      <c r="D188" s="97"/>
      <c r="E188" s="97"/>
      <c r="F188" s="97"/>
      <c r="G188" s="97"/>
      <c r="H188" s="97"/>
      <c r="I188" s="97"/>
      <c r="J188" s="97"/>
      <c r="K188" s="56"/>
      <c r="L188" s="56"/>
    </row>
    <row r="189" spans="1:12" s="18" customFormat="1" ht="30" customHeight="1" x14ac:dyDescent="0.25">
      <c r="A189" s="94" t="s">
        <v>173</v>
      </c>
      <c r="B189" s="94"/>
      <c r="C189" s="94"/>
      <c r="D189" s="94"/>
      <c r="E189" s="94"/>
      <c r="F189" s="94"/>
      <c r="G189" s="94"/>
      <c r="H189" s="94"/>
      <c r="I189" s="94"/>
      <c r="J189" s="94"/>
    </row>
    <row r="190" spans="1:12" s="18" customFormat="1" ht="34.5" x14ac:dyDescent="0.25">
      <c r="A190" s="19"/>
      <c r="B190" s="20" t="s">
        <v>41</v>
      </c>
      <c r="C190" s="20" t="s">
        <v>42</v>
      </c>
      <c r="D190" s="20" t="s">
        <v>43</v>
      </c>
      <c r="E190" s="20" t="s">
        <v>44</v>
      </c>
      <c r="F190" s="20" t="s">
        <v>45</v>
      </c>
      <c r="G190" s="20" t="s">
        <v>46</v>
      </c>
      <c r="H190" s="20" t="s">
        <v>47</v>
      </c>
      <c r="I190" s="20" t="s">
        <v>48</v>
      </c>
      <c r="J190" s="21" t="s">
        <v>86</v>
      </c>
    </row>
    <row r="191" spans="1:12" s="18" customFormat="1" x14ac:dyDescent="0.25">
      <c r="A191" s="30">
        <v>0</v>
      </c>
      <c r="B191" s="22">
        <v>10</v>
      </c>
      <c r="C191" s="22">
        <v>559</v>
      </c>
      <c r="D191" s="22">
        <v>6</v>
      </c>
      <c r="E191" s="22">
        <v>185</v>
      </c>
      <c r="F191" s="22">
        <v>39</v>
      </c>
      <c r="G191" s="22">
        <v>3</v>
      </c>
      <c r="H191" s="22">
        <v>304</v>
      </c>
      <c r="I191" s="22">
        <v>101</v>
      </c>
      <c r="J191" s="22">
        <f t="shared" ref="J191:J196" si="33">SUM(B191:I191)</f>
        <v>1207</v>
      </c>
    </row>
    <row r="192" spans="1:12" s="18" customFormat="1" x14ac:dyDescent="0.25">
      <c r="A192" s="8" t="s">
        <v>105</v>
      </c>
      <c r="B192" s="22">
        <v>4</v>
      </c>
      <c r="C192" s="22">
        <v>130</v>
      </c>
      <c r="D192" s="22">
        <v>0</v>
      </c>
      <c r="E192" s="22">
        <v>58</v>
      </c>
      <c r="F192" s="22">
        <v>10</v>
      </c>
      <c r="G192" s="22">
        <v>1</v>
      </c>
      <c r="H192" s="22">
        <v>79</v>
      </c>
      <c r="I192" s="22">
        <v>23</v>
      </c>
      <c r="J192" s="22">
        <f t="shared" si="33"/>
        <v>305</v>
      </c>
    </row>
    <row r="193" spans="1:10" s="18" customFormat="1" x14ac:dyDescent="0.25">
      <c r="A193" s="19" t="s">
        <v>39</v>
      </c>
      <c r="B193" s="22">
        <v>0</v>
      </c>
      <c r="C193" s="22">
        <v>11</v>
      </c>
      <c r="D193" s="22">
        <v>1</v>
      </c>
      <c r="E193" s="22">
        <v>6</v>
      </c>
      <c r="F193" s="22">
        <v>0</v>
      </c>
      <c r="G193" s="22">
        <v>1</v>
      </c>
      <c r="H193" s="22">
        <v>29</v>
      </c>
      <c r="I193" s="22">
        <v>2</v>
      </c>
      <c r="J193" s="22">
        <f t="shared" si="33"/>
        <v>50</v>
      </c>
    </row>
    <row r="194" spans="1:10" s="18" customFormat="1" x14ac:dyDescent="0.25">
      <c r="A194" s="8" t="s">
        <v>33</v>
      </c>
      <c r="B194" s="22">
        <v>2</v>
      </c>
      <c r="C194" s="22">
        <v>13</v>
      </c>
      <c r="D194" s="22">
        <v>0</v>
      </c>
      <c r="E194" s="22">
        <v>8</v>
      </c>
      <c r="F194" s="22">
        <v>1</v>
      </c>
      <c r="G194" s="22">
        <v>0</v>
      </c>
      <c r="H194" s="22">
        <v>18</v>
      </c>
      <c r="I194" s="22">
        <v>8</v>
      </c>
      <c r="J194" s="22">
        <f t="shared" si="33"/>
        <v>50</v>
      </c>
    </row>
    <row r="195" spans="1:10" s="18" customFormat="1" x14ac:dyDescent="0.25">
      <c r="A195" s="8" t="s">
        <v>34</v>
      </c>
      <c r="B195" s="22">
        <v>0</v>
      </c>
      <c r="C195" s="22">
        <v>1</v>
      </c>
      <c r="D195" s="22">
        <v>0</v>
      </c>
      <c r="E195" s="22">
        <v>2</v>
      </c>
      <c r="F195" s="22">
        <v>0</v>
      </c>
      <c r="G195" s="22">
        <v>0</v>
      </c>
      <c r="H195" s="22">
        <v>3</v>
      </c>
      <c r="I195" s="22">
        <v>2</v>
      </c>
      <c r="J195" s="22">
        <f t="shared" si="33"/>
        <v>8</v>
      </c>
    </row>
    <row r="196" spans="1:10" s="18" customFormat="1" x14ac:dyDescent="0.25">
      <c r="A196" s="23" t="s">
        <v>35</v>
      </c>
      <c r="B196" s="22">
        <v>0</v>
      </c>
      <c r="C196" s="22">
        <v>0</v>
      </c>
      <c r="D196" s="22">
        <v>0</v>
      </c>
      <c r="E196" s="22">
        <v>12</v>
      </c>
      <c r="F196" s="22">
        <v>0</v>
      </c>
      <c r="G196" s="22">
        <v>0</v>
      </c>
      <c r="H196" s="22">
        <v>3</v>
      </c>
      <c r="I196" s="22">
        <v>2</v>
      </c>
      <c r="J196" s="22">
        <f t="shared" si="33"/>
        <v>17</v>
      </c>
    </row>
    <row r="197" spans="1:10" s="18" customFormat="1" x14ac:dyDescent="0.25">
      <c r="A197" s="24" t="s">
        <v>0</v>
      </c>
      <c r="B197" s="52">
        <f>SUM(B191:B196)</f>
        <v>16</v>
      </c>
      <c r="C197" s="52">
        <f t="shared" ref="C197:J197" si="34">SUM(C191:C196)</f>
        <v>714</v>
      </c>
      <c r="D197" s="52">
        <f t="shared" si="34"/>
        <v>7</v>
      </c>
      <c r="E197" s="52">
        <f t="shared" si="34"/>
        <v>271</v>
      </c>
      <c r="F197" s="52">
        <f t="shared" si="34"/>
        <v>50</v>
      </c>
      <c r="G197" s="52">
        <f t="shared" si="34"/>
        <v>5</v>
      </c>
      <c r="H197" s="52">
        <f t="shared" si="34"/>
        <v>436</v>
      </c>
      <c r="I197" s="52">
        <f t="shared" si="34"/>
        <v>138</v>
      </c>
      <c r="J197" s="52">
        <f t="shared" si="34"/>
        <v>1637</v>
      </c>
    </row>
    <row r="198" spans="1:10" s="56" customFormat="1" x14ac:dyDescent="0.25">
      <c r="A198" s="77" t="str">
        <f>$A$25</f>
        <v>Note: Statistics up to 27 March 2020 by region are based upon 'registered office'.</v>
      </c>
      <c r="B198" s="77"/>
      <c r="C198" s="77"/>
      <c r="D198" s="77"/>
      <c r="E198" s="77"/>
      <c r="F198" s="77"/>
      <c r="G198" s="77"/>
      <c r="H198" s="77"/>
      <c r="I198" s="77"/>
      <c r="J198" s="77"/>
    </row>
    <row r="199" spans="1:10" x14ac:dyDescent="0.25">
      <c r="A199" s="99"/>
      <c r="B199" s="99"/>
      <c r="C199" s="99"/>
      <c r="D199" s="99"/>
      <c r="E199" s="99"/>
      <c r="F199" s="99"/>
      <c r="G199" s="99"/>
      <c r="H199" s="99"/>
      <c r="I199" s="99"/>
      <c r="J199" s="99"/>
    </row>
    <row r="200" spans="1:10" s="18" customFormat="1" ht="30" customHeight="1" x14ac:dyDescent="0.25">
      <c r="A200" s="94" t="s">
        <v>219</v>
      </c>
      <c r="B200" s="94"/>
      <c r="C200" s="94"/>
      <c r="D200" s="94"/>
      <c r="E200" s="94"/>
      <c r="F200" s="94"/>
      <c r="G200" s="94"/>
      <c r="H200" s="94"/>
      <c r="I200" s="94"/>
      <c r="J200" s="94"/>
    </row>
    <row r="201" spans="1:10" s="18" customFormat="1" ht="34.5" x14ac:dyDescent="0.25">
      <c r="A201" s="19"/>
      <c r="B201" s="20" t="s">
        <v>41</v>
      </c>
      <c r="C201" s="20" t="s">
        <v>42</v>
      </c>
      <c r="D201" s="20" t="s">
        <v>43</v>
      </c>
      <c r="E201" s="20" t="s">
        <v>44</v>
      </c>
      <c r="F201" s="20" t="s">
        <v>45</v>
      </c>
      <c r="G201" s="20" t="s">
        <v>46</v>
      </c>
      <c r="H201" s="20" t="s">
        <v>47</v>
      </c>
      <c r="I201" s="20" t="s">
        <v>48</v>
      </c>
      <c r="J201" s="21" t="s">
        <v>86</v>
      </c>
    </row>
    <row r="202" spans="1:10" s="18" customFormat="1" x14ac:dyDescent="0.25">
      <c r="A202" s="30">
        <v>0</v>
      </c>
      <c r="B202" s="22">
        <v>7</v>
      </c>
      <c r="C202" s="22">
        <v>161</v>
      </c>
      <c r="D202" s="22">
        <v>1</v>
      </c>
      <c r="E202" s="22">
        <v>47</v>
      </c>
      <c r="F202" s="22">
        <v>8</v>
      </c>
      <c r="G202" s="22">
        <v>0</v>
      </c>
      <c r="H202" s="22">
        <v>103</v>
      </c>
      <c r="I202" s="22">
        <v>13</v>
      </c>
      <c r="J202" s="22">
        <f>SUM(B202:I202)</f>
        <v>340</v>
      </c>
    </row>
    <row r="203" spans="1:10" s="18" customFormat="1" x14ac:dyDescent="0.25">
      <c r="A203" s="8" t="s">
        <v>31</v>
      </c>
      <c r="B203" s="22">
        <v>6</v>
      </c>
      <c r="C203" s="22">
        <v>381</v>
      </c>
      <c r="D203" s="22">
        <v>5</v>
      </c>
      <c r="E203" s="22">
        <v>163</v>
      </c>
      <c r="F203" s="22">
        <v>27</v>
      </c>
      <c r="G203" s="22">
        <v>3</v>
      </c>
      <c r="H203" s="22">
        <v>222</v>
      </c>
      <c r="I203" s="22">
        <v>74</v>
      </c>
      <c r="J203" s="22">
        <f>SUM(B203:I203)</f>
        <v>881</v>
      </c>
    </row>
    <row r="204" spans="1:10" s="18" customFormat="1" x14ac:dyDescent="0.25">
      <c r="A204" s="8" t="s">
        <v>102</v>
      </c>
      <c r="B204" s="22">
        <v>1</v>
      </c>
      <c r="C204" s="22">
        <v>107</v>
      </c>
      <c r="D204" s="22">
        <v>1</v>
      </c>
      <c r="E204" s="22">
        <v>53</v>
      </c>
      <c r="F204" s="22">
        <v>13</v>
      </c>
      <c r="G204" s="22">
        <v>1</v>
      </c>
      <c r="H204" s="22">
        <v>88</v>
      </c>
      <c r="I204" s="22">
        <v>41</v>
      </c>
      <c r="J204" s="22">
        <f>SUM(B204:I204)</f>
        <v>305</v>
      </c>
    </row>
    <row r="205" spans="1:10" s="18" customFormat="1" x14ac:dyDescent="0.25">
      <c r="A205" s="23" t="s">
        <v>103</v>
      </c>
      <c r="B205" s="22">
        <v>2</v>
      </c>
      <c r="C205" s="22">
        <v>65</v>
      </c>
      <c r="D205" s="22">
        <v>0</v>
      </c>
      <c r="E205" s="22">
        <v>8</v>
      </c>
      <c r="F205" s="22">
        <v>2</v>
      </c>
      <c r="G205" s="22">
        <v>1</v>
      </c>
      <c r="H205" s="22">
        <v>23</v>
      </c>
      <c r="I205" s="22">
        <v>10</v>
      </c>
      <c r="J205" s="22">
        <f>SUM(B205:I205)</f>
        <v>111</v>
      </c>
    </row>
    <row r="206" spans="1:10" s="18" customFormat="1" x14ac:dyDescent="0.25">
      <c r="A206" s="24" t="s">
        <v>0</v>
      </c>
      <c r="B206" s="52">
        <f>SUM(B202:B205)</f>
        <v>16</v>
      </c>
      <c r="C206" s="52">
        <f t="shared" ref="C206:J206" si="35">SUM(C202:C205)</f>
        <v>714</v>
      </c>
      <c r="D206" s="52">
        <f t="shared" si="35"/>
        <v>7</v>
      </c>
      <c r="E206" s="52">
        <f t="shared" si="35"/>
        <v>271</v>
      </c>
      <c r="F206" s="52">
        <f t="shared" si="35"/>
        <v>50</v>
      </c>
      <c r="G206" s="52">
        <f t="shared" si="35"/>
        <v>5</v>
      </c>
      <c r="H206" s="52">
        <f t="shared" si="35"/>
        <v>436</v>
      </c>
      <c r="I206" s="52">
        <f t="shared" si="35"/>
        <v>138</v>
      </c>
      <c r="J206" s="52">
        <f t="shared" si="35"/>
        <v>1637</v>
      </c>
    </row>
    <row r="207" spans="1:10" s="56" customFormat="1" x14ac:dyDescent="0.25">
      <c r="A207" s="77" t="str">
        <f>+A198</f>
        <v>Note: Statistics up to 27 March 2020 by region are based upon 'registered office'.</v>
      </c>
      <c r="B207" s="77"/>
      <c r="C207" s="77"/>
      <c r="D207" s="77"/>
      <c r="E207" s="77"/>
      <c r="F207" s="77"/>
      <c r="G207" s="77"/>
      <c r="H207" s="77"/>
      <c r="I207" s="77"/>
      <c r="J207" s="77"/>
    </row>
    <row r="208" spans="1:10" x14ac:dyDescent="0.25">
      <c r="A208" s="98"/>
      <c r="B208" s="98"/>
      <c r="C208" s="98"/>
      <c r="D208" s="98"/>
      <c r="E208" s="98"/>
      <c r="F208" s="98"/>
      <c r="G208" s="98"/>
      <c r="H208" s="98"/>
      <c r="I208" s="98"/>
      <c r="J208" s="98"/>
    </row>
    <row r="209" spans="1:10" s="18" customFormat="1" ht="30" customHeight="1" x14ac:dyDescent="0.25">
      <c r="A209" s="94" t="s">
        <v>220</v>
      </c>
      <c r="B209" s="94"/>
      <c r="C209" s="94"/>
      <c r="D209" s="94"/>
      <c r="E209" s="94"/>
      <c r="F209" s="94"/>
      <c r="G209" s="94"/>
      <c r="H209" s="94"/>
      <c r="I209" s="94"/>
      <c r="J209" s="94"/>
    </row>
    <row r="210" spans="1:10" s="18" customFormat="1" ht="34.5" x14ac:dyDescent="0.25">
      <c r="A210" s="26"/>
      <c r="B210" s="20" t="s">
        <v>41</v>
      </c>
      <c r="C210" s="20" t="s">
        <v>42</v>
      </c>
      <c r="D210" s="20" t="s">
        <v>43</v>
      </c>
      <c r="E210" s="20" t="s">
        <v>44</v>
      </c>
      <c r="F210" s="20" t="s">
        <v>45</v>
      </c>
      <c r="G210" s="20" t="s">
        <v>46</v>
      </c>
      <c r="H210" s="20" t="s">
        <v>47</v>
      </c>
      <c r="I210" s="20" t="s">
        <v>48</v>
      </c>
      <c r="J210" s="21" t="s">
        <v>86</v>
      </c>
    </row>
    <row r="211" spans="1:10" s="18" customFormat="1" x14ac:dyDescent="0.25">
      <c r="A211" s="89" t="s">
        <v>118</v>
      </c>
      <c r="B211" s="89"/>
      <c r="C211" s="89"/>
      <c r="D211" s="89"/>
      <c r="E211" s="89"/>
      <c r="F211" s="89"/>
      <c r="G211" s="89"/>
      <c r="H211" s="89"/>
      <c r="I211" s="89"/>
      <c r="J211" s="89"/>
    </row>
    <row r="212" spans="1:10" s="18" customFormat="1" x14ac:dyDescent="0.25">
      <c r="A212" s="31" t="s">
        <v>106</v>
      </c>
      <c r="B212" s="22">
        <v>12</v>
      </c>
      <c r="C212" s="22">
        <v>655</v>
      </c>
      <c r="D212" s="22">
        <v>7</v>
      </c>
      <c r="E212" s="22">
        <v>226</v>
      </c>
      <c r="F212" s="22">
        <v>39</v>
      </c>
      <c r="G212" s="22">
        <v>5</v>
      </c>
      <c r="H212" s="22">
        <v>389</v>
      </c>
      <c r="I212" s="22">
        <v>116</v>
      </c>
      <c r="J212" s="22">
        <f>SUM(B212:I212)</f>
        <v>1449</v>
      </c>
    </row>
    <row r="213" spans="1:10" s="18" customFormat="1" x14ac:dyDescent="0.25">
      <c r="A213" s="30" t="s">
        <v>107</v>
      </c>
      <c r="B213" s="22">
        <v>2</v>
      </c>
      <c r="C213" s="22">
        <v>26</v>
      </c>
      <c r="D213" s="22">
        <v>0</v>
      </c>
      <c r="E213" s="22">
        <v>24</v>
      </c>
      <c r="F213" s="22">
        <v>7</v>
      </c>
      <c r="G213" s="22">
        <v>0</v>
      </c>
      <c r="H213" s="22">
        <v>22</v>
      </c>
      <c r="I213" s="22">
        <v>8</v>
      </c>
      <c r="J213" s="22">
        <f>SUM(B213:I213)</f>
        <v>89</v>
      </c>
    </row>
    <row r="214" spans="1:10" s="18" customFormat="1" x14ac:dyDescent="0.25">
      <c r="A214" s="30" t="s">
        <v>108</v>
      </c>
      <c r="B214" s="22">
        <v>1</v>
      </c>
      <c r="C214" s="22">
        <v>23</v>
      </c>
      <c r="D214" s="22">
        <v>0</v>
      </c>
      <c r="E214" s="22">
        <v>15</v>
      </c>
      <c r="F214" s="22">
        <v>1</v>
      </c>
      <c r="G214" s="22">
        <v>0</v>
      </c>
      <c r="H214" s="22">
        <v>10</v>
      </c>
      <c r="I214" s="22">
        <v>7</v>
      </c>
      <c r="J214" s="22">
        <f>SUM(B214:I214)</f>
        <v>57</v>
      </c>
    </row>
    <row r="215" spans="1:10" s="18" customFormat="1" x14ac:dyDescent="0.25">
      <c r="A215" s="30" t="s">
        <v>109</v>
      </c>
      <c r="B215" s="22">
        <v>1</v>
      </c>
      <c r="C215" s="22">
        <v>0</v>
      </c>
      <c r="D215" s="22">
        <v>0</v>
      </c>
      <c r="E215" s="22">
        <v>0</v>
      </c>
      <c r="F215" s="22">
        <v>2</v>
      </c>
      <c r="G215" s="22">
        <v>0</v>
      </c>
      <c r="H215" s="22">
        <v>3</v>
      </c>
      <c r="I215" s="22">
        <v>0</v>
      </c>
      <c r="J215" s="22">
        <f>SUM(B215:I215)</f>
        <v>6</v>
      </c>
    </row>
    <row r="216" spans="1:10" s="18" customFormat="1" x14ac:dyDescent="0.25">
      <c r="A216" s="32" t="s">
        <v>110</v>
      </c>
      <c r="B216" s="22">
        <v>0</v>
      </c>
      <c r="C216" s="22">
        <v>10</v>
      </c>
      <c r="D216" s="22">
        <v>0</v>
      </c>
      <c r="E216" s="22">
        <v>6</v>
      </c>
      <c r="F216" s="22">
        <v>1</v>
      </c>
      <c r="G216" s="22">
        <v>0</v>
      </c>
      <c r="H216" s="22">
        <v>12</v>
      </c>
      <c r="I216" s="22">
        <v>7</v>
      </c>
      <c r="J216" s="22">
        <f>SUM(B216:I216)</f>
        <v>36</v>
      </c>
    </row>
    <row r="217" spans="1:10" s="18" customFormat="1" x14ac:dyDescent="0.25">
      <c r="A217" s="24" t="s">
        <v>0</v>
      </c>
      <c r="B217" s="52">
        <f>SUM(B212:B216)</f>
        <v>16</v>
      </c>
      <c r="C217" s="52">
        <f t="shared" ref="C217:J217" si="36">SUM(C212:C216)</f>
        <v>714</v>
      </c>
      <c r="D217" s="52">
        <f t="shared" si="36"/>
        <v>7</v>
      </c>
      <c r="E217" s="52">
        <f t="shared" si="36"/>
        <v>271</v>
      </c>
      <c r="F217" s="52">
        <f t="shared" si="36"/>
        <v>50</v>
      </c>
      <c r="G217" s="52">
        <f t="shared" si="36"/>
        <v>5</v>
      </c>
      <c r="H217" s="52">
        <f t="shared" si="36"/>
        <v>436</v>
      </c>
      <c r="I217" s="52">
        <f t="shared" si="36"/>
        <v>138</v>
      </c>
      <c r="J217" s="52">
        <f t="shared" si="36"/>
        <v>1637</v>
      </c>
    </row>
    <row r="218" spans="1:10" s="18" customFormat="1" x14ac:dyDescent="0.25">
      <c r="A218" s="89" t="s">
        <v>119</v>
      </c>
      <c r="B218" s="89"/>
      <c r="C218" s="89"/>
      <c r="D218" s="89"/>
      <c r="E218" s="89"/>
      <c r="F218" s="89"/>
      <c r="G218" s="89"/>
      <c r="H218" s="89"/>
      <c r="I218" s="89"/>
      <c r="J218" s="89"/>
    </row>
    <row r="219" spans="1:10" s="18" customFormat="1" x14ac:dyDescent="0.25">
      <c r="A219" s="31" t="s">
        <v>111</v>
      </c>
      <c r="B219" s="22">
        <v>11</v>
      </c>
      <c r="C219" s="22">
        <v>527</v>
      </c>
      <c r="D219" s="22">
        <v>5</v>
      </c>
      <c r="E219" s="22">
        <v>182</v>
      </c>
      <c r="F219" s="22">
        <v>34</v>
      </c>
      <c r="G219" s="22">
        <v>4</v>
      </c>
      <c r="H219" s="22">
        <v>304</v>
      </c>
      <c r="I219" s="22">
        <v>102</v>
      </c>
      <c r="J219" s="22">
        <f t="shared" ref="J219:J224" si="37">SUM(B219:I219)</f>
        <v>1169</v>
      </c>
    </row>
    <row r="220" spans="1:10" s="18" customFormat="1" x14ac:dyDescent="0.25">
      <c r="A220" s="30" t="s">
        <v>116</v>
      </c>
      <c r="B220" s="22">
        <v>2</v>
      </c>
      <c r="C220" s="22">
        <v>66</v>
      </c>
      <c r="D220" s="22">
        <v>2</v>
      </c>
      <c r="E220" s="22">
        <v>30</v>
      </c>
      <c r="F220" s="22">
        <v>7</v>
      </c>
      <c r="G220" s="22">
        <v>0</v>
      </c>
      <c r="H220" s="22">
        <v>39</v>
      </c>
      <c r="I220" s="22">
        <v>14</v>
      </c>
      <c r="J220" s="22">
        <f t="shared" si="37"/>
        <v>160</v>
      </c>
    </row>
    <row r="221" spans="1:10" s="18" customFormat="1" x14ac:dyDescent="0.25">
      <c r="A221" s="30" t="s">
        <v>117</v>
      </c>
      <c r="B221" s="22">
        <v>2</v>
      </c>
      <c r="C221" s="22">
        <v>50</v>
      </c>
      <c r="D221" s="22">
        <v>0</v>
      </c>
      <c r="E221" s="22">
        <v>27</v>
      </c>
      <c r="F221" s="22">
        <v>5</v>
      </c>
      <c r="G221" s="22">
        <v>1</v>
      </c>
      <c r="H221" s="22">
        <v>36</v>
      </c>
      <c r="I221" s="22">
        <v>14</v>
      </c>
      <c r="J221" s="22">
        <f t="shared" si="37"/>
        <v>135</v>
      </c>
    </row>
    <row r="222" spans="1:10" s="18" customFormat="1" x14ac:dyDescent="0.25">
      <c r="A222" s="30" t="s">
        <v>33</v>
      </c>
      <c r="B222" s="22">
        <v>1</v>
      </c>
      <c r="C222" s="22">
        <v>53</v>
      </c>
      <c r="D222" s="22">
        <v>0</v>
      </c>
      <c r="E222" s="22">
        <v>23</v>
      </c>
      <c r="F222" s="22">
        <v>4</v>
      </c>
      <c r="G222" s="22">
        <v>0</v>
      </c>
      <c r="H222" s="22">
        <v>51</v>
      </c>
      <c r="I222" s="22">
        <v>5</v>
      </c>
      <c r="J222" s="22">
        <f t="shared" si="37"/>
        <v>137</v>
      </c>
    </row>
    <row r="223" spans="1:10" s="18" customFormat="1" x14ac:dyDescent="0.25">
      <c r="A223" s="30" t="s">
        <v>34</v>
      </c>
      <c r="B223" s="22">
        <v>0</v>
      </c>
      <c r="C223" s="22">
        <v>14</v>
      </c>
      <c r="D223" s="22">
        <v>0</v>
      </c>
      <c r="E223" s="22">
        <v>2</v>
      </c>
      <c r="F223" s="22">
        <v>0</v>
      </c>
      <c r="G223" s="22">
        <v>0</v>
      </c>
      <c r="H223" s="22">
        <v>2</v>
      </c>
      <c r="I223" s="22">
        <v>2</v>
      </c>
      <c r="J223" s="22">
        <f t="shared" si="37"/>
        <v>20</v>
      </c>
    </row>
    <row r="224" spans="1:10" s="18" customFormat="1" x14ac:dyDescent="0.25">
      <c r="A224" s="32" t="s">
        <v>35</v>
      </c>
      <c r="B224" s="22">
        <v>0</v>
      </c>
      <c r="C224" s="22">
        <v>4</v>
      </c>
      <c r="D224" s="22">
        <v>0</v>
      </c>
      <c r="E224" s="22">
        <v>7</v>
      </c>
      <c r="F224" s="22">
        <v>0</v>
      </c>
      <c r="G224" s="22">
        <v>0</v>
      </c>
      <c r="H224" s="22">
        <v>4</v>
      </c>
      <c r="I224" s="22">
        <v>1</v>
      </c>
      <c r="J224" s="22">
        <f t="shared" si="37"/>
        <v>16</v>
      </c>
    </row>
    <row r="225" spans="1:10" s="18" customFormat="1" x14ac:dyDescent="0.25">
      <c r="A225" s="24" t="s">
        <v>0</v>
      </c>
      <c r="B225" s="52">
        <f>SUM(B219:B224)</f>
        <v>16</v>
      </c>
      <c r="C225" s="52">
        <f t="shared" ref="C225:J225" si="38">SUM(C219:C224)</f>
        <v>714</v>
      </c>
      <c r="D225" s="52">
        <f t="shared" si="38"/>
        <v>7</v>
      </c>
      <c r="E225" s="52">
        <f t="shared" si="38"/>
        <v>271</v>
      </c>
      <c r="F225" s="52">
        <f t="shared" si="38"/>
        <v>50</v>
      </c>
      <c r="G225" s="52">
        <f t="shared" si="38"/>
        <v>5</v>
      </c>
      <c r="H225" s="52">
        <f t="shared" si="38"/>
        <v>436</v>
      </c>
      <c r="I225" s="52">
        <f t="shared" si="38"/>
        <v>138</v>
      </c>
      <c r="J225" s="52">
        <f t="shared" si="38"/>
        <v>1637</v>
      </c>
    </row>
    <row r="226" spans="1:10" s="18" customFormat="1" x14ac:dyDescent="0.25">
      <c r="A226" s="89" t="s">
        <v>121</v>
      </c>
      <c r="B226" s="89"/>
      <c r="C226" s="89"/>
      <c r="D226" s="89"/>
      <c r="E226" s="89"/>
      <c r="F226" s="89"/>
      <c r="G226" s="89"/>
      <c r="H226" s="89"/>
      <c r="I226" s="89"/>
      <c r="J226" s="89"/>
    </row>
    <row r="227" spans="1:10" s="18" customFormat="1" x14ac:dyDescent="0.25">
      <c r="A227" s="33" t="s">
        <v>125</v>
      </c>
      <c r="B227" s="52">
        <v>2</v>
      </c>
      <c r="C227" s="52">
        <v>136</v>
      </c>
      <c r="D227" s="52">
        <v>3</v>
      </c>
      <c r="E227" s="52">
        <v>50</v>
      </c>
      <c r="F227" s="52">
        <v>4</v>
      </c>
      <c r="G227" s="52">
        <v>0</v>
      </c>
      <c r="H227" s="52">
        <v>97</v>
      </c>
      <c r="I227" s="52">
        <v>24</v>
      </c>
      <c r="J227" s="52">
        <f>SUM(B227:I227)</f>
        <v>316</v>
      </c>
    </row>
    <row r="228" spans="1:10" s="18" customFormat="1" x14ac:dyDescent="0.25">
      <c r="A228" s="89" t="s">
        <v>120</v>
      </c>
      <c r="B228" s="89"/>
      <c r="C228" s="89"/>
      <c r="D228" s="89"/>
      <c r="E228" s="89"/>
      <c r="F228" s="89"/>
      <c r="G228" s="89"/>
      <c r="H228" s="89"/>
      <c r="I228" s="89"/>
      <c r="J228" s="89"/>
    </row>
    <row r="229" spans="1:10" s="18" customFormat="1" x14ac:dyDescent="0.25">
      <c r="A229" s="31">
        <v>0</v>
      </c>
      <c r="B229" s="22">
        <v>15</v>
      </c>
      <c r="C229" s="22">
        <v>664</v>
      </c>
      <c r="D229" s="22">
        <v>7</v>
      </c>
      <c r="E229" s="22">
        <v>253</v>
      </c>
      <c r="F229" s="22">
        <v>44</v>
      </c>
      <c r="G229" s="22">
        <v>5</v>
      </c>
      <c r="H229" s="22">
        <v>413</v>
      </c>
      <c r="I229" s="22">
        <v>126</v>
      </c>
      <c r="J229" s="22">
        <f>SUM(B229:I229)</f>
        <v>1527</v>
      </c>
    </row>
    <row r="230" spans="1:10" s="18" customFormat="1" x14ac:dyDescent="0.25">
      <c r="A230" s="30" t="s">
        <v>112</v>
      </c>
      <c r="B230" s="22">
        <v>1</v>
      </c>
      <c r="C230" s="22">
        <v>23</v>
      </c>
      <c r="D230" s="22">
        <v>0</v>
      </c>
      <c r="E230" s="22">
        <v>6</v>
      </c>
      <c r="F230" s="22">
        <v>3</v>
      </c>
      <c r="G230" s="22">
        <v>0</v>
      </c>
      <c r="H230" s="22">
        <v>11</v>
      </c>
      <c r="I230" s="22">
        <v>9</v>
      </c>
      <c r="J230" s="22">
        <f>SUM(B230:I230)</f>
        <v>53</v>
      </c>
    </row>
    <row r="231" spans="1:10" s="18" customFormat="1" x14ac:dyDescent="0.25">
      <c r="A231" s="30" t="s">
        <v>113</v>
      </c>
      <c r="B231" s="22">
        <v>0</v>
      </c>
      <c r="C231" s="22">
        <v>5</v>
      </c>
      <c r="D231" s="22">
        <v>0</v>
      </c>
      <c r="E231" s="22">
        <v>3</v>
      </c>
      <c r="F231" s="22">
        <v>2</v>
      </c>
      <c r="G231" s="22">
        <v>0</v>
      </c>
      <c r="H231" s="22">
        <v>3</v>
      </c>
      <c r="I231" s="22">
        <v>0</v>
      </c>
      <c r="J231" s="22">
        <f>SUM(B231:I231)</f>
        <v>13</v>
      </c>
    </row>
    <row r="232" spans="1:10" s="18" customFormat="1" x14ac:dyDescent="0.25">
      <c r="A232" s="30" t="s">
        <v>114</v>
      </c>
      <c r="B232" s="22">
        <v>0</v>
      </c>
      <c r="C232" s="22">
        <v>11</v>
      </c>
      <c r="D232" s="22">
        <v>0</v>
      </c>
      <c r="E232" s="22">
        <v>4</v>
      </c>
      <c r="F232" s="22">
        <v>1</v>
      </c>
      <c r="G232" s="22">
        <v>0</v>
      </c>
      <c r="H232" s="22">
        <v>3</v>
      </c>
      <c r="I232" s="22">
        <v>3</v>
      </c>
      <c r="J232" s="22">
        <f>SUM(B232:I232)</f>
        <v>22</v>
      </c>
    </row>
    <row r="233" spans="1:10" s="18" customFormat="1" x14ac:dyDescent="0.25">
      <c r="A233" s="32" t="s">
        <v>115</v>
      </c>
      <c r="B233" s="22">
        <v>0</v>
      </c>
      <c r="C233" s="22">
        <v>11</v>
      </c>
      <c r="D233" s="22">
        <v>0</v>
      </c>
      <c r="E233" s="22">
        <v>5</v>
      </c>
      <c r="F233" s="22">
        <v>0</v>
      </c>
      <c r="G233" s="22">
        <v>0</v>
      </c>
      <c r="H233" s="22">
        <v>6</v>
      </c>
      <c r="I233" s="22">
        <v>0</v>
      </c>
      <c r="J233" s="22">
        <f>SUM(B233:I233)</f>
        <v>22</v>
      </c>
    </row>
    <row r="234" spans="1:10" s="18" customFormat="1" x14ac:dyDescent="0.25">
      <c r="A234" s="24" t="s">
        <v>0</v>
      </c>
      <c r="B234" s="52">
        <f>SUM(B229:B233)</f>
        <v>16</v>
      </c>
      <c r="C234" s="52">
        <f t="shared" ref="C234:J234" si="39">SUM(C229:C233)</f>
        <v>714</v>
      </c>
      <c r="D234" s="52">
        <f t="shared" si="39"/>
        <v>7</v>
      </c>
      <c r="E234" s="52">
        <f t="shared" si="39"/>
        <v>271</v>
      </c>
      <c r="F234" s="52">
        <f t="shared" si="39"/>
        <v>50</v>
      </c>
      <c r="G234" s="52">
        <f t="shared" si="39"/>
        <v>5</v>
      </c>
      <c r="H234" s="52">
        <f t="shared" si="39"/>
        <v>436</v>
      </c>
      <c r="I234" s="52">
        <f t="shared" si="39"/>
        <v>138</v>
      </c>
      <c r="J234" s="52">
        <f t="shared" si="39"/>
        <v>1637</v>
      </c>
    </row>
    <row r="235" spans="1:10" s="56" customFormat="1" x14ac:dyDescent="0.25">
      <c r="A235" s="77" t="str">
        <f>$A$25</f>
        <v>Note: Statistics up to 27 March 2020 by region are based upon 'registered office'.</v>
      </c>
      <c r="B235" s="77"/>
      <c r="C235" s="77"/>
      <c r="D235" s="77"/>
      <c r="E235" s="77"/>
      <c r="F235" s="77"/>
      <c r="G235" s="77"/>
      <c r="H235" s="77"/>
      <c r="I235" s="77"/>
      <c r="J235" s="77"/>
    </row>
    <row r="236" spans="1:10" x14ac:dyDescent="0.25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</row>
    <row r="237" spans="1:10" s="18" customFormat="1" ht="30" customHeight="1" x14ac:dyDescent="0.25">
      <c r="A237" s="94" t="s">
        <v>174</v>
      </c>
      <c r="B237" s="94"/>
      <c r="C237" s="94"/>
      <c r="D237" s="94"/>
      <c r="E237" s="94"/>
      <c r="F237" s="94"/>
      <c r="G237" s="94"/>
      <c r="H237" s="94"/>
      <c r="I237" s="94"/>
      <c r="J237" s="94"/>
    </row>
    <row r="238" spans="1:10" s="18" customFormat="1" ht="34.5" x14ac:dyDescent="0.25">
      <c r="A238" s="26"/>
      <c r="B238" s="20" t="s">
        <v>41</v>
      </c>
      <c r="C238" s="20" t="s">
        <v>42</v>
      </c>
      <c r="D238" s="20" t="s">
        <v>43</v>
      </c>
      <c r="E238" s="20" t="s">
        <v>44</v>
      </c>
      <c r="F238" s="20" t="s">
        <v>45</v>
      </c>
      <c r="G238" s="20" t="s">
        <v>46</v>
      </c>
      <c r="H238" s="20" t="s">
        <v>47</v>
      </c>
      <c r="I238" s="20" t="s">
        <v>48</v>
      </c>
      <c r="J238" s="21" t="s">
        <v>86</v>
      </c>
    </row>
    <row r="239" spans="1:10" s="18" customFormat="1" x14ac:dyDescent="0.25">
      <c r="A239" s="89" t="s">
        <v>126</v>
      </c>
      <c r="B239" s="89"/>
      <c r="C239" s="89"/>
      <c r="D239" s="89"/>
      <c r="E239" s="89"/>
      <c r="F239" s="89"/>
      <c r="G239" s="89"/>
      <c r="H239" s="89"/>
      <c r="I239" s="89"/>
      <c r="J239" s="89"/>
    </row>
    <row r="240" spans="1:10" s="18" customFormat="1" x14ac:dyDescent="0.25">
      <c r="A240" s="31">
        <v>0</v>
      </c>
      <c r="B240" s="22">
        <v>1</v>
      </c>
      <c r="C240" s="22">
        <v>69</v>
      </c>
      <c r="D240" s="22">
        <v>0</v>
      </c>
      <c r="E240" s="22">
        <v>27</v>
      </c>
      <c r="F240" s="22">
        <v>3</v>
      </c>
      <c r="G240" s="22">
        <v>3</v>
      </c>
      <c r="H240" s="22">
        <v>41</v>
      </c>
      <c r="I240" s="22">
        <v>10</v>
      </c>
      <c r="J240" s="22">
        <f t="shared" ref="J240:J245" si="40">SUM(B240:I240)</f>
        <v>154</v>
      </c>
    </row>
    <row r="241" spans="1:10" s="18" customFormat="1" x14ac:dyDescent="0.25">
      <c r="A241" s="8" t="s">
        <v>122</v>
      </c>
      <c r="B241" s="22">
        <v>1</v>
      </c>
      <c r="C241" s="22">
        <v>58</v>
      </c>
      <c r="D241" s="22">
        <v>0</v>
      </c>
      <c r="E241" s="22">
        <v>30</v>
      </c>
      <c r="F241" s="22">
        <v>4</v>
      </c>
      <c r="G241" s="22">
        <v>0</v>
      </c>
      <c r="H241" s="22">
        <v>33</v>
      </c>
      <c r="I241" s="22">
        <v>6</v>
      </c>
      <c r="J241" s="22">
        <f t="shared" si="40"/>
        <v>132</v>
      </c>
    </row>
    <row r="242" spans="1:10" s="18" customFormat="1" x14ac:dyDescent="0.25">
      <c r="A242" s="8" t="s">
        <v>28</v>
      </c>
      <c r="B242" s="22">
        <v>1</v>
      </c>
      <c r="C242" s="22">
        <v>21</v>
      </c>
      <c r="D242" s="22">
        <v>0</v>
      </c>
      <c r="E242" s="22">
        <v>6</v>
      </c>
      <c r="F242" s="22">
        <v>2</v>
      </c>
      <c r="G242" s="22">
        <v>0</v>
      </c>
      <c r="H242" s="22">
        <v>9</v>
      </c>
      <c r="I242" s="22">
        <v>1</v>
      </c>
      <c r="J242" s="22">
        <f t="shared" si="40"/>
        <v>40</v>
      </c>
    </row>
    <row r="243" spans="1:10" s="18" customFormat="1" x14ac:dyDescent="0.25">
      <c r="A243" s="8" t="s">
        <v>29</v>
      </c>
      <c r="B243" s="22">
        <v>0</v>
      </c>
      <c r="C243" s="22">
        <v>9</v>
      </c>
      <c r="D243" s="22">
        <v>0</v>
      </c>
      <c r="E243" s="22">
        <v>6</v>
      </c>
      <c r="F243" s="22">
        <v>0</v>
      </c>
      <c r="G243" s="22">
        <v>0</v>
      </c>
      <c r="H243" s="22">
        <v>1</v>
      </c>
      <c r="I243" s="22">
        <v>0</v>
      </c>
      <c r="J243" s="22">
        <f t="shared" si="40"/>
        <v>16</v>
      </c>
    </row>
    <row r="244" spans="1:10" s="18" customFormat="1" x14ac:dyDescent="0.25">
      <c r="A244" s="8" t="s">
        <v>124</v>
      </c>
      <c r="B244" s="22">
        <v>1</v>
      </c>
      <c r="C244" s="22">
        <v>2</v>
      </c>
      <c r="D244" s="22">
        <v>0</v>
      </c>
      <c r="E244" s="22">
        <v>0</v>
      </c>
      <c r="F244" s="22">
        <v>0</v>
      </c>
      <c r="G244" s="22">
        <v>0</v>
      </c>
      <c r="H244" s="22">
        <v>1</v>
      </c>
      <c r="I244" s="22">
        <v>0</v>
      </c>
      <c r="J244" s="22">
        <f t="shared" si="40"/>
        <v>4</v>
      </c>
    </row>
    <row r="245" spans="1:10" s="18" customFormat="1" x14ac:dyDescent="0.25">
      <c r="A245" s="23" t="s">
        <v>123</v>
      </c>
      <c r="B245" s="22">
        <v>12</v>
      </c>
      <c r="C245" s="22">
        <v>555</v>
      </c>
      <c r="D245" s="22">
        <v>7</v>
      </c>
      <c r="E245" s="22">
        <v>202</v>
      </c>
      <c r="F245" s="22">
        <v>41</v>
      </c>
      <c r="G245" s="22">
        <v>2</v>
      </c>
      <c r="H245" s="22">
        <v>351</v>
      </c>
      <c r="I245" s="22">
        <v>121</v>
      </c>
      <c r="J245" s="22">
        <f t="shared" si="40"/>
        <v>1291</v>
      </c>
    </row>
    <row r="246" spans="1:10" s="18" customFormat="1" x14ac:dyDescent="0.25">
      <c r="A246" s="24" t="s">
        <v>0</v>
      </c>
      <c r="B246" s="52">
        <f>SUM(B240:B245)</f>
        <v>16</v>
      </c>
      <c r="C246" s="52">
        <f t="shared" ref="C246:J246" si="41">SUM(C240:C245)</f>
        <v>714</v>
      </c>
      <c r="D246" s="52">
        <f t="shared" si="41"/>
        <v>7</v>
      </c>
      <c r="E246" s="52">
        <f t="shared" si="41"/>
        <v>271</v>
      </c>
      <c r="F246" s="52">
        <f t="shared" si="41"/>
        <v>50</v>
      </c>
      <c r="G246" s="52">
        <f t="shared" si="41"/>
        <v>5</v>
      </c>
      <c r="H246" s="52">
        <f t="shared" si="41"/>
        <v>436</v>
      </c>
      <c r="I246" s="52">
        <f t="shared" si="41"/>
        <v>138</v>
      </c>
      <c r="J246" s="52">
        <f t="shared" si="41"/>
        <v>1637</v>
      </c>
    </row>
    <row r="247" spans="1:10" s="18" customFormat="1" x14ac:dyDescent="0.25">
      <c r="A247" s="89" t="s">
        <v>127</v>
      </c>
      <c r="B247" s="89"/>
      <c r="C247" s="89"/>
      <c r="D247" s="89"/>
      <c r="E247" s="89"/>
      <c r="F247" s="89"/>
      <c r="G247" s="89"/>
      <c r="H247" s="89"/>
      <c r="I247" s="89"/>
      <c r="J247" s="89"/>
    </row>
    <row r="248" spans="1:10" s="18" customFormat="1" x14ac:dyDescent="0.25">
      <c r="A248" s="31">
        <v>0</v>
      </c>
      <c r="B248" s="22">
        <v>1</v>
      </c>
      <c r="C248" s="22">
        <v>45</v>
      </c>
      <c r="D248" s="22">
        <v>0</v>
      </c>
      <c r="E248" s="22">
        <v>26</v>
      </c>
      <c r="F248" s="22">
        <v>4</v>
      </c>
      <c r="G248" s="22">
        <v>3</v>
      </c>
      <c r="H248" s="22">
        <v>40</v>
      </c>
      <c r="I248" s="22">
        <v>10</v>
      </c>
      <c r="J248" s="22">
        <f t="shared" ref="J248:J253" si="42">SUM(B248:I248)</f>
        <v>129</v>
      </c>
    </row>
    <row r="249" spans="1:10" s="18" customFormat="1" x14ac:dyDescent="0.25">
      <c r="A249" s="8" t="s">
        <v>122</v>
      </c>
      <c r="B249" s="22">
        <v>0</v>
      </c>
      <c r="C249" s="22">
        <v>7</v>
      </c>
      <c r="D249" s="22">
        <v>0</v>
      </c>
      <c r="E249" s="22">
        <v>9</v>
      </c>
      <c r="F249" s="22">
        <v>2</v>
      </c>
      <c r="G249" s="22">
        <v>0</v>
      </c>
      <c r="H249" s="22">
        <v>3</v>
      </c>
      <c r="I249" s="22">
        <v>3</v>
      </c>
      <c r="J249" s="22">
        <f t="shared" si="42"/>
        <v>24</v>
      </c>
    </row>
    <row r="250" spans="1:10" s="18" customFormat="1" x14ac:dyDescent="0.25">
      <c r="A250" s="8" t="s">
        <v>28</v>
      </c>
      <c r="B250" s="22">
        <v>1</v>
      </c>
      <c r="C250" s="22">
        <v>1</v>
      </c>
      <c r="D250" s="22">
        <v>0</v>
      </c>
      <c r="E250" s="22">
        <v>2</v>
      </c>
      <c r="F250" s="22">
        <v>0</v>
      </c>
      <c r="G250" s="22">
        <v>0</v>
      </c>
      <c r="H250" s="22">
        <v>0</v>
      </c>
      <c r="I250" s="22">
        <v>0</v>
      </c>
      <c r="J250" s="22">
        <f t="shared" si="42"/>
        <v>4</v>
      </c>
    </row>
    <row r="251" spans="1:10" s="18" customFormat="1" x14ac:dyDescent="0.25">
      <c r="A251" s="8" t="s">
        <v>29</v>
      </c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f t="shared" si="42"/>
        <v>0</v>
      </c>
    </row>
    <row r="252" spans="1:10" s="18" customFormat="1" x14ac:dyDescent="0.25">
      <c r="A252" s="8" t="s">
        <v>124</v>
      </c>
      <c r="B252" s="22">
        <v>0</v>
      </c>
      <c r="C252" s="22">
        <v>1</v>
      </c>
      <c r="D252" s="22">
        <v>0</v>
      </c>
      <c r="E252" s="22">
        <v>0</v>
      </c>
      <c r="F252" s="22">
        <v>0</v>
      </c>
      <c r="G252" s="22">
        <v>0</v>
      </c>
      <c r="H252" s="22">
        <v>0</v>
      </c>
      <c r="I252" s="22">
        <v>2</v>
      </c>
      <c r="J252" s="22">
        <f t="shared" si="42"/>
        <v>3</v>
      </c>
    </row>
    <row r="253" spans="1:10" s="18" customFormat="1" x14ac:dyDescent="0.25">
      <c r="A253" s="23" t="s">
        <v>123</v>
      </c>
      <c r="B253" s="22">
        <v>14</v>
      </c>
      <c r="C253" s="22">
        <v>660</v>
      </c>
      <c r="D253" s="22">
        <v>7</v>
      </c>
      <c r="E253" s="22">
        <v>234</v>
      </c>
      <c r="F253" s="22">
        <v>44</v>
      </c>
      <c r="G253" s="22">
        <v>2</v>
      </c>
      <c r="H253" s="22">
        <v>393</v>
      </c>
      <c r="I253" s="22">
        <v>123</v>
      </c>
      <c r="J253" s="22">
        <f t="shared" si="42"/>
        <v>1477</v>
      </c>
    </row>
    <row r="254" spans="1:10" s="18" customFormat="1" x14ac:dyDescent="0.25">
      <c r="A254" s="24" t="s">
        <v>0</v>
      </c>
      <c r="B254" s="52">
        <f>SUM(B248:B253)</f>
        <v>16</v>
      </c>
      <c r="C254" s="52">
        <f t="shared" ref="C254:J254" si="43">SUM(C248:C253)</f>
        <v>714</v>
      </c>
      <c r="D254" s="52">
        <f t="shared" si="43"/>
        <v>7</v>
      </c>
      <c r="E254" s="52">
        <f t="shared" si="43"/>
        <v>271</v>
      </c>
      <c r="F254" s="52">
        <f t="shared" si="43"/>
        <v>50</v>
      </c>
      <c r="G254" s="52">
        <f t="shared" si="43"/>
        <v>5</v>
      </c>
      <c r="H254" s="52">
        <f t="shared" si="43"/>
        <v>436</v>
      </c>
      <c r="I254" s="52">
        <f t="shared" si="43"/>
        <v>138</v>
      </c>
      <c r="J254" s="52">
        <f t="shared" si="43"/>
        <v>1637</v>
      </c>
    </row>
    <row r="255" spans="1:10" s="18" customFormat="1" x14ac:dyDescent="0.25">
      <c r="A255" s="89" t="s">
        <v>128</v>
      </c>
      <c r="B255" s="89"/>
      <c r="C255" s="89"/>
      <c r="D255" s="89"/>
      <c r="E255" s="89"/>
      <c r="F255" s="89"/>
      <c r="G255" s="89"/>
      <c r="H255" s="89"/>
      <c r="I255" s="89"/>
      <c r="J255" s="89"/>
    </row>
    <row r="256" spans="1:10" s="18" customFormat="1" x14ac:dyDescent="0.25">
      <c r="A256" s="31">
        <v>0</v>
      </c>
      <c r="B256" s="22">
        <v>2</v>
      </c>
      <c r="C256" s="22">
        <v>136</v>
      </c>
      <c r="D256" s="22">
        <v>0</v>
      </c>
      <c r="E256" s="22">
        <v>46</v>
      </c>
      <c r="F256" s="22">
        <v>11</v>
      </c>
      <c r="G256" s="22">
        <v>1</v>
      </c>
      <c r="H256" s="22">
        <v>90</v>
      </c>
      <c r="I256" s="22">
        <v>39</v>
      </c>
      <c r="J256" s="22">
        <f t="shared" ref="J256:J261" si="44">SUM(B256:I256)</f>
        <v>325</v>
      </c>
    </row>
    <row r="257" spans="1:10" s="18" customFormat="1" x14ac:dyDescent="0.25">
      <c r="A257" s="8" t="s">
        <v>122</v>
      </c>
      <c r="B257" s="22">
        <v>11</v>
      </c>
      <c r="C257" s="22">
        <v>473</v>
      </c>
      <c r="D257" s="22">
        <v>6</v>
      </c>
      <c r="E257" s="22">
        <v>171</v>
      </c>
      <c r="F257" s="22">
        <v>29</v>
      </c>
      <c r="G257" s="22">
        <v>1</v>
      </c>
      <c r="H257" s="22">
        <v>291</v>
      </c>
      <c r="I257" s="22">
        <v>84</v>
      </c>
      <c r="J257" s="22">
        <f t="shared" si="44"/>
        <v>1066</v>
      </c>
    </row>
    <row r="258" spans="1:10" s="18" customFormat="1" x14ac:dyDescent="0.25">
      <c r="A258" s="8" t="s">
        <v>28</v>
      </c>
      <c r="B258" s="22">
        <v>1</v>
      </c>
      <c r="C258" s="22">
        <v>39</v>
      </c>
      <c r="D258" s="22">
        <v>1</v>
      </c>
      <c r="E258" s="22">
        <v>24</v>
      </c>
      <c r="F258" s="22">
        <v>6</v>
      </c>
      <c r="G258" s="22">
        <v>3</v>
      </c>
      <c r="H258" s="22">
        <v>29</v>
      </c>
      <c r="I258" s="22">
        <v>10</v>
      </c>
      <c r="J258" s="22">
        <f t="shared" si="44"/>
        <v>113</v>
      </c>
    </row>
    <row r="259" spans="1:10" s="18" customFormat="1" x14ac:dyDescent="0.25">
      <c r="A259" s="8" t="s">
        <v>29</v>
      </c>
      <c r="B259" s="22">
        <v>2</v>
      </c>
      <c r="C259" s="22">
        <v>18</v>
      </c>
      <c r="D259" s="22">
        <v>0</v>
      </c>
      <c r="E259" s="22">
        <v>12</v>
      </c>
      <c r="F259" s="22">
        <v>2</v>
      </c>
      <c r="G259" s="22">
        <v>0</v>
      </c>
      <c r="H259" s="22">
        <v>10</v>
      </c>
      <c r="I259" s="22">
        <v>4</v>
      </c>
      <c r="J259" s="22">
        <f t="shared" si="44"/>
        <v>48</v>
      </c>
    </row>
    <row r="260" spans="1:10" s="18" customFormat="1" x14ac:dyDescent="0.25">
      <c r="A260" s="8" t="s">
        <v>124</v>
      </c>
      <c r="B260" s="22">
        <v>0</v>
      </c>
      <c r="C260" s="22">
        <v>2</v>
      </c>
      <c r="D260" s="22">
        <v>0</v>
      </c>
      <c r="E260" s="22">
        <v>2</v>
      </c>
      <c r="F260" s="22">
        <v>0</v>
      </c>
      <c r="G260" s="22">
        <v>0</v>
      </c>
      <c r="H260" s="22">
        <v>1</v>
      </c>
      <c r="I260" s="22">
        <v>0</v>
      </c>
      <c r="J260" s="22">
        <f t="shared" si="44"/>
        <v>5</v>
      </c>
    </row>
    <row r="261" spans="1:10" s="18" customFormat="1" x14ac:dyDescent="0.25">
      <c r="A261" s="23" t="s">
        <v>123</v>
      </c>
      <c r="B261" s="22">
        <v>0</v>
      </c>
      <c r="C261" s="22">
        <v>46</v>
      </c>
      <c r="D261" s="22">
        <v>0</v>
      </c>
      <c r="E261" s="22">
        <v>16</v>
      </c>
      <c r="F261" s="22">
        <v>2</v>
      </c>
      <c r="G261" s="22">
        <v>0</v>
      </c>
      <c r="H261" s="22">
        <v>15</v>
      </c>
      <c r="I261" s="22">
        <v>1</v>
      </c>
      <c r="J261" s="22">
        <f t="shared" si="44"/>
        <v>80</v>
      </c>
    </row>
    <row r="262" spans="1:10" s="18" customFormat="1" x14ac:dyDescent="0.25">
      <c r="A262" s="24" t="s">
        <v>0</v>
      </c>
      <c r="B262" s="52">
        <f>SUM(B256:B261)</f>
        <v>16</v>
      </c>
      <c r="C262" s="52">
        <f t="shared" ref="C262:J262" si="45">SUM(C256:C261)</f>
        <v>714</v>
      </c>
      <c r="D262" s="52">
        <f t="shared" si="45"/>
        <v>7</v>
      </c>
      <c r="E262" s="52">
        <f t="shared" si="45"/>
        <v>271</v>
      </c>
      <c r="F262" s="52">
        <f t="shared" si="45"/>
        <v>50</v>
      </c>
      <c r="G262" s="52">
        <f t="shared" si="45"/>
        <v>5</v>
      </c>
      <c r="H262" s="52">
        <f t="shared" si="45"/>
        <v>436</v>
      </c>
      <c r="I262" s="52">
        <f t="shared" si="45"/>
        <v>138</v>
      </c>
      <c r="J262" s="52">
        <f t="shared" si="45"/>
        <v>1637</v>
      </c>
    </row>
    <row r="263" spans="1:10" s="18" customFormat="1" x14ac:dyDescent="0.25">
      <c r="A263" s="89" t="s">
        <v>129</v>
      </c>
      <c r="B263" s="89"/>
      <c r="C263" s="89"/>
      <c r="D263" s="89"/>
      <c r="E263" s="89"/>
      <c r="F263" s="89"/>
      <c r="G263" s="89"/>
      <c r="H263" s="89"/>
      <c r="I263" s="89"/>
      <c r="J263" s="89"/>
    </row>
    <row r="264" spans="1:10" s="18" customFormat="1" x14ac:dyDescent="0.25">
      <c r="A264" s="31">
        <v>0</v>
      </c>
      <c r="B264" s="22">
        <v>1</v>
      </c>
      <c r="C264" s="22">
        <v>49</v>
      </c>
      <c r="D264" s="22">
        <v>0</v>
      </c>
      <c r="E264" s="22">
        <v>27</v>
      </c>
      <c r="F264" s="22">
        <v>4</v>
      </c>
      <c r="G264" s="22">
        <v>3</v>
      </c>
      <c r="H264" s="22">
        <v>43</v>
      </c>
      <c r="I264" s="22">
        <v>14</v>
      </c>
      <c r="J264" s="22">
        <f t="shared" ref="J264:J269" si="46">SUM(B264:I264)</f>
        <v>141</v>
      </c>
    </row>
    <row r="265" spans="1:10" s="18" customFormat="1" x14ac:dyDescent="0.25">
      <c r="A265" s="8" t="s">
        <v>122</v>
      </c>
      <c r="B265" s="22">
        <v>0</v>
      </c>
      <c r="C265" s="22">
        <v>0</v>
      </c>
      <c r="D265" s="22">
        <v>0</v>
      </c>
      <c r="E265" s="22">
        <v>1</v>
      </c>
      <c r="F265" s="22">
        <v>0</v>
      </c>
      <c r="G265" s="22">
        <v>0</v>
      </c>
      <c r="H265" s="22">
        <v>0</v>
      </c>
      <c r="I265" s="22">
        <v>1</v>
      </c>
      <c r="J265" s="22">
        <f t="shared" si="46"/>
        <v>2</v>
      </c>
    </row>
    <row r="266" spans="1:10" s="18" customFormat="1" x14ac:dyDescent="0.25">
      <c r="A266" s="8" t="s">
        <v>28</v>
      </c>
      <c r="B266" s="22">
        <v>0</v>
      </c>
      <c r="C266" s="22">
        <v>0</v>
      </c>
      <c r="D266" s="22">
        <v>0</v>
      </c>
      <c r="E266" s="22">
        <v>0</v>
      </c>
      <c r="F266" s="22">
        <v>0</v>
      </c>
      <c r="G266" s="22">
        <v>0</v>
      </c>
      <c r="H266" s="22">
        <v>1</v>
      </c>
      <c r="I266" s="22">
        <v>0</v>
      </c>
      <c r="J266" s="22">
        <f t="shared" si="46"/>
        <v>1</v>
      </c>
    </row>
    <row r="267" spans="1:10" s="18" customFormat="1" x14ac:dyDescent="0.25">
      <c r="A267" s="8" t="s">
        <v>29</v>
      </c>
      <c r="B267" s="22">
        <v>0</v>
      </c>
      <c r="C267" s="22">
        <v>0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f t="shared" si="46"/>
        <v>0</v>
      </c>
    </row>
    <row r="268" spans="1:10" s="18" customFormat="1" x14ac:dyDescent="0.25">
      <c r="A268" s="8" t="s">
        <v>124</v>
      </c>
      <c r="B268" s="22">
        <v>0</v>
      </c>
      <c r="C268" s="22">
        <v>0</v>
      </c>
      <c r="D268" s="22">
        <v>0</v>
      </c>
      <c r="E268" s="22">
        <v>0</v>
      </c>
      <c r="F268" s="22">
        <v>0</v>
      </c>
      <c r="G268" s="22">
        <v>0</v>
      </c>
      <c r="H268" s="22">
        <v>0</v>
      </c>
      <c r="I268" s="22">
        <v>0</v>
      </c>
      <c r="J268" s="22">
        <f t="shared" si="46"/>
        <v>0</v>
      </c>
    </row>
    <row r="269" spans="1:10" s="18" customFormat="1" x14ac:dyDescent="0.25">
      <c r="A269" s="23" t="s">
        <v>123</v>
      </c>
      <c r="B269" s="22">
        <v>15</v>
      </c>
      <c r="C269" s="22">
        <v>665</v>
      </c>
      <c r="D269" s="22">
        <v>7</v>
      </c>
      <c r="E269" s="22">
        <v>243</v>
      </c>
      <c r="F269" s="22">
        <v>46</v>
      </c>
      <c r="G269" s="22">
        <v>2</v>
      </c>
      <c r="H269" s="22">
        <v>392</v>
      </c>
      <c r="I269" s="22">
        <v>123</v>
      </c>
      <c r="J269" s="22">
        <f t="shared" si="46"/>
        <v>1493</v>
      </c>
    </row>
    <row r="270" spans="1:10" s="18" customFormat="1" x14ac:dyDescent="0.25">
      <c r="A270" s="24" t="s">
        <v>0</v>
      </c>
      <c r="B270" s="52">
        <f>SUM(B264:B269)</f>
        <v>16</v>
      </c>
      <c r="C270" s="52">
        <f t="shared" ref="C270:J270" si="47">SUM(C264:C269)</f>
        <v>714</v>
      </c>
      <c r="D270" s="52">
        <f t="shared" si="47"/>
        <v>7</v>
      </c>
      <c r="E270" s="52">
        <f t="shared" si="47"/>
        <v>271</v>
      </c>
      <c r="F270" s="52">
        <f t="shared" si="47"/>
        <v>50</v>
      </c>
      <c r="G270" s="52">
        <f t="shared" si="47"/>
        <v>5</v>
      </c>
      <c r="H270" s="52">
        <f t="shared" si="47"/>
        <v>436</v>
      </c>
      <c r="I270" s="52">
        <f t="shared" si="47"/>
        <v>138</v>
      </c>
      <c r="J270" s="52">
        <f t="shared" si="47"/>
        <v>1637</v>
      </c>
    </row>
    <row r="271" spans="1:10" s="56" customFormat="1" x14ac:dyDescent="0.25">
      <c r="A271" s="77" t="str">
        <f>$A$25</f>
        <v>Note: Statistics up to 27 March 2020 by region are based upon 'registered office'.</v>
      </c>
      <c r="B271" s="77"/>
      <c r="C271" s="77"/>
      <c r="D271" s="77"/>
      <c r="E271" s="77"/>
      <c r="F271" s="77"/>
      <c r="G271" s="77"/>
      <c r="H271" s="77"/>
      <c r="I271" s="77"/>
      <c r="J271" s="77"/>
    </row>
    <row r="272" spans="1:10" x14ac:dyDescent="0.25">
      <c r="A272" s="15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" s="18" customFormat="1" x14ac:dyDescent="0.25">
      <c r="A273" s="34" t="s">
        <v>131</v>
      </c>
    </row>
  </sheetData>
  <mergeCells count="40">
    <mergeCell ref="A208:J208"/>
    <mergeCell ref="A199:J199"/>
    <mergeCell ref="A236:J236"/>
    <mergeCell ref="A239:J239"/>
    <mergeCell ref="A27:J27"/>
    <mergeCell ref="A85:J85"/>
    <mergeCell ref="A119:J119"/>
    <mergeCell ref="A131:J131"/>
    <mergeCell ref="A116:J116"/>
    <mergeCell ref="A88:J88"/>
    <mergeCell ref="A49:J49"/>
    <mergeCell ref="A59:J59"/>
    <mergeCell ref="A64:J64"/>
    <mergeCell ref="A72:J72"/>
    <mergeCell ref="A77:J77"/>
    <mergeCell ref="A86:J86"/>
    <mergeCell ref="A247:J247"/>
    <mergeCell ref="A255:J255"/>
    <mergeCell ref="A263:J263"/>
    <mergeCell ref="A143:J143"/>
    <mergeCell ref="A189:J189"/>
    <mergeCell ref="A200:J200"/>
    <mergeCell ref="A209:J209"/>
    <mergeCell ref="A237:J237"/>
    <mergeCell ref="A155:J155"/>
    <mergeCell ref="A167:J167"/>
    <mergeCell ref="A179:J179"/>
    <mergeCell ref="A211:J211"/>
    <mergeCell ref="A218:J218"/>
    <mergeCell ref="A228:J228"/>
    <mergeCell ref="A226:J226"/>
    <mergeCell ref="A188:J188"/>
    <mergeCell ref="A99:J99"/>
    <mergeCell ref="A117:J117"/>
    <mergeCell ref="A106:J106"/>
    <mergeCell ref="A1:J1"/>
    <mergeCell ref="A2:J2"/>
    <mergeCell ref="A3:J3"/>
    <mergeCell ref="A46:J46"/>
    <mergeCell ref="A17:J17"/>
  </mergeCells>
  <hyperlinks>
    <hyperlink ref="A273" r:id="rId1" xr:uid="{00000000-0004-0000-0100-000000000000}"/>
    <hyperlink ref="A7" location="'Other (bus &amp; pers) services'!A27" display="Table 3.2.1.2 - Initial external administrators' reports for Other (business &amp; personal) services industry—Nominated causes of failure by region" xr:uid="{00000000-0004-0000-0000-000000000000}"/>
    <hyperlink ref="A8" location="'Other (bus &amp; pers) services'!A46" display="Table 3.2.1.3 - Initial external administrators' reports for Other (business &amp; personal) services industry—Possible misconduct by region" xr:uid="{00000000-0004-0000-0000-000001000000}"/>
    <hyperlink ref="A9" location="'Other (bus &amp; pers) services'!A86" display="Table 3.2.1.4 - Initial external administrators' reports for Other (business &amp; personal) services industry—Assets, liabilities and deficiency by region " xr:uid="{00000000-0004-0000-0000-000002000000}"/>
    <hyperlink ref="A10" location="'Other (bus &amp; pers) services'!A117" display="Table 3.2.1.5 - Initial external administrators' reports for Other (business &amp; personal) services industry—Unpaid employee entitlements by region " xr:uid="{00000000-0004-0000-0000-000003000000}"/>
    <hyperlink ref="A11" location="'Other (bus &amp; pers) services'!A189" display="Table 3.2.1.6 - Initial external administrators' reports for Other (business &amp; personal) services industry—Amount owed to secured creditors by region" xr:uid="{00000000-0004-0000-0000-000004000000}"/>
    <hyperlink ref="A6" location="'Other (bus &amp; pers) services'!A17" display="Table 3.2.1.1 - Initial external administrators' reports for Other (business &amp; personal) services industry—Size of company as measured by number of FTEs by region" xr:uid="{00000000-0004-0000-0000-000006000000}"/>
    <hyperlink ref="A12" location="'Other (bus &amp; pers) services'!A200" display="Table 3.2.1.7 - Initial external administrators' reports for Other (business &amp; personal) services industry—Unpaid taxes and charges by region " xr:uid="{00000000-0004-0000-0000-00001F000000}"/>
    <hyperlink ref="A13" location="'Other (bus &amp; pers) services'!A209" display="Table 3.2.1.8 - Initial external administrators' reports for Other (business &amp; personal) services industry—Unsecured creditors by region " xr:uid="{00000000-0004-0000-0000-000020000000}"/>
    <hyperlink ref="A14" location="'Other (bus &amp; pers) services'!A237" display="Table 3.2.1.9 - Initial external administrators' reports for Other (business &amp; personal) services industry—External administrator's remuneration by region" xr:uid="{00000000-0004-0000-0000-000021000000}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6" manualBreakCount="6">
    <brk id="16" max="16383" man="1"/>
    <brk id="45" max="16383" man="1"/>
    <brk id="85" max="16383" man="1"/>
    <brk id="116" max="16383" man="1"/>
    <brk id="188" max="16383" man="1"/>
    <brk id="236" max="16383" man="1"/>
  </rowBreaks>
  <ignoredErrors>
    <ignoredError sqref="J248 J264 J240 J256 J229 J202 J191" formulaRange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72"/>
  <sheetViews>
    <sheetView topLeftCell="A28" zoomScaleNormal="100" workbookViewId="0">
      <selection activeCell="A28" sqref="A28"/>
    </sheetView>
  </sheetViews>
  <sheetFormatPr defaultColWidth="9.140625" defaultRowHeight="15" x14ac:dyDescent="0.25"/>
  <cols>
    <col min="1" max="1" width="33.7109375" style="12" customWidth="1"/>
    <col min="2" max="10" width="10.7109375" style="12" customWidth="1"/>
    <col min="11" max="16384" width="9.140625" style="12"/>
  </cols>
  <sheetData>
    <row r="1" spans="1:10" ht="7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s="18" customFormat="1" ht="15" customHeight="1" x14ac:dyDescent="0.25">
      <c r="A2" s="92" t="str">
        <f>+Contents!A2</f>
        <v>Statistics about corporate insolvency in Australia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35" customFormat="1" ht="24.95" customHeight="1" x14ac:dyDescent="0.25">
      <c r="A3" s="105" t="str">
        <f>Contents!A3</f>
        <v>Released: January 2023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s="35" customForma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</row>
    <row r="5" spans="1:10" s="35" customFormat="1" ht="15.75" x14ac:dyDescent="0.25">
      <c r="A5" s="68" t="s">
        <v>19</v>
      </c>
      <c r="C5" s="70"/>
      <c r="D5" s="70"/>
      <c r="E5" s="70"/>
      <c r="F5" s="70"/>
      <c r="G5" s="70"/>
      <c r="H5" s="70"/>
      <c r="I5" s="70"/>
      <c r="J5" s="70"/>
    </row>
    <row r="6" spans="1:10" customFormat="1" ht="15" customHeight="1" x14ac:dyDescent="0.25">
      <c r="A6" s="76" t="s">
        <v>175</v>
      </c>
      <c r="B6" s="12"/>
    </row>
    <row r="7" spans="1:10" customFormat="1" ht="15" customHeight="1" x14ac:dyDescent="0.25">
      <c r="A7" s="76" t="s">
        <v>176</v>
      </c>
      <c r="B7" s="12"/>
    </row>
    <row r="8" spans="1:10" customFormat="1" ht="15" customHeight="1" x14ac:dyDescent="0.25">
      <c r="A8" s="76" t="s">
        <v>177</v>
      </c>
      <c r="B8" s="12"/>
    </row>
    <row r="9" spans="1:10" customFormat="1" ht="15" customHeight="1" x14ac:dyDescent="0.25">
      <c r="A9" s="76" t="s">
        <v>178</v>
      </c>
      <c r="B9" s="12"/>
    </row>
    <row r="10" spans="1:10" customFormat="1" ht="15" customHeight="1" x14ac:dyDescent="0.25">
      <c r="A10" s="76" t="s">
        <v>179</v>
      </c>
      <c r="B10" s="12"/>
    </row>
    <row r="11" spans="1:10" customFormat="1" ht="15" customHeight="1" x14ac:dyDescent="0.25">
      <c r="A11" s="76" t="s">
        <v>180</v>
      </c>
      <c r="B11" s="12"/>
    </row>
    <row r="12" spans="1:10" customFormat="1" ht="15" customHeight="1" x14ac:dyDescent="0.25">
      <c r="A12" s="76" t="s">
        <v>181</v>
      </c>
      <c r="B12" s="12"/>
    </row>
    <row r="13" spans="1:10" customFormat="1" ht="15" customHeight="1" x14ac:dyDescent="0.25">
      <c r="A13" s="76" t="s">
        <v>182</v>
      </c>
      <c r="B13" s="12"/>
    </row>
    <row r="14" spans="1:10" customFormat="1" ht="15" customHeight="1" x14ac:dyDescent="0.25">
      <c r="A14" s="76" t="s">
        <v>183</v>
      </c>
      <c r="B14" s="12"/>
    </row>
    <row r="15" spans="1:10" customFormat="1" ht="15" customHeight="1" x14ac:dyDescent="0.25">
      <c r="A15" s="76"/>
      <c r="B15" s="12"/>
    </row>
    <row r="16" spans="1:10" s="35" customFormat="1" x14ac:dyDescent="0.25">
      <c r="A16" s="70"/>
      <c r="B16" s="70"/>
      <c r="C16" s="70"/>
      <c r="D16" s="70"/>
      <c r="E16" s="70"/>
      <c r="F16" s="70"/>
      <c r="G16" s="70"/>
      <c r="H16" s="70"/>
      <c r="I16" s="70"/>
      <c r="J16" s="70"/>
    </row>
    <row r="17" spans="1:12" s="18" customFormat="1" ht="29.25" customHeight="1" x14ac:dyDescent="0.25">
      <c r="A17" s="95" t="s">
        <v>221</v>
      </c>
      <c r="B17" s="95"/>
      <c r="C17" s="95"/>
      <c r="D17" s="95"/>
      <c r="E17" s="95"/>
      <c r="F17" s="95"/>
      <c r="G17" s="95"/>
      <c r="H17" s="95"/>
      <c r="I17" s="95"/>
      <c r="J17" s="95"/>
    </row>
    <row r="18" spans="1:12" s="18" customFormat="1" ht="34.5" x14ac:dyDescent="0.25">
      <c r="A18" s="19" t="s">
        <v>49</v>
      </c>
      <c r="B18" s="20" t="s">
        <v>41</v>
      </c>
      <c r="C18" s="20" t="s">
        <v>42</v>
      </c>
      <c r="D18" s="20" t="s">
        <v>43</v>
      </c>
      <c r="E18" s="20" t="s">
        <v>44</v>
      </c>
      <c r="F18" s="20" t="s">
        <v>45</v>
      </c>
      <c r="G18" s="20" t="s">
        <v>46</v>
      </c>
      <c r="H18" s="20" t="s">
        <v>47</v>
      </c>
      <c r="I18" s="20" t="s">
        <v>48</v>
      </c>
      <c r="J18" s="21" t="s">
        <v>86</v>
      </c>
    </row>
    <row r="19" spans="1:12" s="18" customFormat="1" x14ac:dyDescent="0.25">
      <c r="A19" s="8" t="s">
        <v>2</v>
      </c>
      <c r="B19" s="22">
        <v>17</v>
      </c>
      <c r="C19" s="22">
        <v>347</v>
      </c>
      <c r="D19" s="22">
        <v>6</v>
      </c>
      <c r="E19" s="22">
        <v>182</v>
      </c>
      <c r="F19" s="22">
        <v>45</v>
      </c>
      <c r="G19" s="22">
        <v>3</v>
      </c>
      <c r="H19" s="22">
        <v>230</v>
      </c>
      <c r="I19" s="22">
        <v>81</v>
      </c>
      <c r="J19" s="22">
        <f>SUM(B19:I19)</f>
        <v>911</v>
      </c>
    </row>
    <row r="20" spans="1:12" s="18" customFormat="1" x14ac:dyDescent="0.25">
      <c r="A20" s="8" t="s">
        <v>3</v>
      </c>
      <c r="B20" s="22">
        <v>3</v>
      </c>
      <c r="C20" s="22">
        <v>79</v>
      </c>
      <c r="D20" s="22">
        <v>1</v>
      </c>
      <c r="E20" s="22">
        <v>38</v>
      </c>
      <c r="F20" s="22">
        <v>10</v>
      </c>
      <c r="G20" s="22">
        <v>0</v>
      </c>
      <c r="H20" s="22">
        <v>56</v>
      </c>
      <c r="I20" s="22">
        <v>14</v>
      </c>
      <c r="J20" s="22">
        <f>SUM(B20:I20)</f>
        <v>201</v>
      </c>
    </row>
    <row r="21" spans="1:12" s="18" customFormat="1" x14ac:dyDescent="0.25">
      <c r="A21" s="8" t="s">
        <v>4</v>
      </c>
      <c r="B21" s="22">
        <v>1</v>
      </c>
      <c r="C21" s="22">
        <v>24</v>
      </c>
      <c r="D21" s="22">
        <v>2</v>
      </c>
      <c r="E21" s="22">
        <v>14</v>
      </c>
      <c r="F21" s="22">
        <v>0</v>
      </c>
      <c r="G21" s="22">
        <v>0</v>
      </c>
      <c r="H21" s="22">
        <v>11</v>
      </c>
      <c r="I21" s="22">
        <v>4</v>
      </c>
      <c r="J21" s="22">
        <f>SUM(B21:I21)</f>
        <v>56</v>
      </c>
    </row>
    <row r="22" spans="1:12" s="18" customFormat="1" x14ac:dyDescent="0.25">
      <c r="A22" s="8" t="s">
        <v>5</v>
      </c>
      <c r="B22" s="22">
        <v>0</v>
      </c>
      <c r="C22" s="22">
        <v>1</v>
      </c>
      <c r="D22" s="22">
        <v>0</v>
      </c>
      <c r="E22" s="22">
        <v>0</v>
      </c>
      <c r="F22" s="22">
        <v>1</v>
      </c>
      <c r="G22" s="22">
        <v>0</v>
      </c>
      <c r="H22" s="22">
        <v>0</v>
      </c>
      <c r="I22" s="22">
        <v>0</v>
      </c>
      <c r="J22" s="22">
        <f>SUM(B22:I22)</f>
        <v>2</v>
      </c>
    </row>
    <row r="23" spans="1:12" s="18" customFormat="1" x14ac:dyDescent="0.25">
      <c r="A23" s="23" t="s">
        <v>1</v>
      </c>
      <c r="B23" s="22">
        <v>5</v>
      </c>
      <c r="C23" s="22">
        <v>126</v>
      </c>
      <c r="D23" s="22">
        <v>1</v>
      </c>
      <c r="E23" s="22">
        <v>30</v>
      </c>
      <c r="F23" s="22">
        <v>1</v>
      </c>
      <c r="G23" s="22">
        <v>0</v>
      </c>
      <c r="H23" s="22">
        <v>42</v>
      </c>
      <c r="I23" s="22">
        <v>10</v>
      </c>
      <c r="J23" s="22">
        <f>SUM(B23:I23)</f>
        <v>215</v>
      </c>
    </row>
    <row r="24" spans="1:12" s="18" customFormat="1" x14ac:dyDescent="0.25">
      <c r="A24" s="24" t="s">
        <v>0</v>
      </c>
      <c r="B24" s="52">
        <f>SUM(B19:B23)</f>
        <v>26</v>
      </c>
      <c r="C24" s="52">
        <f t="shared" ref="C24:J24" si="0">SUM(C19:C23)</f>
        <v>577</v>
      </c>
      <c r="D24" s="52">
        <f t="shared" si="0"/>
        <v>10</v>
      </c>
      <c r="E24" s="52">
        <f t="shared" si="0"/>
        <v>264</v>
      </c>
      <c r="F24" s="52">
        <f t="shared" si="0"/>
        <v>57</v>
      </c>
      <c r="G24" s="52">
        <f t="shared" si="0"/>
        <v>3</v>
      </c>
      <c r="H24" s="52">
        <f t="shared" si="0"/>
        <v>339</v>
      </c>
      <c r="I24" s="52">
        <f t="shared" si="0"/>
        <v>109</v>
      </c>
      <c r="J24" s="52">
        <f t="shared" si="0"/>
        <v>1385</v>
      </c>
    </row>
    <row r="25" spans="1:12" s="56" customFormat="1" x14ac:dyDescent="0.25">
      <c r="A25" s="77" t="s">
        <v>152</v>
      </c>
      <c r="B25" s="77"/>
      <c r="C25" s="77"/>
      <c r="D25" s="77"/>
      <c r="E25" s="77"/>
      <c r="F25" s="77"/>
      <c r="G25" s="77"/>
      <c r="H25" s="77"/>
      <c r="I25" s="77"/>
      <c r="J25" s="77"/>
    </row>
    <row r="26" spans="1:12" s="18" customFormat="1" x14ac:dyDescent="0.25">
      <c r="A26" s="104"/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2" s="18" customFormat="1" ht="32.25" customHeight="1" x14ac:dyDescent="0.25">
      <c r="A27" s="94" t="s">
        <v>244</v>
      </c>
      <c r="B27" s="94"/>
      <c r="C27" s="94"/>
      <c r="D27" s="94"/>
      <c r="E27" s="94"/>
      <c r="F27" s="94"/>
      <c r="G27" s="94"/>
      <c r="H27" s="94"/>
      <c r="I27" s="94"/>
      <c r="J27" s="94"/>
    </row>
    <row r="28" spans="1:12" ht="34.5" x14ac:dyDescent="0.25">
      <c r="A28" s="19" t="s">
        <v>53</v>
      </c>
      <c r="B28" s="20" t="s">
        <v>41</v>
      </c>
      <c r="C28" s="20" t="s">
        <v>42</v>
      </c>
      <c r="D28" s="20" t="s">
        <v>43</v>
      </c>
      <c r="E28" s="20" t="s">
        <v>44</v>
      </c>
      <c r="F28" s="20" t="s">
        <v>45</v>
      </c>
      <c r="G28" s="20" t="s">
        <v>46</v>
      </c>
      <c r="H28" s="20" t="s">
        <v>47</v>
      </c>
      <c r="I28" s="20" t="s">
        <v>48</v>
      </c>
      <c r="J28" s="21" t="s">
        <v>87</v>
      </c>
    </row>
    <row r="29" spans="1:12" s="46" customFormat="1" x14ac:dyDescent="0.25">
      <c r="A29" s="8" t="s">
        <v>6</v>
      </c>
      <c r="B29" s="22">
        <v>9</v>
      </c>
      <c r="C29" s="22">
        <v>113</v>
      </c>
      <c r="D29" s="22">
        <v>2</v>
      </c>
      <c r="E29" s="22">
        <v>81</v>
      </c>
      <c r="F29" s="22">
        <v>14</v>
      </c>
      <c r="G29" s="22">
        <v>2</v>
      </c>
      <c r="H29" s="22">
        <v>69</v>
      </c>
      <c r="I29" s="22">
        <v>36</v>
      </c>
      <c r="J29" s="22">
        <f t="shared" ref="J29:J41" si="1">SUM(B29:I29)</f>
        <v>326</v>
      </c>
      <c r="L29" s="45"/>
    </row>
    <row r="30" spans="1:12" s="46" customFormat="1" x14ac:dyDescent="0.25">
      <c r="A30" s="8" t="s">
        <v>7</v>
      </c>
      <c r="B30" s="22">
        <v>15</v>
      </c>
      <c r="C30" s="22">
        <v>289</v>
      </c>
      <c r="D30" s="22">
        <v>3</v>
      </c>
      <c r="E30" s="22">
        <v>65</v>
      </c>
      <c r="F30" s="22">
        <v>21</v>
      </c>
      <c r="G30" s="22">
        <v>1</v>
      </c>
      <c r="H30" s="22">
        <v>98</v>
      </c>
      <c r="I30" s="22">
        <v>39</v>
      </c>
      <c r="J30" s="22">
        <f t="shared" si="1"/>
        <v>531</v>
      </c>
      <c r="L30" s="45"/>
    </row>
    <row r="31" spans="1:12" s="46" customFormat="1" x14ac:dyDescent="0.25">
      <c r="A31" s="8" t="s">
        <v>139</v>
      </c>
      <c r="B31" s="22">
        <v>3</v>
      </c>
      <c r="C31" s="22">
        <v>91</v>
      </c>
      <c r="D31" s="22">
        <v>1</v>
      </c>
      <c r="E31" s="22">
        <v>60</v>
      </c>
      <c r="F31" s="22">
        <v>10</v>
      </c>
      <c r="G31" s="22">
        <v>1</v>
      </c>
      <c r="H31" s="22">
        <v>68</v>
      </c>
      <c r="I31" s="22">
        <v>24</v>
      </c>
      <c r="J31" s="22">
        <f t="shared" si="1"/>
        <v>258</v>
      </c>
      <c r="L31" s="45"/>
    </row>
    <row r="32" spans="1:12" s="46" customFormat="1" x14ac:dyDescent="0.25">
      <c r="A32" s="8" t="s">
        <v>140</v>
      </c>
      <c r="B32" s="22">
        <v>12</v>
      </c>
      <c r="C32" s="22">
        <v>259</v>
      </c>
      <c r="D32" s="22">
        <v>4</v>
      </c>
      <c r="E32" s="22">
        <v>125</v>
      </c>
      <c r="F32" s="22">
        <v>22</v>
      </c>
      <c r="G32" s="22">
        <v>3</v>
      </c>
      <c r="H32" s="22">
        <v>148</v>
      </c>
      <c r="I32" s="22">
        <v>46</v>
      </c>
      <c r="J32" s="22">
        <f t="shared" si="1"/>
        <v>619</v>
      </c>
      <c r="L32" s="45"/>
    </row>
    <row r="33" spans="1:12" s="46" customFormat="1" x14ac:dyDescent="0.25">
      <c r="A33" s="8" t="s">
        <v>10</v>
      </c>
      <c r="B33" s="22">
        <v>14</v>
      </c>
      <c r="C33" s="22">
        <v>310</v>
      </c>
      <c r="D33" s="22">
        <v>6</v>
      </c>
      <c r="E33" s="22">
        <v>144</v>
      </c>
      <c r="F33" s="22">
        <v>32</v>
      </c>
      <c r="G33" s="22">
        <v>3</v>
      </c>
      <c r="H33" s="22">
        <v>187</v>
      </c>
      <c r="I33" s="22">
        <v>60</v>
      </c>
      <c r="J33" s="22">
        <f t="shared" si="1"/>
        <v>756</v>
      </c>
      <c r="L33" s="45"/>
    </row>
    <row r="34" spans="1:12" s="46" customFormat="1" x14ac:dyDescent="0.25">
      <c r="A34" s="8" t="s">
        <v>11</v>
      </c>
      <c r="B34" s="22">
        <v>1</v>
      </c>
      <c r="C34" s="22">
        <v>19</v>
      </c>
      <c r="D34" s="22">
        <v>5</v>
      </c>
      <c r="E34" s="22">
        <v>37</v>
      </c>
      <c r="F34" s="22">
        <v>10</v>
      </c>
      <c r="G34" s="22">
        <v>0</v>
      </c>
      <c r="H34" s="22">
        <v>16</v>
      </c>
      <c r="I34" s="22">
        <v>39</v>
      </c>
      <c r="J34" s="22">
        <f t="shared" si="1"/>
        <v>127</v>
      </c>
      <c r="L34" s="45"/>
    </row>
    <row r="35" spans="1:12" s="46" customFormat="1" x14ac:dyDescent="0.25">
      <c r="A35" s="8" t="s">
        <v>12</v>
      </c>
      <c r="B35" s="22">
        <v>0</v>
      </c>
      <c r="C35" s="22">
        <v>0</v>
      </c>
      <c r="D35" s="22">
        <v>0</v>
      </c>
      <c r="E35" s="22">
        <v>4</v>
      </c>
      <c r="F35" s="22">
        <v>2</v>
      </c>
      <c r="G35" s="22">
        <v>0</v>
      </c>
      <c r="H35" s="22">
        <v>0</v>
      </c>
      <c r="I35" s="22">
        <v>0</v>
      </c>
      <c r="J35" s="22">
        <f t="shared" si="1"/>
        <v>6</v>
      </c>
      <c r="L35" s="45"/>
    </row>
    <row r="36" spans="1:12" s="46" customFormat="1" x14ac:dyDescent="0.25">
      <c r="A36" s="8" t="s">
        <v>13</v>
      </c>
      <c r="B36" s="22">
        <v>0</v>
      </c>
      <c r="C36" s="22">
        <v>18</v>
      </c>
      <c r="D36" s="22">
        <v>0</v>
      </c>
      <c r="E36" s="22">
        <v>4</v>
      </c>
      <c r="F36" s="22">
        <v>2</v>
      </c>
      <c r="G36" s="22">
        <v>0</v>
      </c>
      <c r="H36" s="22">
        <v>1</v>
      </c>
      <c r="I36" s="22">
        <v>1</v>
      </c>
      <c r="J36" s="22">
        <f t="shared" si="1"/>
        <v>26</v>
      </c>
      <c r="L36" s="45"/>
    </row>
    <row r="37" spans="1:12" s="46" customFormat="1" x14ac:dyDescent="0.25">
      <c r="A37" s="8" t="s">
        <v>14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f t="shared" si="1"/>
        <v>0</v>
      </c>
      <c r="L37" s="45"/>
    </row>
    <row r="38" spans="1:12" s="46" customFormat="1" x14ac:dyDescent="0.25">
      <c r="A38" s="8" t="s">
        <v>15</v>
      </c>
      <c r="B38" s="22">
        <v>1</v>
      </c>
      <c r="C38" s="22">
        <v>16</v>
      </c>
      <c r="D38" s="22">
        <v>0</v>
      </c>
      <c r="E38" s="22">
        <v>11</v>
      </c>
      <c r="F38" s="22">
        <v>1</v>
      </c>
      <c r="G38" s="22">
        <v>0</v>
      </c>
      <c r="H38" s="22">
        <v>18</v>
      </c>
      <c r="I38" s="22">
        <v>7</v>
      </c>
      <c r="J38" s="22">
        <f t="shared" si="1"/>
        <v>54</v>
      </c>
      <c r="L38" s="45"/>
    </row>
    <row r="39" spans="1:12" s="46" customFormat="1" x14ac:dyDescent="0.25">
      <c r="A39" s="8" t="s">
        <v>16</v>
      </c>
      <c r="B39" s="22">
        <v>13</v>
      </c>
      <c r="C39" s="22">
        <v>195</v>
      </c>
      <c r="D39" s="22">
        <v>6</v>
      </c>
      <c r="E39" s="22">
        <v>119</v>
      </c>
      <c r="F39" s="22">
        <v>21</v>
      </c>
      <c r="G39" s="22">
        <v>3</v>
      </c>
      <c r="H39" s="22">
        <v>121</v>
      </c>
      <c r="I39" s="22">
        <v>44</v>
      </c>
      <c r="J39" s="22">
        <f t="shared" si="1"/>
        <v>522</v>
      </c>
      <c r="L39" s="45"/>
    </row>
    <row r="40" spans="1:12" s="46" customFormat="1" x14ac:dyDescent="0.25">
      <c r="A40" s="8" t="s">
        <v>17</v>
      </c>
      <c r="B40" s="22">
        <v>0</v>
      </c>
      <c r="C40" s="22">
        <v>5</v>
      </c>
      <c r="D40" s="22">
        <v>0</v>
      </c>
      <c r="E40" s="22">
        <v>4</v>
      </c>
      <c r="F40" s="22">
        <v>0</v>
      </c>
      <c r="G40" s="22">
        <v>0</v>
      </c>
      <c r="H40" s="22">
        <v>3</v>
      </c>
      <c r="I40" s="22">
        <v>0</v>
      </c>
      <c r="J40" s="22">
        <f t="shared" si="1"/>
        <v>12</v>
      </c>
      <c r="L40" s="45"/>
    </row>
    <row r="41" spans="1:12" s="46" customFormat="1" x14ac:dyDescent="0.25">
      <c r="A41" s="23" t="s">
        <v>18</v>
      </c>
      <c r="B41" s="22">
        <v>10</v>
      </c>
      <c r="C41" s="22">
        <v>233</v>
      </c>
      <c r="D41" s="22">
        <v>6</v>
      </c>
      <c r="E41" s="22">
        <v>99</v>
      </c>
      <c r="F41" s="22">
        <v>28</v>
      </c>
      <c r="G41" s="22">
        <v>0</v>
      </c>
      <c r="H41" s="22">
        <v>116</v>
      </c>
      <c r="I41" s="22">
        <v>43</v>
      </c>
      <c r="J41" s="22">
        <f t="shared" si="1"/>
        <v>535</v>
      </c>
      <c r="L41" s="45"/>
    </row>
    <row r="42" spans="1:12" s="46" customFormat="1" x14ac:dyDescent="0.25">
      <c r="A42" s="24" t="s">
        <v>0</v>
      </c>
      <c r="B42" s="52">
        <f t="shared" ref="B42:I42" si="2">SUM(B29:B41)</f>
        <v>78</v>
      </c>
      <c r="C42" s="52">
        <f t="shared" si="2"/>
        <v>1548</v>
      </c>
      <c r="D42" s="52">
        <f t="shared" si="2"/>
        <v>33</v>
      </c>
      <c r="E42" s="52">
        <f t="shared" si="2"/>
        <v>753</v>
      </c>
      <c r="F42" s="52">
        <f t="shared" si="2"/>
        <v>163</v>
      </c>
      <c r="G42" s="52">
        <f t="shared" si="2"/>
        <v>13</v>
      </c>
      <c r="H42" s="52">
        <f t="shared" si="2"/>
        <v>845</v>
      </c>
      <c r="I42" s="52">
        <f t="shared" si="2"/>
        <v>339</v>
      </c>
      <c r="J42" s="52">
        <f t="shared" ref="J42" si="3">SUM(J29:J41)</f>
        <v>3772</v>
      </c>
    </row>
    <row r="43" spans="1:12" s="56" customFormat="1" x14ac:dyDescent="0.25">
      <c r="A43" s="77" t="str">
        <f>$A$25</f>
        <v>Note: Statistics up to 27 March 2020 by region are based upon 'registered office'.</v>
      </c>
      <c r="B43" s="77"/>
      <c r="C43" s="77"/>
      <c r="D43" s="77"/>
      <c r="E43" s="77"/>
      <c r="F43" s="77"/>
      <c r="G43" s="77"/>
      <c r="H43" s="77"/>
      <c r="I43" s="77"/>
      <c r="J43" s="77"/>
    </row>
    <row r="44" spans="1:12" s="40" customFormat="1" x14ac:dyDescent="0.25">
      <c r="A44" s="74" t="str">
        <f>+'Other (bus &amp; pers) services'!A44</f>
        <v>Note: More than one cause of company failure can be nominated in each report. The number of nominated causes of failure will exceed the number of reports lodged.</v>
      </c>
      <c r="B44" s="16"/>
      <c r="C44" s="16"/>
      <c r="D44" s="16"/>
      <c r="E44" s="16"/>
      <c r="F44" s="16"/>
      <c r="G44" s="16"/>
      <c r="H44" s="16"/>
      <c r="I44" s="16"/>
      <c r="J44" s="16"/>
    </row>
    <row r="45" spans="1:12" s="72" customFormat="1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2" s="46" customFormat="1" ht="28.5" customHeight="1" x14ac:dyDescent="0.25">
      <c r="A46" s="94" t="s">
        <v>243</v>
      </c>
      <c r="B46" s="94"/>
      <c r="C46" s="94"/>
      <c r="D46" s="94"/>
      <c r="E46" s="94"/>
      <c r="F46" s="94"/>
      <c r="G46" s="94"/>
      <c r="H46" s="94"/>
      <c r="I46" s="94"/>
      <c r="J46" s="94"/>
    </row>
    <row r="47" spans="1:12" s="46" customFormat="1" ht="34.5" x14ac:dyDescent="0.25">
      <c r="A47" s="19"/>
      <c r="B47" s="45" t="s">
        <v>41</v>
      </c>
      <c r="C47" s="45" t="s">
        <v>42</v>
      </c>
      <c r="D47" s="45" t="s">
        <v>43</v>
      </c>
      <c r="E47" s="45" t="s">
        <v>44</v>
      </c>
      <c r="F47" s="45" t="s">
        <v>45</v>
      </c>
      <c r="G47" s="45" t="s">
        <v>46</v>
      </c>
      <c r="H47" s="45" t="s">
        <v>47</v>
      </c>
      <c r="I47" s="45" t="s">
        <v>48</v>
      </c>
      <c r="J47" s="21" t="s">
        <v>0</v>
      </c>
    </row>
    <row r="48" spans="1:12" s="46" customFormat="1" ht="36.75" customHeight="1" x14ac:dyDescent="0.25">
      <c r="A48" s="26" t="s">
        <v>93</v>
      </c>
      <c r="B48" s="53">
        <v>15</v>
      </c>
      <c r="C48" s="53">
        <v>326</v>
      </c>
      <c r="D48" s="53">
        <v>4</v>
      </c>
      <c r="E48" s="53">
        <v>89</v>
      </c>
      <c r="F48" s="53">
        <v>19</v>
      </c>
      <c r="G48" s="53">
        <v>0</v>
      </c>
      <c r="H48" s="53">
        <v>123</v>
      </c>
      <c r="I48" s="53">
        <v>29</v>
      </c>
      <c r="J48" s="53">
        <f>SUM(B48:I48)</f>
        <v>605</v>
      </c>
    </row>
    <row r="49" spans="1:10" s="46" customFormat="1" x14ac:dyDescent="0.25">
      <c r="A49" s="102" t="s">
        <v>88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s="46" customFormat="1" ht="34.5" customHeight="1" x14ac:dyDescent="0.25">
      <c r="A50" s="25" t="s">
        <v>70</v>
      </c>
      <c r="B50" s="22">
        <v>0</v>
      </c>
      <c r="C50" s="22">
        <v>30</v>
      </c>
      <c r="D50" s="22">
        <v>1</v>
      </c>
      <c r="E50" s="22">
        <v>4</v>
      </c>
      <c r="F50" s="22">
        <v>1</v>
      </c>
      <c r="G50" s="22">
        <v>0</v>
      </c>
      <c r="H50" s="22">
        <v>10</v>
      </c>
      <c r="I50" s="22">
        <v>3</v>
      </c>
      <c r="J50" s="22">
        <f>SUM(B50:I50)</f>
        <v>49</v>
      </c>
    </row>
    <row r="51" spans="1:10" s="46" customFormat="1" ht="24.95" customHeight="1" x14ac:dyDescent="0.25">
      <c r="A51" s="19" t="s">
        <v>141</v>
      </c>
      <c r="B51" s="22">
        <v>0</v>
      </c>
      <c r="C51" s="22">
        <v>2</v>
      </c>
      <c r="D51" s="22">
        <v>0</v>
      </c>
      <c r="E51" s="22">
        <v>3</v>
      </c>
      <c r="F51" s="22">
        <v>1</v>
      </c>
      <c r="G51" s="22">
        <v>0</v>
      </c>
      <c r="H51" s="22">
        <v>2</v>
      </c>
      <c r="I51" s="22">
        <v>1</v>
      </c>
      <c r="J51" s="22">
        <f t="shared" ref="J51:J57" si="4">SUM(B51:I51)</f>
        <v>9</v>
      </c>
    </row>
    <row r="52" spans="1:10" s="46" customFormat="1" ht="24.95" customHeight="1" x14ac:dyDescent="0.25">
      <c r="A52" s="19" t="s">
        <v>72</v>
      </c>
      <c r="B52" s="22">
        <v>0</v>
      </c>
      <c r="C52" s="22">
        <v>9</v>
      </c>
      <c r="D52" s="22">
        <v>1</v>
      </c>
      <c r="E52" s="22">
        <v>4</v>
      </c>
      <c r="F52" s="22">
        <v>0</v>
      </c>
      <c r="G52" s="22">
        <v>0</v>
      </c>
      <c r="H52" s="22">
        <v>4</v>
      </c>
      <c r="I52" s="22">
        <v>0</v>
      </c>
      <c r="J52" s="22">
        <f t="shared" si="4"/>
        <v>18</v>
      </c>
    </row>
    <row r="53" spans="1:10" s="46" customFormat="1" ht="24.95" customHeight="1" x14ac:dyDescent="0.25">
      <c r="A53" s="19" t="s">
        <v>73</v>
      </c>
      <c r="B53" s="22">
        <v>0</v>
      </c>
      <c r="C53" s="22">
        <v>1</v>
      </c>
      <c r="D53" s="22">
        <v>2</v>
      </c>
      <c r="E53" s="22">
        <v>1</v>
      </c>
      <c r="F53" s="22">
        <v>0</v>
      </c>
      <c r="G53" s="22">
        <v>0</v>
      </c>
      <c r="H53" s="22">
        <v>4</v>
      </c>
      <c r="I53" s="22">
        <v>0</v>
      </c>
      <c r="J53" s="22">
        <f t="shared" si="4"/>
        <v>8</v>
      </c>
    </row>
    <row r="54" spans="1:10" s="46" customFormat="1" ht="15" customHeight="1" x14ac:dyDescent="0.25">
      <c r="A54" s="19" t="s">
        <v>74</v>
      </c>
      <c r="B54" s="22">
        <v>0</v>
      </c>
      <c r="C54" s="22">
        <v>11</v>
      </c>
      <c r="D54" s="22">
        <v>0</v>
      </c>
      <c r="E54" s="22">
        <v>0</v>
      </c>
      <c r="F54" s="22">
        <v>0</v>
      </c>
      <c r="G54" s="22">
        <v>0</v>
      </c>
      <c r="H54" s="22">
        <v>2</v>
      </c>
      <c r="I54" s="22">
        <v>1</v>
      </c>
      <c r="J54" s="22">
        <f t="shared" si="4"/>
        <v>14</v>
      </c>
    </row>
    <row r="55" spans="1:10" s="46" customFormat="1" ht="23.25" customHeight="1" x14ac:dyDescent="0.25">
      <c r="A55" s="19" t="s">
        <v>75</v>
      </c>
      <c r="B55" s="22">
        <v>0</v>
      </c>
      <c r="C55" s="22">
        <v>15</v>
      </c>
      <c r="D55" s="22">
        <v>1</v>
      </c>
      <c r="E55" s="22">
        <v>5</v>
      </c>
      <c r="F55" s="22">
        <v>0</v>
      </c>
      <c r="G55" s="22">
        <v>0</v>
      </c>
      <c r="H55" s="22">
        <v>3</v>
      </c>
      <c r="I55" s="22">
        <v>3</v>
      </c>
      <c r="J55" s="22">
        <f t="shared" si="4"/>
        <v>27</v>
      </c>
    </row>
    <row r="56" spans="1:10" s="46" customFormat="1" ht="24.95" customHeight="1" x14ac:dyDescent="0.25">
      <c r="A56" s="19" t="s">
        <v>76</v>
      </c>
      <c r="B56" s="22">
        <v>0</v>
      </c>
      <c r="C56" s="22">
        <v>0</v>
      </c>
      <c r="D56" s="22">
        <v>0</v>
      </c>
      <c r="E56" s="22">
        <v>1</v>
      </c>
      <c r="F56" s="22">
        <v>0</v>
      </c>
      <c r="G56" s="22">
        <v>0</v>
      </c>
      <c r="H56" s="22">
        <v>0</v>
      </c>
      <c r="I56" s="22">
        <v>0</v>
      </c>
      <c r="J56" s="22">
        <f t="shared" si="4"/>
        <v>1</v>
      </c>
    </row>
    <row r="57" spans="1:10" s="46" customFormat="1" ht="24.95" customHeight="1" x14ac:dyDescent="0.25">
      <c r="A57" s="26" t="s">
        <v>62</v>
      </c>
      <c r="B57" s="22">
        <v>0</v>
      </c>
      <c r="C57" s="22">
        <v>2</v>
      </c>
      <c r="D57" s="22">
        <v>0</v>
      </c>
      <c r="E57" s="22">
        <v>2</v>
      </c>
      <c r="F57" s="22">
        <v>0</v>
      </c>
      <c r="G57" s="22">
        <v>0</v>
      </c>
      <c r="H57" s="22">
        <v>2</v>
      </c>
      <c r="I57" s="22">
        <v>0</v>
      </c>
      <c r="J57" s="22">
        <f t="shared" si="4"/>
        <v>6</v>
      </c>
    </row>
    <row r="58" spans="1:10" s="28" customFormat="1" x14ac:dyDescent="0.25">
      <c r="A58" s="27" t="s">
        <v>63</v>
      </c>
      <c r="B58" s="52">
        <f>SUM(B50:B57)</f>
        <v>0</v>
      </c>
      <c r="C58" s="52">
        <f t="shared" ref="C58:J58" si="5">SUM(C50:C57)</f>
        <v>70</v>
      </c>
      <c r="D58" s="52">
        <f t="shared" si="5"/>
        <v>5</v>
      </c>
      <c r="E58" s="52">
        <f t="shared" si="5"/>
        <v>20</v>
      </c>
      <c r="F58" s="52">
        <f t="shared" si="5"/>
        <v>2</v>
      </c>
      <c r="G58" s="52">
        <f t="shared" si="5"/>
        <v>0</v>
      </c>
      <c r="H58" s="52">
        <f t="shared" si="5"/>
        <v>27</v>
      </c>
      <c r="I58" s="52">
        <f t="shared" si="5"/>
        <v>8</v>
      </c>
      <c r="J58" s="52">
        <f t="shared" si="5"/>
        <v>132</v>
      </c>
    </row>
    <row r="59" spans="1:10" s="46" customFormat="1" x14ac:dyDescent="0.25">
      <c r="A59" s="102" t="s">
        <v>89</v>
      </c>
      <c r="B59" s="102"/>
      <c r="C59" s="102"/>
      <c r="D59" s="102"/>
      <c r="E59" s="102"/>
      <c r="F59" s="102"/>
      <c r="G59" s="102"/>
      <c r="H59" s="102"/>
      <c r="I59" s="102"/>
      <c r="J59" s="102"/>
    </row>
    <row r="60" spans="1:10" s="46" customFormat="1" ht="23.25" customHeight="1" x14ac:dyDescent="0.25">
      <c r="A60" s="25" t="s">
        <v>77</v>
      </c>
      <c r="B60" s="22">
        <v>0</v>
      </c>
      <c r="C60" s="22">
        <v>90</v>
      </c>
      <c r="D60" s="22">
        <v>2</v>
      </c>
      <c r="E60" s="22">
        <v>15</v>
      </c>
      <c r="F60" s="22">
        <v>2</v>
      </c>
      <c r="G60" s="22">
        <v>0</v>
      </c>
      <c r="H60" s="22">
        <v>19</v>
      </c>
      <c r="I60" s="22">
        <v>9</v>
      </c>
      <c r="J60" s="22">
        <f>SUM(B60:I60)</f>
        <v>137</v>
      </c>
    </row>
    <row r="61" spans="1:10" s="46" customFormat="1" ht="15" customHeight="1" x14ac:dyDescent="0.25">
      <c r="A61" s="19" t="s">
        <v>78</v>
      </c>
      <c r="B61" s="22">
        <v>0</v>
      </c>
      <c r="C61" s="22">
        <v>83</v>
      </c>
      <c r="D61" s="22">
        <v>1</v>
      </c>
      <c r="E61" s="22">
        <v>11</v>
      </c>
      <c r="F61" s="22">
        <v>2</v>
      </c>
      <c r="G61" s="22">
        <v>0</v>
      </c>
      <c r="H61" s="22">
        <v>23</v>
      </c>
      <c r="I61" s="22">
        <v>5</v>
      </c>
      <c r="J61" s="22">
        <f>SUM(B61:I61)</f>
        <v>125</v>
      </c>
    </row>
    <row r="62" spans="1:10" s="46" customFormat="1" ht="24.95" customHeight="1" x14ac:dyDescent="0.25">
      <c r="A62" s="26" t="s">
        <v>79</v>
      </c>
      <c r="B62" s="22">
        <v>0</v>
      </c>
      <c r="C62" s="22">
        <v>54</v>
      </c>
      <c r="D62" s="22">
        <v>1</v>
      </c>
      <c r="E62" s="22">
        <v>10</v>
      </c>
      <c r="F62" s="22">
        <v>2</v>
      </c>
      <c r="G62" s="22">
        <v>0</v>
      </c>
      <c r="H62" s="22">
        <v>16</v>
      </c>
      <c r="I62" s="22">
        <v>4</v>
      </c>
      <c r="J62" s="22">
        <f>SUM(B62:I62)</f>
        <v>87</v>
      </c>
    </row>
    <row r="63" spans="1:10" s="28" customFormat="1" x14ac:dyDescent="0.25">
      <c r="A63" s="27" t="s">
        <v>63</v>
      </c>
      <c r="B63" s="52">
        <f>SUM(B60:B62)</f>
        <v>0</v>
      </c>
      <c r="C63" s="52">
        <f t="shared" ref="C63:J63" si="6">SUM(C60:C62)</f>
        <v>227</v>
      </c>
      <c r="D63" s="52">
        <f t="shared" si="6"/>
        <v>4</v>
      </c>
      <c r="E63" s="52">
        <f t="shared" si="6"/>
        <v>36</v>
      </c>
      <c r="F63" s="52">
        <f t="shared" si="6"/>
        <v>6</v>
      </c>
      <c r="G63" s="52">
        <f t="shared" si="6"/>
        <v>0</v>
      </c>
      <c r="H63" s="52">
        <f t="shared" si="6"/>
        <v>58</v>
      </c>
      <c r="I63" s="52">
        <f t="shared" si="6"/>
        <v>18</v>
      </c>
      <c r="J63" s="52">
        <f t="shared" si="6"/>
        <v>349</v>
      </c>
    </row>
    <row r="64" spans="1:10" s="46" customFormat="1" x14ac:dyDescent="0.25">
      <c r="A64" s="102" t="s">
        <v>90</v>
      </c>
      <c r="B64" s="102"/>
      <c r="C64" s="102"/>
      <c r="D64" s="102"/>
      <c r="E64" s="102"/>
      <c r="F64" s="102"/>
      <c r="G64" s="102"/>
      <c r="H64" s="102"/>
      <c r="I64" s="102"/>
      <c r="J64" s="102"/>
    </row>
    <row r="65" spans="1:10" s="46" customFormat="1" ht="23.25" customHeight="1" x14ac:dyDescent="0.25">
      <c r="A65" s="25" t="s">
        <v>80</v>
      </c>
      <c r="B65" s="22">
        <v>18</v>
      </c>
      <c r="C65" s="22">
        <v>407</v>
      </c>
      <c r="D65" s="22">
        <v>7</v>
      </c>
      <c r="E65" s="22">
        <v>157</v>
      </c>
      <c r="F65" s="22">
        <v>35</v>
      </c>
      <c r="G65" s="22">
        <v>2</v>
      </c>
      <c r="H65" s="22">
        <v>172</v>
      </c>
      <c r="I65" s="22">
        <v>74</v>
      </c>
      <c r="J65" s="22">
        <f t="shared" ref="J65:J70" si="7">SUM(B65:I65)</f>
        <v>872</v>
      </c>
    </row>
    <row r="66" spans="1:10" s="46" customFormat="1" ht="24.95" customHeight="1" x14ac:dyDescent="0.25">
      <c r="A66" s="19" t="s">
        <v>81</v>
      </c>
      <c r="B66" s="22">
        <v>12</v>
      </c>
      <c r="C66" s="22">
        <v>259</v>
      </c>
      <c r="D66" s="22">
        <v>3</v>
      </c>
      <c r="E66" s="22">
        <v>81</v>
      </c>
      <c r="F66" s="22">
        <v>16</v>
      </c>
      <c r="G66" s="22">
        <v>2</v>
      </c>
      <c r="H66" s="22">
        <v>115</v>
      </c>
      <c r="I66" s="22">
        <v>51</v>
      </c>
      <c r="J66" s="22">
        <f t="shared" si="7"/>
        <v>539</v>
      </c>
    </row>
    <row r="67" spans="1:10" s="46" customFormat="1" ht="24.95" customHeight="1" x14ac:dyDescent="0.25">
      <c r="A67" s="19" t="s">
        <v>82</v>
      </c>
      <c r="B67" s="22">
        <v>5</v>
      </c>
      <c r="C67" s="22">
        <v>137</v>
      </c>
      <c r="D67" s="22">
        <v>2</v>
      </c>
      <c r="E67" s="22">
        <v>44</v>
      </c>
      <c r="F67" s="22">
        <v>11</v>
      </c>
      <c r="G67" s="22">
        <v>1</v>
      </c>
      <c r="H67" s="22">
        <v>87</v>
      </c>
      <c r="I67" s="22">
        <v>31</v>
      </c>
      <c r="J67" s="22">
        <f t="shared" si="7"/>
        <v>318</v>
      </c>
    </row>
    <row r="68" spans="1:10" s="46" customFormat="1" ht="24.95" customHeight="1" x14ac:dyDescent="0.25">
      <c r="A68" s="19" t="s">
        <v>83</v>
      </c>
      <c r="B68" s="22">
        <v>1</v>
      </c>
      <c r="C68" s="22">
        <v>35</v>
      </c>
      <c r="D68" s="22">
        <v>1</v>
      </c>
      <c r="E68" s="22">
        <v>8</v>
      </c>
      <c r="F68" s="22">
        <v>2</v>
      </c>
      <c r="G68" s="22">
        <v>1</v>
      </c>
      <c r="H68" s="22">
        <v>17</v>
      </c>
      <c r="I68" s="22">
        <v>0</v>
      </c>
      <c r="J68" s="22">
        <f t="shared" si="7"/>
        <v>65</v>
      </c>
    </row>
    <row r="69" spans="1:10" s="46" customFormat="1" ht="24.95" customHeight="1" x14ac:dyDescent="0.25">
      <c r="A69" s="19" t="s">
        <v>84</v>
      </c>
      <c r="B69" s="22">
        <v>14</v>
      </c>
      <c r="C69" s="22">
        <v>337</v>
      </c>
      <c r="D69" s="22">
        <v>5</v>
      </c>
      <c r="E69" s="22">
        <v>100</v>
      </c>
      <c r="F69" s="22">
        <v>21</v>
      </c>
      <c r="G69" s="22">
        <v>1</v>
      </c>
      <c r="H69" s="22">
        <v>140</v>
      </c>
      <c r="I69" s="22">
        <v>43</v>
      </c>
      <c r="J69" s="22">
        <f t="shared" si="7"/>
        <v>661</v>
      </c>
    </row>
    <row r="70" spans="1:10" s="46" customFormat="1" ht="15" customHeight="1" x14ac:dyDescent="0.25">
      <c r="A70" s="26" t="s">
        <v>85</v>
      </c>
      <c r="B70" s="22">
        <v>21</v>
      </c>
      <c r="C70" s="22">
        <v>456</v>
      </c>
      <c r="D70" s="22">
        <v>8</v>
      </c>
      <c r="E70" s="22">
        <v>204</v>
      </c>
      <c r="F70" s="22">
        <v>48</v>
      </c>
      <c r="G70" s="22">
        <v>3</v>
      </c>
      <c r="H70" s="22">
        <v>248</v>
      </c>
      <c r="I70" s="22">
        <v>87</v>
      </c>
      <c r="J70" s="22">
        <f t="shared" si="7"/>
        <v>1075</v>
      </c>
    </row>
    <row r="71" spans="1:10" s="28" customFormat="1" x14ac:dyDescent="0.25">
      <c r="A71" s="27" t="s">
        <v>63</v>
      </c>
      <c r="B71" s="52">
        <f>SUM(B65:B70)</f>
        <v>71</v>
      </c>
      <c r="C71" s="52">
        <f t="shared" ref="C71:J71" si="8">SUM(C65:C70)</f>
        <v>1631</v>
      </c>
      <c r="D71" s="52">
        <f t="shared" si="8"/>
        <v>26</v>
      </c>
      <c r="E71" s="52">
        <f t="shared" si="8"/>
        <v>594</v>
      </c>
      <c r="F71" s="52">
        <f t="shared" si="8"/>
        <v>133</v>
      </c>
      <c r="G71" s="52">
        <f t="shared" si="8"/>
        <v>10</v>
      </c>
      <c r="H71" s="52">
        <f t="shared" si="8"/>
        <v>779</v>
      </c>
      <c r="I71" s="52">
        <f t="shared" si="8"/>
        <v>286</v>
      </c>
      <c r="J71" s="52">
        <f t="shared" si="8"/>
        <v>3530</v>
      </c>
    </row>
    <row r="72" spans="1:10" s="46" customFormat="1" x14ac:dyDescent="0.25">
      <c r="A72" s="102" t="s">
        <v>91</v>
      </c>
      <c r="B72" s="102"/>
      <c r="C72" s="102"/>
      <c r="D72" s="102"/>
      <c r="E72" s="102"/>
      <c r="F72" s="102"/>
      <c r="G72" s="102"/>
      <c r="H72" s="102"/>
      <c r="I72" s="102"/>
      <c r="J72" s="102"/>
    </row>
    <row r="73" spans="1:10" s="46" customFormat="1" ht="23.25" customHeight="1" x14ac:dyDescent="0.25">
      <c r="A73" s="25" t="s">
        <v>94</v>
      </c>
      <c r="B73" s="22">
        <v>0</v>
      </c>
      <c r="C73" s="22">
        <v>1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f>SUM(B73:I73)</f>
        <v>1</v>
      </c>
    </row>
    <row r="74" spans="1:10" s="46" customFormat="1" ht="24.95" customHeight="1" x14ac:dyDescent="0.25">
      <c r="A74" s="19" t="s">
        <v>64</v>
      </c>
      <c r="B74" s="22">
        <v>0</v>
      </c>
      <c r="C74" s="22">
        <v>2</v>
      </c>
      <c r="D74" s="22">
        <v>0</v>
      </c>
      <c r="E74" s="22">
        <v>0</v>
      </c>
      <c r="F74" s="22">
        <v>0</v>
      </c>
      <c r="G74" s="22">
        <v>0</v>
      </c>
      <c r="H74" s="22">
        <v>1</v>
      </c>
      <c r="I74" s="22">
        <v>1</v>
      </c>
      <c r="J74" s="22">
        <f>SUM(B74:I74)</f>
        <v>4</v>
      </c>
    </row>
    <row r="75" spans="1:10" s="46" customFormat="1" ht="15" customHeight="1" x14ac:dyDescent="0.25">
      <c r="A75" s="26" t="s">
        <v>65</v>
      </c>
      <c r="B75" s="22">
        <v>0</v>
      </c>
      <c r="C75" s="22">
        <v>1</v>
      </c>
      <c r="D75" s="22">
        <v>0</v>
      </c>
      <c r="E75" s="22">
        <v>1</v>
      </c>
      <c r="F75" s="22">
        <v>2</v>
      </c>
      <c r="G75" s="22">
        <v>0</v>
      </c>
      <c r="H75" s="22">
        <v>0</v>
      </c>
      <c r="I75" s="22">
        <v>1</v>
      </c>
      <c r="J75" s="22">
        <f>SUM(B75:I75)</f>
        <v>5</v>
      </c>
    </row>
    <row r="76" spans="1:10" s="28" customFormat="1" x14ac:dyDescent="0.25">
      <c r="A76" s="27" t="s">
        <v>63</v>
      </c>
      <c r="B76" s="52">
        <f>SUM(B73:B75)</f>
        <v>0</v>
      </c>
      <c r="C76" s="52">
        <f t="shared" ref="C76:J76" si="9">SUM(C73:C75)</f>
        <v>4</v>
      </c>
      <c r="D76" s="52">
        <f t="shared" si="9"/>
        <v>0</v>
      </c>
      <c r="E76" s="52">
        <f t="shared" si="9"/>
        <v>1</v>
      </c>
      <c r="F76" s="52">
        <f t="shared" si="9"/>
        <v>2</v>
      </c>
      <c r="G76" s="52">
        <f t="shared" si="9"/>
        <v>0</v>
      </c>
      <c r="H76" s="52">
        <f t="shared" si="9"/>
        <v>1</v>
      </c>
      <c r="I76" s="52">
        <f t="shared" si="9"/>
        <v>2</v>
      </c>
      <c r="J76" s="52">
        <f t="shared" si="9"/>
        <v>10</v>
      </c>
    </row>
    <row r="77" spans="1:10" s="46" customFormat="1" x14ac:dyDescent="0.25">
      <c r="A77" s="102" t="s">
        <v>92</v>
      </c>
      <c r="B77" s="102"/>
      <c r="C77" s="102"/>
      <c r="D77" s="102"/>
      <c r="E77" s="102"/>
      <c r="F77" s="102"/>
      <c r="G77" s="102"/>
      <c r="H77" s="102"/>
      <c r="I77" s="102"/>
      <c r="J77" s="102"/>
    </row>
    <row r="78" spans="1:10" s="46" customFormat="1" ht="34.5" customHeight="1" x14ac:dyDescent="0.25">
      <c r="A78" s="25" t="s">
        <v>66</v>
      </c>
      <c r="B78" s="22">
        <v>0</v>
      </c>
      <c r="C78" s="22">
        <v>5</v>
      </c>
      <c r="D78" s="22">
        <v>0</v>
      </c>
      <c r="E78" s="22">
        <v>2</v>
      </c>
      <c r="F78" s="22">
        <v>0</v>
      </c>
      <c r="G78" s="22">
        <v>0</v>
      </c>
      <c r="H78" s="22">
        <v>2</v>
      </c>
      <c r="I78" s="22">
        <v>0</v>
      </c>
      <c r="J78" s="22">
        <f>SUM(B78:I78)</f>
        <v>9</v>
      </c>
    </row>
    <row r="79" spans="1:10" s="46" customFormat="1" ht="34.5" customHeight="1" x14ac:dyDescent="0.25">
      <c r="A79" s="26" t="s">
        <v>67</v>
      </c>
      <c r="B79" s="22">
        <v>0</v>
      </c>
      <c r="C79" s="22">
        <v>5</v>
      </c>
      <c r="D79" s="22">
        <v>0</v>
      </c>
      <c r="E79" s="22">
        <v>2</v>
      </c>
      <c r="F79" s="22">
        <v>0</v>
      </c>
      <c r="G79" s="22">
        <v>0</v>
      </c>
      <c r="H79" s="22">
        <v>2</v>
      </c>
      <c r="I79" s="22">
        <v>1</v>
      </c>
      <c r="J79" s="22">
        <f>SUM(B79:I79)</f>
        <v>10</v>
      </c>
    </row>
    <row r="80" spans="1:10" s="28" customFormat="1" x14ac:dyDescent="0.25">
      <c r="A80" s="27" t="s">
        <v>63</v>
      </c>
      <c r="B80" s="52">
        <f>SUM(B78:B79)</f>
        <v>0</v>
      </c>
      <c r="C80" s="52">
        <f t="shared" ref="C80:J80" si="10">SUM(C78:C79)</f>
        <v>10</v>
      </c>
      <c r="D80" s="52">
        <f t="shared" si="10"/>
        <v>0</v>
      </c>
      <c r="E80" s="52">
        <f t="shared" si="10"/>
        <v>4</v>
      </c>
      <c r="F80" s="52">
        <f t="shared" si="10"/>
        <v>0</v>
      </c>
      <c r="G80" s="52">
        <f t="shared" si="10"/>
        <v>0</v>
      </c>
      <c r="H80" s="52">
        <f t="shared" si="10"/>
        <v>4</v>
      </c>
      <c r="I80" s="52">
        <f t="shared" si="10"/>
        <v>1</v>
      </c>
      <c r="J80" s="52">
        <f t="shared" si="10"/>
        <v>19</v>
      </c>
    </row>
    <row r="81" spans="1:11" s="28" customFormat="1" ht="15" customHeight="1" x14ac:dyDescent="0.25">
      <c r="A81" s="27" t="s">
        <v>68</v>
      </c>
      <c r="B81" s="52">
        <f>B58+B63+B71+B76+B80</f>
        <v>71</v>
      </c>
      <c r="C81" s="52">
        <f t="shared" ref="C81:J81" si="11">C58+C63+C71+C76+C80</f>
        <v>1942</v>
      </c>
      <c r="D81" s="52">
        <f t="shared" si="11"/>
        <v>35</v>
      </c>
      <c r="E81" s="52">
        <f t="shared" si="11"/>
        <v>655</v>
      </c>
      <c r="F81" s="52">
        <f t="shared" si="11"/>
        <v>143</v>
      </c>
      <c r="G81" s="52">
        <f t="shared" si="11"/>
        <v>10</v>
      </c>
      <c r="H81" s="52">
        <f t="shared" si="11"/>
        <v>869</v>
      </c>
      <c r="I81" s="52">
        <f t="shared" si="11"/>
        <v>315</v>
      </c>
      <c r="J81" s="52">
        <f t="shared" si="11"/>
        <v>4040</v>
      </c>
    </row>
    <row r="82" spans="1:11" s="37" customFormat="1" x14ac:dyDescent="0.25">
      <c r="A82" s="36" t="s">
        <v>69</v>
      </c>
      <c r="B82" s="54">
        <v>4</v>
      </c>
      <c r="C82" s="54">
        <v>37</v>
      </c>
      <c r="D82" s="54">
        <v>0</v>
      </c>
      <c r="E82" s="54">
        <v>27</v>
      </c>
      <c r="F82" s="54">
        <v>4</v>
      </c>
      <c r="G82" s="54">
        <v>0</v>
      </c>
      <c r="H82" s="54">
        <v>40</v>
      </c>
      <c r="I82" s="54">
        <v>8</v>
      </c>
      <c r="J82" s="54">
        <f>SUM(B82:I82)</f>
        <v>120</v>
      </c>
    </row>
    <row r="83" spans="1:11" s="56" customFormat="1" x14ac:dyDescent="0.25">
      <c r="A83" s="77" t="str">
        <f>$A$25</f>
        <v>Note: Statistics up to 27 March 2020 by region are based upon 'registered office'.</v>
      </c>
      <c r="B83" s="77"/>
      <c r="C83" s="77"/>
      <c r="D83" s="77"/>
      <c r="E83" s="77"/>
      <c r="F83" s="77"/>
      <c r="G83" s="77"/>
      <c r="H83" s="77"/>
      <c r="I83" s="77"/>
      <c r="J83" s="77"/>
    </row>
    <row r="84" spans="1:11" ht="25.5" customHeight="1" x14ac:dyDescent="0.25">
      <c r="A84" s="84" t="str">
        <f>+'Other (bus &amp; pers) services'!A84</f>
        <v>Note: External Administrators or Receivers/Managing Controllers commonly nominate multiple offences in a report.</v>
      </c>
      <c r="B84" s="83"/>
      <c r="C84" s="83"/>
      <c r="D84" s="83"/>
      <c r="E84" s="83"/>
      <c r="F84" s="83"/>
      <c r="G84" s="83"/>
      <c r="H84" s="83"/>
      <c r="I84" s="83"/>
      <c r="J84" s="83"/>
      <c r="K84" s="14"/>
    </row>
    <row r="85" spans="1:11" s="18" customFormat="1" ht="29.25" customHeight="1" x14ac:dyDescent="0.25">
      <c r="A85" s="94" t="s">
        <v>242</v>
      </c>
      <c r="B85" s="94"/>
      <c r="C85" s="94"/>
      <c r="D85" s="94"/>
      <c r="E85" s="94"/>
      <c r="F85" s="94"/>
      <c r="G85" s="94"/>
      <c r="H85" s="94"/>
      <c r="I85" s="94"/>
      <c r="J85" s="94"/>
    </row>
    <row r="86" spans="1:11" s="18" customFormat="1" ht="34.5" x14ac:dyDescent="0.25">
      <c r="A86" s="26"/>
      <c r="B86" s="20" t="s">
        <v>41</v>
      </c>
      <c r="C86" s="20" t="s">
        <v>42</v>
      </c>
      <c r="D86" s="20" t="s">
        <v>43</v>
      </c>
      <c r="E86" s="20" t="s">
        <v>44</v>
      </c>
      <c r="F86" s="20" t="s">
        <v>45</v>
      </c>
      <c r="G86" s="20" t="s">
        <v>46</v>
      </c>
      <c r="H86" s="20" t="s">
        <v>47</v>
      </c>
      <c r="I86" s="20" t="s">
        <v>48</v>
      </c>
      <c r="J86" s="21" t="s">
        <v>86</v>
      </c>
    </row>
    <row r="87" spans="1:11" s="18" customFormat="1" x14ac:dyDescent="0.25">
      <c r="A87" s="89" t="s">
        <v>50</v>
      </c>
      <c r="B87" s="89"/>
      <c r="C87" s="89"/>
      <c r="D87" s="89"/>
      <c r="E87" s="89"/>
      <c r="F87" s="89"/>
      <c r="G87" s="89"/>
      <c r="H87" s="89"/>
      <c r="I87" s="89"/>
      <c r="J87" s="89"/>
    </row>
    <row r="88" spans="1:11" s="18" customFormat="1" x14ac:dyDescent="0.25">
      <c r="A88" s="29" t="s">
        <v>22</v>
      </c>
      <c r="B88" s="22">
        <v>5</v>
      </c>
      <c r="C88" s="22">
        <v>233</v>
      </c>
      <c r="D88" s="22">
        <v>2</v>
      </c>
      <c r="E88" s="22">
        <v>80</v>
      </c>
      <c r="F88" s="22">
        <v>15</v>
      </c>
      <c r="G88" s="22">
        <v>0</v>
      </c>
      <c r="H88" s="22">
        <v>109</v>
      </c>
      <c r="I88" s="22">
        <v>22</v>
      </c>
      <c r="J88" s="22">
        <f t="shared" ref="J88:J96" si="12">SUM(B88:I88)</f>
        <v>466</v>
      </c>
    </row>
    <row r="89" spans="1:11" s="18" customFormat="1" x14ac:dyDescent="0.25">
      <c r="A89" s="8" t="s">
        <v>24</v>
      </c>
      <c r="B89" s="22">
        <v>10</v>
      </c>
      <c r="C89" s="22">
        <v>129</v>
      </c>
      <c r="D89" s="22">
        <v>1</v>
      </c>
      <c r="E89" s="22">
        <v>64</v>
      </c>
      <c r="F89" s="22">
        <v>11</v>
      </c>
      <c r="G89" s="22">
        <v>1</v>
      </c>
      <c r="H89" s="22">
        <v>62</v>
      </c>
      <c r="I89" s="22">
        <v>15</v>
      </c>
      <c r="J89" s="22">
        <f t="shared" si="12"/>
        <v>293</v>
      </c>
    </row>
    <row r="90" spans="1:11" s="18" customFormat="1" x14ac:dyDescent="0.25">
      <c r="A90" s="8" t="s">
        <v>25</v>
      </c>
      <c r="B90" s="22">
        <v>3</v>
      </c>
      <c r="C90" s="22">
        <v>44</v>
      </c>
      <c r="D90" s="22">
        <v>0</v>
      </c>
      <c r="E90" s="22">
        <v>11</v>
      </c>
      <c r="F90" s="22">
        <v>6</v>
      </c>
      <c r="G90" s="22">
        <v>1</v>
      </c>
      <c r="H90" s="22">
        <v>53</v>
      </c>
      <c r="I90" s="22">
        <v>13</v>
      </c>
      <c r="J90" s="22">
        <f t="shared" si="12"/>
        <v>131</v>
      </c>
    </row>
    <row r="91" spans="1:11" s="18" customFormat="1" x14ac:dyDescent="0.25">
      <c r="A91" s="8" t="s">
        <v>26</v>
      </c>
      <c r="B91" s="22">
        <v>0</v>
      </c>
      <c r="C91" s="22">
        <v>31</v>
      </c>
      <c r="D91" s="22">
        <v>0</v>
      </c>
      <c r="E91" s="22">
        <v>15</v>
      </c>
      <c r="F91" s="22">
        <v>2</v>
      </c>
      <c r="G91" s="22">
        <v>0</v>
      </c>
      <c r="H91" s="22">
        <v>15</v>
      </c>
      <c r="I91" s="22">
        <v>7</v>
      </c>
      <c r="J91" s="22">
        <f t="shared" si="12"/>
        <v>70</v>
      </c>
    </row>
    <row r="92" spans="1:11" s="18" customFormat="1" x14ac:dyDescent="0.25">
      <c r="A92" s="8" t="s">
        <v>27</v>
      </c>
      <c r="B92" s="22">
        <v>2</v>
      </c>
      <c r="C92" s="22">
        <v>37</v>
      </c>
      <c r="D92" s="22">
        <v>0</v>
      </c>
      <c r="E92" s="22">
        <v>15</v>
      </c>
      <c r="F92" s="22">
        <v>2</v>
      </c>
      <c r="G92" s="22">
        <v>0</v>
      </c>
      <c r="H92" s="22">
        <v>25</v>
      </c>
      <c r="I92" s="22">
        <v>10</v>
      </c>
      <c r="J92" s="22">
        <f t="shared" si="12"/>
        <v>91</v>
      </c>
    </row>
    <row r="93" spans="1:11" s="18" customFormat="1" x14ac:dyDescent="0.25">
      <c r="A93" s="8" t="s">
        <v>28</v>
      </c>
      <c r="B93" s="22">
        <v>3</v>
      </c>
      <c r="C93" s="22">
        <v>31</v>
      </c>
      <c r="D93" s="22">
        <v>1</v>
      </c>
      <c r="E93" s="22">
        <v>24</v>
      </c>
      <c r="F93" s="22">
        <v>7</v>
      </c>
      <c r="G93" s="22">
        <v>1</v>
      </c>
      <c r="H93" s="22">
        <v>24</v>
      </c>
      <c r="I93" s="22">
        <v>10</v>
      </c>
      <c r="J93" s="22">
        <f t="shared" si="12"/>
        <v>101</v>
      </c>
    </row>
    <row r="94" spans="1:11" s="18" customFormat="1" x14ac:dyDescent="0.25">
      <c r="A94" s="8" t="s">
        <v>29</v>
      </c>
      <c r="B94" s="22">
        <v>2</v>
      </c>
      <c r="C94" s="22">
        <v>26</v>
      </c>
      <c r="D94" s="22">
        <v>3</v>
      </c>
      <c r="E94" s="22">
        <v>18</v>
      </c>
      <c r="F94" s="22">
        <v>5</v>
      </c>
      <c r="G94" s="22">
        <v>0</v>
      </c>
      <c r="H94" s="22">
        <v>24</v>
      </c>
      <c r="I94" s="22">
        <v>15</v>
      </c>
      <c r="J94" s="22">
        <f t="shared" si="12"/>
        <v>93</v>
      </c>
    </row>
    <row r="95" spans="1:11" s="18" customFormat="1" x14ac:dyDescent="0.25">
      <c r="A95" s="8" t="s">
        <v>30</v>
      </c>
      <c r="B95" s="22">
        <v>1</v>
      </c>
      <c r="C95" s="22">
        <v>43</v>
      </c>
      <c r="D95" s="22">
        <v>3</v>
      </c>
      <c r="E95" s="22">
        <v>35</v>
      </c>
      <c r="F95" s="22">
        <v>9</v>
      </c>
      <c r="G95" s="22">
        <v>0</v>
      </c>
      <c r="H95" s="22">
        <v>26</v>
      </c>
      <c r="I95" s="22">
        <v>17</v>
      </c>
      <c r="J95" s="22">
        <f t="shared" si="12"/>
        <v>134</v>
      </c>
    </row>
    <row r="96" spans="1:11" s="18" customFormat="1" x14ac:dyDescent="0.25">
      <c r="A96" s="23" t="s">
        <v>23</v>
      </c>
      <c r="B96" s="22">
        <v>0</v>
      </c>
      <c r="C96" s="22">
        <v>3</v>
      </c>
      <c r="D96" s="22">
        <v>0</v>
      </c>
      <c r="E96" s="22">
        <v>2</v>
      </c>
      <c r="F96" s="22">
        <v>0</v>
      </c>
      <c r="G96" s="22">
        <v>0</v>
      </c>
      <c r="H96" s="22">
        <v>1</v>
      </c>
      <c r="I96" s="22">
        <v>0</v>
      </c>
      <c r="J96" s="22">
        <f t="shared" si="12"/>
        <v>6</v>
      </c>
    </row>
    <row r="97" spans="1:10" s="18" customFormat="1" x14ac:dyDescent="0.25">
      <c r="A97" s="24" t="s">
        <v>0</v>
      </c>
      <c r="B97" s="52">
        <f>SUM(B88:B96)</f>
        <v>26</v>
      </c>
      <c r="C97" s="52">
        <f t="shared" ref="C97:J97" si="13">SUM(C88:C96)</f>
        <v>577</v>
      </c>
      <c r="D97" s="52">
        <f t="shared" si="13"/>
        <v>10</v>
      </c>
      <c r="E97" s="52">
        <f t="shared" si="13"/>
        <v>264</v>
      </c>
      <c r="F97" s="52">
        <f t="shared" si="13"/>
        <v>57</v>
      </c>
      <c r="G97" s="52">
        <f t="shared" si="13"/>
        <v>3</v>
      </c>
      <c r="H97" s="52">
        <f t="shared" si="13"/>
        <v>339</v>
      </c>
      <c r="I97" s="52">
        <f t="shared" si="13"/>
        <v>109</v>
      </c>
      <c r="J97" s="52">
        <f t="shared" si="13"/>
        <v>1385</v>
      </c>
    </row>
    <row r="98" spans="1:10" s="56" customFormat="1" x14ac:dyDescent="0.25">
      <c r="A98" s="89" t="s">
        <v>51</v>
      </c>
      <c r="B98" s="89"/>
      <c r="C98" s="89"/>
      <c r="D98" s="89"/>
      <c r="E98" s="89"/>
      <c r="F98" s="89"/>
      <c r="G98" s="89"/>
      <c r="H98" s="89"/>
      <c r="I98" s="89"/>
      <c r="J98" s="89"/>
    </row>
    <row r="99" spans="1:10" s="56" customFormat="1" x14ac:dyDescent="0.25">
      <c r="A99" s="29" t="s">
        <v>31</v>
      </c>
      <c r="B99" s="22">
        <v>15</v>
      </c>
      <c r="C99" s="22">
        <v>268</v>
      </c>
      <c r="D99" s="22">
        <v>2</v>
      </c>
      <c r="E99" s="22">
        <v>80</v>
      </c>
      <c r="F99" s="22">
        <v>15</v>
      </c>
      <c r="G99" s="22">
        <v>1</v>
      </c>
      <c r="H99" s="22">
        <v>101</v>
      </c>
      <c r="I99" s="22">
        <v>32</v>
      </c>
      <c r="J99" s="22">
        <f>SUM(B99:I99)</f>
        <v>514</v>
      </c>
    </row>
    <row r="100" spans="1:10" s="56" customFormat="1" x14ac:dyDescent="0.25">
      <c r="A100" s="8" t="s">
        <v>32</v>
      </c>
      <c r="B100" s="22">
        <v>6</v>
      </c>
      <c r="C100" s="22">
        <v>172</v>
      </c>
      <c r="D100" s="22">
        <v>4</v>
      </c>
      <c r="E100" s="22">
        <v>103</v>
      </c>
      <c r="F100" s="22">
        <v>20</v>
      </c>
      <c r="G100" s="22">
        <v>1</v>
      </c>
      <c r="H100" s="22">
        <v>116</v>
      </c>
      <c r="I100" s="22">
        <v>45</v>
      </c>
      <c r="J100" s="22">
        <f>SUM(B100:I100)</f>
        <v>467</v>
      </c>
    </row>
    <row r="101" spans="1:10" s="56" customFormat="1" x14ac:dyDescent="0.25">
      <c r="A101" s="8" t="s">
        <v>33</v>
      </c>
      <c r="B101" s="22">
        <v>5</v>
      </c>
      <c r="C101" s="22">
        <v>109</v>
      </c>
      <c r="D101" s="22">
        <v>3</v>
      </c>
      <c r="E101" s="22">
        <v>68</v>
      </c>
      <c r="F101" s="22">
        <v>13</v>
      </c>
      <c r="G101" s="22">
        <v>1</v>
      </c>
      <c r="H101" s="22">
        <v>95</v>
      </c>
      <c r="I101" s="22">
        <v>27</v>
      </c>
      <c r="J101" s="22">
        <f>SUM(B101:I101)</f>
        <v>321</v>
      </c>
    </row>
    <row r="102" spans="1:10" s="56" customFormat="1" x14ac:dyDescent="0.25">
      <c r="A102" s="8" t="s">
        <v>34</v>
      </c>
      <c r="B102" s="22">
        <v>0</v>
      </c>
      <c r="C102" s="22">
        <v>15</v>
      </c>
      <c r="D102" s="22">
        <v>0</v>
      </c>
      <c r="E102" s="22">
        <v>10</v>
      </c>
      <c r="F102" s="22">
        <v>3</v>
      </c>
      <c r="G102" s="22">
        <v>0</v>
      </c>
      <c r="H102" s="22">
        <v>17</v>
      </c>
      <c r="I102" s="22">
        <v>2</v>
      </c>
      <c r="J102" s="22">
        <f>SUM(B102:I102)</f>
        <v>47</v>
      </c>
    </row>
    <row r="103" spans="1:10" s="56" customFormat="1" x14ac:dyDescent="0.25">
      <c r="A103" s="23" t="s">
        <v>35</v>
      </c>
      <c r="B103" s="22">
        <v>0</v>
      </c>
      <c r="C103" s="22">
        <v>13</v>
      </c>
      <c r="D103" s="22">
        <v>1</v>
      </c>
      <c r="E103" s="22">
        <v>3</v>
      </c>
      <c r="F103" s="22">
        <v>6</v>
      </c>
      <c r="G103" s="22">
        <v>0</v>
      </c>
      <c r="H103" s="22">
        <v>10</v>
      </c>
      <c r="I103" s="22">
        <v>3</v>
      </c>
      <c r="J103" s="22">
        <f>SUM(B103:I103)</f>
        <v>36</v>
      </c>
    </row>
    <row r="104" spans="1:10" s="56" customFormat="1" x14ac:dyDescent="0.25">
      <c r="A104" s="24" t="s">
        <v>0</v>
      </c>
      <c r="B104" s="52">
        <f>SUM(B99:B103)</f>
        <v>26</v>
      </c>
      <c r="C104" s="52">
        <f t="shared" ref="C104:J104" si="14">SUM(C99:C103)</f>
        <v>577</v>
      </c>
      <c r="D104" s="52">
        <f t="shared" si="14"/>
        <v>10</v>
      </c>
      <c r="E104" s="52">
        <f t="shared" si="14"/>
        <v>264</v>
      </c>
      <c r="F104" s="52">
        <f t="shared" si="14"/>
        <v>57</v>
      </c>
      <c r="G104" s="52">
        <f t="shared" si="14"/>
        <v>3</v>
      </c>
      <c r="H104" s="52">
        <f t="shared" si="14"/>
        <v>339</v>
      </c>
      <c r="I104" s="52">
        <f t="shared" si="14"/>
        <v>109</v>
      </c>
      <c r="J104" s="52">
        <f t="shared" si="14"/>
        <v>1385</v>
      </c>
    </row>
    <row r="105" spans="1:10" s="56" customFormat="1" x14ac:dyDescent="0.25">
      <c r="A105" s="89" t="s">
        <v>52</v>
      </c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0" s="56" customFormat="1" x14ac:dyDescent="0.25">
      <c r="A106" s="29" t="s">
        <v>36</v>
      </c>
      <c r="B106" s="22">
        <v>2</v>
      </c>
      <c r="C106" s="22">
        <v>81</v>
      </c>
      <c r="D106" s="22">
        <v>0</v>
      </c>
      <c r="E106" s="22">
        <v>25</v>
      </c>
      <c r="F106" s="22">
        <v>2</v>
      </c>
      <c r="G106" s="22">
        <v>0</v>
      </c>
      <c r="H106" s="22">
        <v>24</v>
      </c>
      <c r="I106" s="22">
        <v>8</v>
      </c>
      <c r="J106" s="22">
        <f t="shared" ref="J106:J112" si="15">SUM(B106:I106)</f>
        <v>142</v>
      </c>
    </row>
    <row r="107" spans="1:10" s="56" customFormat="1" x14ac:dyDescent="0.25">
      <c r="A107" s="8" t="s">
        <v>37</v>
      </c>
      <c r="B107" s="22">
        <v>13</v>
      </c>
      <c r="C107" s="22">
        <v>202</v>
      </c>
      <c r="D107" s="22">
        <v>3</v>
      </c>
      <c r="E107" s="22">
        <v>72</v>
      </c>
      <c r="F107" s="22">
        <v>16</v>
      </c>
      <c r="G107" s="22">
        <v>1</v>
      </c>
      <c r="H107" s="22">
        <v>88</v>
      </c>
      <c r="I107" s="22">
        <v>31</v>
      </c>
      <c r="J107" s="22">
        <f t="shared" si="15"/>
        <v>426</v>
      </c>
    </row>
    <row r="108" spans="1:10" s="56" customFormat="1" x14ac:dyDescent="0.25">
      <c r="A108" s="8" t="s">
        <v>38</v>
      </c>
      <c r="B108" s="22">
        <v>4</v>
      </c>
      <c r="C108" s="22">
        <v>95</v>
      </c>
      <c r="D108" s="22">
        <v>2</v>
      </c>
      <c r="E108" s="22">
        <v>56</v>
      </c>
      <c r="F108" s="22">
        <v>12</v>
      </c>
      <c r="G108" s="22">
        <v>1</v>
      </c>
      <c r="H108" s="22">
        <v>60</v>
      </c>
      <c r="I108" s="22">
        <v>23</v>
      </c>
      <c r="J108" s="22">
        <f t="shared" si="15"/>
        <v>253</v>
      </c>
    </row>
    <row r="109" spans="1:10" s="56" customFormat="1" x14ac:dyDescent="0.25">
      <c r="A109" s="8" t="s">
        <v>39</v>
      </c>
      <c r="B109" s="22">
        <v>2</v>
      </c>
      <c r="C109" s="22">
        <v>69</v>
      </c>
      <c r="D109" s="22">
        <v>1</v>
      </c>
      <c r="E109" s="22">
        <v>43</v>
      </c>
      <c r="F109" s="22">
        <v>8</v>
      </c>
      <c r="G109" s="22">
        <v>0</v>
      </c>
      <c r="H109" s="22">
        <v>55</v>
      </c>
      <c r="I109" s="22">
        <v>22</v>
      </c>
      <c r="J109" s="22">
        <f t="shared" si="15"/>
        <v>200</v>
      </c>
    </row>
    <row r="110" spans="1:10" s="56" customFormat="1" x14ac:dyDescent="0.25">
      <c r="A110" s="8" t="s">
        <v>33</v>
      </c>
      <c r="B110" s="22">
        <v>5</v>
      </c>
      <c r="C110" s="22">
        <v>106</v>
      </c>
      <c r="D110" s="22">
        <v>3</v>
      </c>
      <c r="E110" s="22">
        <v>59</v>
      </c>
      <c r="F110" s="22">
        <v>12</v>
      </c>
      <c r="G110" s="22">
        <v>1</v>
      </c>
      <c r="H110" s="22">
        <v>89</v>
      </c>
      <c r="I110" s="22">
        <v>21</v>
      </c>
      <c r="J110" s="22">
        <f t="shared" si="15"/>
        <v>296</v>
      </c>
    </row>
    <row r="111" spans="1:10" s="56" customFormat="1" x14ac:dyDescent="0.25">
      <c r="A111" s="8" t="s">
        <v>34</v>
      </c>
      <c r="B111" s="22">
        <v>0</v>
      </c>
      <c r="C111" s="22">
        <v>13</v>
      </c>
      <c r="D111" s="22">
        <v>0</v>
      </c>
      <c r="E111" s="22">
        <v>8</v>
      </c>
      <c r="F111" s="22">
        <v>2</v>
      </c>
      <c r="G111" s="22">
        <v>0</v>
      </c>
      <c r="H111" s="22">
        <v>13</v>
      </c>
      <c r="I111" s="22">
        <v>2</v>
      </c>
      <c r="J111" s="22">
        <f t="shared" si="15"/>
        <v>38</v>
      </c>
    </row>
    <row r="112" spans="1:10" s="56" customFormat="1" x14ac:dyDescent="0.25">
      <c r="A112" s="23" t="s">
        <v>35</v>
      </c>
      <c r="B112" s="22">
        <v>0</v>
      </c>
      <c r="C112" s="22">
        <v>11</v>
      </c>
      <c r="D112" s="22">
        <v>1</v>
      </c>
      <c r="E112" s="22">
        <v>1</v>
      </c>
      <c r="F112" s="22">
        <v>5</v>
      </c>
      <c r="G112" s="22">
        <v>0</v>
      </c>
      <c r="H112" s="22">
        <v>10</v>
      </c>
      <c r="I112" s="22">
        <v>2</v>
      </c>
      <c r="J112" s="22">
        <f t="shared" si="15"/>
        <v>30</v>
      </c>
    </row>
    <row r="113" spans="1:12" s="56" customFormat="1" x14ac:dyDescent="0.25">
      <c r="A113" s="24" t="s">
        <v>0</v>
      </c>
      <c r="B113" s="52">
        <f>SUM(B106:B112)</f>
        <v>26</v>
      </c>
      <c r="C113" s="52">
        <f t="shared" ref="C113:J113" si="16">SUM(C106:C112)</f>
        <v>577</v>
      </c>
      <c r="D113" s="52">
        <f t="shared" si="16"/>
        <v>10</v>
      </c>
      <c r="E113" s="52">
        <f t="shared" si="16"/>
        <v>264</v>
      </c>
      <c r="F113" s="52">
        <f t="shared" si="16"/>
        <v>57</v>
      </c>
      <c r="G113" s="52">
        <f t="shared" si="16"/>
        <v>3</v>
      </c>
      <c r="H113" s="52">
        <f t="shared" si="16"/>
        <v>339</v>
      </c>
      <c r="I113" s="52">
        <f t="shared" si="16"/>
        <v>109</v>
      </c>
      <c r="J113" s="52">
        <f t="shared" si="16"/>
        <v>1385</v>
      </c>
    </row>
    <row r="114" spans="1:12" s="56" customFormat="1" x14ac:dyDescent="0.25">
      <c r="A114" s="77" t="str">
        <f>$A$25</f>
        <v>Note: Statistics up to 27 March 2020 by region are based upon 'registered office'.</v>
      </c>
      <c r="B114" s="77"/>
      <c r="C114" s="77"/>
      <c r="D114" s="77"/>
      <c r="E114" s="77"/>
      <c r="F114" s="77"/>
      <c r="G114" s="77"/>
      <c r="H114" s="77"/>
      <c r="I114" s="77"/>
      <c r="J114" s="77"/>
    </row>
    <row r="115" spans="1:12" s="56" customFormat="1" x14ac:dyDescent="0.2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</row>
    <row r="116" spans="1:12" s="56" customFormat="1" ht="30.75" customHeight="1" x14ac:dyDescent="0.25">
      <c r="A116" s="90" t="s">
        <v>241</v>
      </c>
      <c r="B116" s="90"/>
      <c r="C116" s="90"/>
      <c r="D116" s="90"/>
      <c r="E116" s="90"/>
      <c r="F116" s="90"/>
      <c r="G116" s="90"/>
      <c r="H116" s="90"/>
      <c r="I116" s="90"/>
      <c r="J116" s="90"/>
    </row>
    <row r="117" spans="1:12" s="56" customFormat="1" ht="34.5" x14ac:dyDescent="0.25">
      <c r="A117" s="61"/>
      <c r="B117" s="42" t="s">
        <v>41</v>
      </c>
      <c r="C117" s="42" t="s">
        <v>42</v>
      </c>
      <c r="D117" s="42" t="s">
        <v>43</v>
      </c>
      <c r="E117" s="42" t="s">
        <v>44</v>
      </c>
      <c r="F117" s="42" t="s">
        <v>45</v>
      </c>
      <c r="G117" s="42" t="s">
        <v>46</v>
      </c>
      <c r="H117" s="42" t="s">
        <v>47</v>
      </c>
      <c r="I117" s="42" t="s">
        <v>48</v>
      </c>
      <c r="J117" s="43" t="s">
        <v>86</v>
      </c>
    </row>
    <row r="118" spans="1:12" s="56" customFormat="1" x14ac:dyDescent="0.25">
      <c r="A118" s="96" t="s">
        <v>95</v>
      </c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1:12" s="56" customFormat="1" x14ac:dyDescent="0.25">
      <c r="A119" s="62" t="s">
        <v>54</v>
      </c>
      <c r="B119" s="38">
        <v>1</v>
      </c>
      <c r="C119" s="38">
        <v>9</v>
      </c>
      <c r="D119" s="38">
        <v>0</v>
      </c>
      <c r="E119" s="38">
        <v>5</v>
      </c>
      <c r="F119" s="38">
        <v>0</v>
      </c>
      <c r="G119" s="38">
        <v>0</v>
      </c>
      <c r="H119" s="38">
        <v>4</v>
      </c>
      <c r="I119" s="38">
        <v>2</v>
      </c>
      <c r="J119" s="38">
        <f t="shared" ref="J119:J128" si="17">SUM(B119:I119)</f>
        <v>21</v>
      </c>
    </row>
    <row r="120" spans="1:12" s="56" customFormat="1" x14ac:dyDescent="0.25">
      <c r="A120" s="63" t="s">
        <v>55</v>
      </c>
      <c r="B120" s="38">
        <v>2</v>
      </c>
      <c r="C120" s="38">
        <v>32</v>
      </c>
      <c r="D120" s="38">
        <v>1</v>
      </c>
      <c r="E120" s="38">
        <v>21</v>
      </c>
      <c r="F120" s="38">
        <v>9</v>
      </c>
      <c r="G120" s="38">
        <v>0</v>
      </c>
      <c r="H120" s="38">
        <v>42</v>
      </c>
      <c r="I120" s="38">
        <v>11</v>
      </c>
      <c r="J120" s="38">
        <f t="shared" si="17"/>
        <v>118</v>
      </c>
    </row>
    <row r="121" spans="1:12" s="56" customFormat="1" x14ac:dyDescent="0.25">
      <c r="A121" s="63" t="s">
        <v>56</v>
      </c>
      <c r="B121" s="38">
        <v>0</v>
      </c>
      <c r="C121" s="38">
        <v>23</v>
      </c>
      <c r="D121" s="38">
        <v>2</v>
      </c>
      <c r="E121" s="38">
        <v>11</v>
      </c>
      <c r="F121" s="38">
        <v>5</v>
      </c>
      <c r="G121" s="38">
        <v>0</v>
      </c>
      <c r="H121" s="38">
        <v>18</v>
      </c>
      <c r="I121" s="38">
        <v>10</v>
      </c>
      <c r="J121" s="38">
        <f t="shared" si="17"/>
        <v>69</v>
      </c>
    </row>
    <row r="122" spans="1:12" s="56" customFormat="1" x14ac:dyDescent="0.25">
      <c r="A122" s="63" t="s">
        <v>57</v>
      </c>
      <c r="B122" s="38">
        <v>1</v>
      </c>
      <c r="C122" s="38">
        <v>7</v>
      </c>
      <c r="D122" s="38">
        <v>0</v>
      </c>
      <c r="E122" s="38">
        <v>1</v>
      </c>
      <c r="F122" s="38">
        <v>1</v>
      </c>
      <c r="G122" s="38">
        <v>0</v>
      </c>
      <c r="H122" s="38">
        <v>6</v>
      </c>
      <c r="I122" s="38">
        <v>3</v>
      </c>
      <c r="J122" s="38">
        <f t="shared" si="17"/>
        <v>19</v>
      </c>
    </row>
    <row r="123" spans="1:12" s="56" customFormat="1" x14ac:dyDescent="0.25">
      <c r="A123" s="63" t="s">
        <v>58</v>
      </c>
      <c r="B123" s="38">
        <v>0</v>
      </c>
      <c r="C123" s="38">
        <v>1</v>
      </c>
      <c r="D123" s="38">
        <v>1</v>
      </c>
      <c r="E123" s="38">
        <v>0</v>
      </c>
      <c r="F123" s="38">
        <v>0</v>
      </c>
      <c r="G123" s="38">
        <v>0</v>
      </c>
      <c r="H123" s="38">
        <v>1</v>
      </c>
      <c r="I123" s="38">
        <v>0</v>
      </c>
      <c r="J123" s="38">
        <f t="shared" si="17"/>
        <v>3</v>
      </c>
      <c r="L123" s="38"/>
    </row>
    <row r="124" spans="1:12" s="56" customFormat="1" x14ac:dyDescent="0.25">
      <c r="A124" s="63" t="s">
        <v>59</v>
      </c>
      <c r="B124" s="38">
        <v>0</v>
      </c>
      <c r="C124" s="38">
        <v>0</v>
      </c>
      <c r="D124" s="38">
        <v>0</v>
      </c>
      <c r="E124" s="38">
        <v>2</v>
      </c>
      <c r="F124" s="38">
        <v>0</v>
      </c>
      <c r="G124" s="38">
        <v>0</v>
      </c>
      <c r="H124" s="38">
        <v>2</v>
      </c>
      <c r="I124" s="38">
        <v>0</v>
      </c>
      <c r="J124" s="38">
        <f t="shared" si="17"/>
        <v>4</v>
      </c>
      <c r="L124" s="38"/>
    </row>
    <row r="125" spans="1:12" s="56" customFormat="1" x14ac:dyDescent="0.25">
      <c r="A125" s="63" t="s">
        <v>60</v>
      </c>
      <c r="B125" s="38">
        <v>0</v>
      </c>
      <c r="C125" s="38">
        <v>0</v>
      </c>
      <c r="D125" s="38">
        <v>0</v>
      </c>
      <c r="E125" s="38">
        <v>0</v>
      </c>
      <c r="F125" s="38">
        <v>1</v>
      </c>
      <c r="G125" s="38">
        <v>0</v>
      </c>
      <c r="H125" s="38">
        <v>0</v>
      </c>
      <c r="I125" s="38">
        <v>0</v>
      </c>
      <c r="J125" s="38">
        <f t="shared" si="17"/>
        <v>1</v>
      </c>
      <c r="L125" s="38"/>
    </row>
    <row r="126" spans="1:12" s="56" customFormat="1" x14ac:dyDescent="0.25">
      <c r="A126" s="63" t="s">
        <v>61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f t="shared" si="17"/>
        <v>0</v>
      </c>
      <c r="L126" s="38"/>
    </row>
    <row r="127" spans="1:12" s="56" customFormat="1" x14ac:dyDescent="0.25">
      <c r="A127" s="63" t="s">
        <v>23</v>
      </c>
      <c r="B127" s="38">
        <v>0</v>
      </c>
      <c r="C127" s="38">
        <v>0</v>
      </c>
      <c r="D127" s="38">
        <v>0</v>
      </c>
      <c r="E127" s="38">
        <v>1</v>
      </c>
      <c r="F127" s="38">
        <v>0</v>
      </c>
      <c r="G127" s="38">
        <v>0</v>
      </c>
      <c r="H127" s="38">
        <v>0</v>
      </c>
      <c r="I127" s="38">
        <v>0</v>
      </c>
      <c r="J127" s="38">
        <f t="shared" si="17"/>
        <v>1</v>
      </c>
      <c r="L127" s="38"/>
    </row>
    <row r="128" spans="1:12" s="56" customFormat="1" x14ac:dyDescent="0.25">
      <c r="A128" s="64" t="s">
        <v>40</v>
      </c>
      <c r="B128" s="38">
        <v>21</v>
      </c>
      <c r="C128" s="38">
        <v>505</v>
      </c>
      <c r="D128" s="38">
        <v>6</v>
      </c>
      <c r="E128" s="38">
        <v>220</v>
      </c>
      <c r="F128" s="38">
        <v>40</v>
      </c>
      <c r="G128" s="38">
        <v>3</v>
      </c>
      <c r="H128" s="38">
        <v>265</v>
      </c>
      <c r="I128" s="38">
        <v>83</v>
      </c>
      <c r="J128" s="38">
        <f t="shared" si="17"/>
        <v>1143</v>
      </c>
      <c r="L128" s="38"/>
    </row>
    <row r="129" spans="1:10" s="56" customFormat="1" x14ac:dyDescent="0.25">
      <c r="A129" s="65" t="s">
        <v>0</v>
      </c>
      <c r="B129" s="54">
        <f t="shared" ref="B129:I129" si="18">SUM(B119:B128)</f>
        <v>25</v>
      </c>
      <c r="C129" s="54">
        <f t="shared" si="18"/>
        <v>577</v>
      </c>
      <c r="D129" s="54">
        <f t="shared" si="18"/>
        <v>10</v>
      </c>
      <c r="E129" s="54">
        <f t="shared" si="18"/>
        <v>261</v>
      </c>
      <c r="F129" s="54">
        <f t="shared" si="18"/>
        <v>56</v>
      </c>
      <c r="G129" s="54">
        <f t="shared" si="18"/>
        <v>3</v>
      </c>
      <c r="H129" s="54">
        <f t="shared" si="18"/>
        <v>338</v>
      </c>
      <c r="I129" s="54">
        <f t="shared" si="18"/>
        <v>109</v>
      </c>
      <c r="J129" s="54">
        <f>SUM(J119:J128)</f>
        <v>1379</v>
      </c>
    </row>
    <row r="130" spans="1:10" s="56" customFormat="1" x14ac:dyDescent="0.25">
      <c r="A130" s="96" t="s">
        <v>96</v>
      </c>
      <c r="B130" s="96"/>
      <c r="C130" s="96"/>
      <c r="D130" s="96"/>
      <c r="E130" s="96"/>
      <c r="F130" s="96"/>
      <c r="G130" s="96"/>
      <c r="H130" s="96"/>
      <c r="I130" s="96"/>
      <c r="J130" s="96"/>
    </row>
    <row r="131" spans="1:10" s="56" customFormat="1" x14ac:dyDescent="0.25">
      <c r="A131" s="62" t="s">
        <v>104</v>
      </c>
      <c r="B131" s="38">
        <v>0</v>
      </c>
      <c r="C131" s="38">
        <v>7</v>
      </c>
      <c r="D131" s="38">
        <v>0</v>
      </c>
      <c r="E131" s="38">
        <v>4</v>
      </c>
      <c r="F131" s="38">
        <v>0</v>
      </c>
      <c r="G131" s="38">
        <v>0</v>
      </c>
      <c r="H131" s="38">
        <v>2</v>
      </c>
      <c r="I131" s="38">
        <v>0</v>
      </c>
      <c r="J131" s="38">
        <f t="shared" ref="J131:J140" si="19">SUM(B131:I131)</f>
        <v>13</v>
      </c>
    </row>
    <row r="132" spans="1:10" s="56" customFormat="1" x14ac:dyDescent="0.25">
      <c r="A132" s="63" t="s">
        <v>55</v>
      </c>
      <c r="B132" s="38">
        <v>0</v>
      </c>
      <c r="C132" s="38">
        <v>32</v>
      </c>
      <c r="D132" s="38">
        <v>2</v>
      </c>
      <c r="E132" s="38">
        <v>24</v>
      </c>
      <c r="F132" s="38">
        <v>9</v>
      </c>
      <c r="G132" s="38">
        <v>1</v>
      </c>
      <c r="H132" s="38">
        <v>30</v>
      </c>
      <c r="I132" s="38">
        <v>16</v>
      </c>
      <c r="J132" s="38">
        <f t="shared" si="19"/>
        <v>114</v>
      </c>
    </row>
    <row r="133" spans="1:10" s="56" customFormat="1" x14ac:dyDescent="0.25">
      <c r="A133" s="63" t="s">
        <v>56</v>
      </c>
      <c r="B133" s="38">
        <v>1</v>
      </c>
      <c r="C133" s="38">
        <v>38</v>
      </c>
      <c r="D133" s="38">
        <v>1</v>
      </c>
      <c r="E133" s="38">
        <v>23</v>
      </c>
      <c r="F133" s="38">
        <v>8</v>
      </c>
      <c r="G133" s="38">
        <v>0</v>
      </c>
      <c r="H133" s="38">
        <v>39</v>
      </c>
      <c r="I133" s="38">
        <v>12</v>
      </c>
      <c r="J133" s="38">
        <f t="shared" si="19"/>
        <v>122</v>
      </c>
    </row>
    <row r="134" spans="1:10" s="56" customFormat="1" x14ac:dyDescent="0.25">
      <c r="A134" s="63" t="s">
        <v>57</v>
      </c>
      <c r="B134" s="38">
        <v>0</v>
      </c>
      <c r="C134" s="38">
        <v>16</v>
      </c>
      <c r="D134" s="38">
        <v>1</v>
      </c>
      <c r="E134" s="38">
        <v>7</v>
      </c>
      <c r="F134" s="38">
        <v>3</v>
      </c>
      <c r="G134" s="38">
        <v>0</v>
      </c>
      <c r="H134" s="38">
        <v>13</v>
      </c>
      <c r="I134" s="38">
        <v>2</v>
      </c>
      <c r="J134" s="38">
        <f t="shared" si="19"/>
        <v>42</v>
      </c>
    </row>
    <row r="135" spans="1:10" s="56" customFormat="1" x14ac:dyDescent="0.25">
      <c r="A135" s="63" t="s">
        <v>58</v>
      </c>
      <c r="B135" s="38">
        <v>1</v>
      </c>
      <c r="C135" s="38">
        <v>2</v>
      </c>
      <c r="D135" s="38">
        <v>0</v>
      </c>
      <c r="E135" s="38">
        <v>1</v>
      </c>
      <c r="F135" s="38">
        <v>0</v>
      </c>
      <c r="G135" s="38">
        <v>0</v>
      </c>
      <c r="H135" s="38">
        <v>1</v>
      </c>
      <c r="I135" s="38">
        <v>1</v>
      </c>
      <c r="J135" s="38">
        <f t="shared" si="19"/>
        <v>6</v>
      </c>
    </row>
    <row r="136" spans="1:10" s="56" customFormat="1" x14ac:dyDescent="0.25">
      <c r="A136" s="63" t="s">
        <v>59</v>
      </c>
      <c r="B136" s="38">
        <v>0</v>
      </c>
      <c r="C136" s="38">
        <v>0</v>
      </c>
      <c r="D136" s="38">
        <v>0</v>
      </c>
      <c r="E136" s="38">
        <v>0</v>
      </c>
      <c r="F136" s="38">
        <v>1</v>
      </c>
      <c r="G136" s="38">
        <v>0</v>
      </c>
      <c r="H136" s="38">
        <v>2</v>
      </c>
      <c r="I136" s="38">
        <v>0</v>
      </c>
      <c r="J136" s="38">
        <f t="shared" si="19"/>
        <v>3</v>
      </c>
    </row>
    <row r="137" spans="1:10" s="56" customFormat="1" x14ac:dyDescent="0.25">
      <c r="A137" s="63" t="s">
        <v>60</v>
      </c>
      <c r="B137" s="38">
        <v>0</v>
      </c>
      <c r="C137" s="38">
        <v>1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f t="shared" si="19"/>
        <v>1</v>
      </c>
    </row>
    <row r="138" spans="1:10" s="56" customFormat="1" x14ac:dyDescent="0.25">
      <c r="A138" s="63" t="s">
        <v>61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f t="shared" si="19"/>
        <v>0</v>
      </c>
    </row>
    <row r="139" spans="1:10" s="56" customFormat="1" x14ac:dyDescent="0.25">
      <c r="A139" s="63" t="s">
        <v>23</v>
      </c>
      <c r="B139" s="38">
        <v>0</v>
      </c>
      <c r="C139" s="38">
        <v>0</v>
      </c>
      <c r="D139" s="38">
        <v>0</v>
      </c>
      <c r="E139" s="38">
        <v>1</v>
      </c>
      <c r="F139" s="38">
        <v>0</v>
      </c>
      <c r="G139" s="38">
        <v>0</v>
      </c>
      <c r="H139" s="38">
        <v>0</v>
      </c>
      <c r="I139" s="38">
        <v>0</v>
      </c>
      <c r="J139" s="38">
        <f t="shared" si="19"/>
        <v>1</v>
      </c>
    </row>
    <row r="140" spans="1:10" s="56" customFormat="1" x14ac:dyDescent="0.25">
      <c r="A140" s="64" t="s">
        <v>40</v>
      </c>
      <c r="B140" s="38">
        <v>23</v>
      </c>
      <c r="C140" s="38">
        <v>481</v>
      </c>
      <c r="D140" s="38">
        <v>6</v>
      </c>
      <c r="E140" s="38">
        <v>201</v>
      </c>
      <c r="F140" s="38">
        <v>35</v>
      </c>
      <c r="G140" s="38">
        <v>2</v>
      </c>
      <c r="H140" s="38">
        <v>251</v>
      </c>
      <c r="I140" s="38">
        <v>78</v>
      </c>
      <c r="J140" s="38">
        <f t="shared" si="19"/>
        <v>1077</v>
      </c>
    </row>
    <row r="141" spans="1:10" s="56" customFormat="1" x14ac:dyDescent="0.25">
      <c r="A141" s="65" t="s">
        <v>0</v>
      </c>
      <c r="B141" s="54">
        <f t="shared" ref="B141:I141" si="20">SUM(B131:B140)</f>
        <v>25</v>
      </c>
      <c r="C141" s="54">
        <f t="shared" si="20"/>
        <v>577</v>
      </c>
      <c r="D141" s="54">
        <f t="shared" si="20"/>
        <v>10</v>
      </c>
      <c r="E141" s="54">
        <f t="shared" si="20"/>
        <v>261</v>
      </c>
      <c r="F141" s="54">
        <f t="shared" si="20"/>
        <v>56</v>
      </c>
      <c r="G141" s="54">
        <f t="shared" si="20"/>
        <v>3</v>
      </c>
      <c r="H141" s="54">
        <f t="shared" si="20"/>
        <v>338</v>
      </c>
      <c r="I141" s="54">
        <f t="shared" si="20"/>
        <v>109</v>
      </c>
      <c r="J141" s="54">
        <f>SUM(J131:J140)</f>
        <v>1379</v>
      </c>
    </row>
    <row r="142" spans="1:10" s="56" customFormat="1" x14ac:dyDescent="0.25">
      <c r="A142" s="96" t="s">
        <v>97</v>
      </c>
      <c r="B142" s="96"/>
      <c r="C142" s="96"/>
      <c r="D142" s="96"/>
      <c r="E142" s="96"/>
      <c r="F142" s="96"/>
      <c r="G142" s="96"/>
      <c r="H142" s="96"/>
      <c r="I142" s="96"/>
      <c r="J142" s="96"/>
    </row>
    <row r="143" spans="1:10" s="56" customFormat="1" x14ac:dyDescent="0.25">
      <c r="A143" s="62" t="s">
        <v>104</v>
      </c>
      <c r="B143" s="38">
        <v>0</v>
      </c>
      <c r="C143" s="38">
        <v>4</v>
      </c>
      <c r="D143" s="38">
        <v>0</v>
      </c>
      <c r="E143" s="38">
        <v>0</v>
      </c>
      <c r="F143" s="38">
        <v>0</v>
      </c>
      <c r="G143" s="38">
        <v>0</v>
      </c>
      <c r="H143" s="38">
        <v>2</v>
      </c>
      <c r="I143" s="38">
        <v>0</v>
      </c>
      <c r="J143" s="38">
        <f t="shared" ref="J143:J152" si="21">SUM(B143:I143)</f>
        <v>6</v>
      </c>
    </row>
    <row r="144" spans="1:10" s="56" customFormat="1" x14ac:dyDescent="0.25">
      <c r="A144" s="63" t="s">
        <v>55</v>
      </c>
      <c r="B144" s="38">
        <v>0</v>
      </c>
      <c r="C144" s="38">
        <v>12</v>
      </c>
      <c r="D144" s="38">
        <v>1</v>
      </c>
      <c r="E144" s="38">
        <v>11</v>
      </c>
      <c r="F144" s="38">
        <v>6</v>
      </c>
      <c r="G144" s="38">
        <v>0</v>
      </c>
      <c r="H144" s="38">
        <v>22</v>
      </c>
      <c r="I144" s="38">
        <v>4</v>
      </c>
      <c r="J144" s="38">
        <f t="shared" si="21"/>
        <v>56</v>
      </c>
    </row>
    <row r="145" spans="1:10" s="56" customFormat="1" x14ac:dyDescent="0.25">
      <c r="A145" s="63" t="s">
        <v>56</v>
      </c>
      <c r="B145" s="38">
        <v>1</v>
      </c>
      <c r="C145" s="38">
        <v>23</v>
      </c>
      <c r="D145" s="38">
        <v>0</v>
      </c>
      <c r="E145" s="38">
        <v>21</v>
      </c>
      <c r="F145" s="38">
        <v>6</v>
      </c>
      <c r="G145" s="38">
        <v>0</v>
      </c>
      <c r="H145" s="38">
        <v>25</v>
      </c>
      <c r="I145" s="38">
        <v>13</v>
      </c>
      <c r="J145" s="38">
        <f t="shared" si="21"/>
        <v>89</v>
      </c>
    </row>
    <row r="146" spans="1:10" s="56" customFormat="1" x14ac:dyDescent="0.25">
      <c r="A146" s="63" t="s">
        <v>57</v>
      </c>
      <c r="B146" s="38">
        <v>0</v>
      </c>
      <c r="C146" s="38">
        <v>11</v>
      </c>
      <c r="D146" s="38">
        <v>0</v>
      </c>
      <c r="E146" s="38">
        <v>4</v>
      </c>
      <c r="F146" s="38">
        <v>1</v>
      </c>
      <c r="G146" s="38">
        <v>0</v>
      </c>
      <c r="H146" s="38">
        <v>9</v>
      </c>
      <c r="I146" s="38">
        <v>4</v>
      </c>
      <c r="J146" s="38">
        <f t="shared" si="21"/>
        <v>29</v>
      </c>
    </row>
    <row r="147" spans="1:10" s="56" customFormat="1" x14ac:dyDescent="0.25">
      <c r="A147" s="63" t="s">
        <v>58</v>
      </c>
      <c r="B147" s="38">
        <v>0</v>
      </c>
      <c r="C147" s="38">
        <v>1</v>
      </c>
      <c r="D147" s="38">
        <v>1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f t="shared" si="21"/>
        <v>2</v>
      </c>
    </row>
    <row r="148" spans="1:10" s="56" customFormat="1" x14ac:dyDescent="0.25">
      <c r="A148" s="63" t="s">
        <v>59</v>
      </c>
      <c r="B148" s="38">
        <v>0</v>
      </c>
      <c r="C148" s="38">
        <v>0</v>
      </c>
      <c r="D148" s="38">
        <v>0</v>
      </c>
      <c r="E148" s="38">
        <v>2</v>
      </c>
      <c r="F148" s="38">
        <v>0</v>
      </c>
      <c r="G148" s="38">
        <v>0</v>
      </c>
      <c r="H148" s="38">
        <v>1</v>
      </c>
      <c r="I148" s="38">
        <v>1</v>
      </c>
      <c r="J148" s="38">
        <f t="shared" si="21"/>
        <v>4</v>
      </c>
    </row>
    <row r="149" spans="1:10" s="56" customFormat="1" x14ac:dyDescent="0.25">
      <c r="A149" s="63" t="s">
        <v>60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f t="shared" si="21"/>
        <v>0</v>
      </c>
    </row>
    <row r="150" spans="1:10" s="56" customFormat="1" x14ac:dyDescent="0.25">
      <c r="A150" s="63" t="s">
        <v>61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f t="shared" si="21"/>
        <v>0</v>
      </c>
    </row>
    <row r="151" spans="1:10" s="56" customFormat="1" x14ac:dyDescent="0.25">
      <c r="A151" s="63" t="s">
        <v>23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1</v>
      </c>
      <c r="I151" s="38">
        <v>0</v>
      </c>
      <c r="J151" s="38">
        <f t="shared" si="21"/>
        <v>1</v>
      </c>
    </row>
    <row r="152" spans="1:10" s="56" customFormat="1" x14ac:dyDescent="0.25">
      <c r="A152" s="64" t="s">
        <v>40</v>
      </c>
      <c r="B152" s="38">
        <v>24</v>
      </c>
      <c r="C152" s="38">
        <v>526</v>
      </c>
      <c r="D152" s="38">
        <v>8</v>
      </c>
      <c r="E152" s="38">
        <v>223</v>
      </c>
      <c r="F152" s="38">
        <v>43</v>
      </c>
      <c r="G152" s="38">
        <v>3</v>
      </c>
      <c r="H152" s="38">
        <v>278</v>
      </c>
      <c r="I152" s="38">
        <v>87</v>
      </c>
      <c r="J152" s="38">
        <f t="shared" si="21"/>
        <v>1192</v>
      </c>
    </row>
    <row r="153" spans="1:10" s="56" customFormat="1" x14ac:dyDescent="0.25">
      <c r="A153" s="65" t="s">
        <v>0</v>
      </c>
      <c r="B153" s="54">
        <f t="shared" ref="B153:I153" si="22">SUM(B143:B152)</f>
        <v>25</v>
      </c>
      <c r="C153" s="54">
        <f t="shared" si="22"/>
        <v>577</v>
      </c>
      <c r="D153" s="54">
        <f t="shared" si="22"/>
        <v>10</v>
      </c>
      <c r="E153" s="54">
        <f t="shared" si="22"/>
        <v>261</v>
      </c>
      <c r="F153" s="54">
        <f t="shared" si="22"/>
        <v>56</v>
      </c>
      <c r="G153" s="54">
        <f t="shared" si="22"/>
        <v>3</v>
      </c>
      <c r="H153" s="54">
        <f t="shared" si="22"/>
        <v>338</v>
      </c>
      <c r="I153" s="54">
        <f t="shared" si="22"/>
        <v>109</v>
      </c>
      <c r="J153" s="54">
        <f>SUM(J143:J152)</f>
        <v>1379</v>
      </c>
    </row>
    <row r="154" spans="1:10" s="56" customFormat="1" x14ac:dyDescent="0.25">
      <c r="A154" s="96" t="s">
        <v>98</v>
      </c>
      <c r="B154" s="96"/>
      <c r="C154" s="96"/>
      <c r="D154" s="96"/>
      <c r="E154" s="96"/>
      <c r="F154" s="96"/>
      <c r="G154" s="96"/>
      <c r="H154" s="96"/>
      <c r="I154" s="96"/>
      <c r="J154" s="96"/>
    </row>
    <row r="155" spans="1:10" s="56" customFormat="1" x14ac:dyDescent="0.25">
      <c r="A155" s="62" t="s">
        <v>104</v>
      </c>
      <c r="B155" s="38">
        <v>0</v>
      </c>
      <c r="C155" s="38">
        <v>3</v>
      </c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f t="shared" ref="J155:J164" si="23">SUM(B155:I155)</f>
        <v>3</v>
      </c>
    </row>
    <row r="156" spans="1:10" s="56" customFormat="1" x14ac:dyDescent="0.25">
      <c r="A156" s="63" t="s">
        <v>55</v>
      </c>
      <c r="B156" s="38">
        <v>0</v>
      </c>
      <c r="C156" s="38">
        <v>6</v>
      </c>
      <c r="D156" s="38">
        <v>0</v>
      </c>
      <c r="E156" s="38">
        <v>2</v>
      </c>
      <c r="F156" s="38">
        <v>5</v>
      </c>
      <c r="G156" s="38">
        <v>0</v>
      </c>
      <c r="H156" s="38">
        <v>9</v>
      </c>
      <c r="I156" s="38">
        <v>2</v>
      </c>
      <c r="J156" s="38">
        <f t="shared" si="23"/>
        <v>24</v>
      </c>
    </row>
    <row r="157" spans="1:10" s="56" customFormat="1" x14ac:dyDescent="0.25">
      <c r="A157" s="63" t="s">
        <v>56</v>
      </c>
      <c r="B157" s="38">
        <v>1</v>
      </c>
      <c r="C157" s="38">
        <v>14</v>
      </c>
      <c r="D157" s="38">
        <v>0</v>
      </c>
      <c r="E157" s="38">
        <v>21</v>
      </c>
      <c r="F157" s="38">
        <v>4</v>
      </c>
      <c r="G157" s="38">
        <v>0</v>
      </c>
      <c r="H157" s="38">
        <v>11</v>
      </c>
      <c r="I157" s="38">
        <v>7</v>
      </c>
      <c r="J157" s="38">
        <f t="shared" si="23"/>
        <v>58</v>
      </c>
    </row>
    <row r="158" spans="1:10" s="56" customFormat="1" x14ac:dyDescent="0.25">
      <c r="A158" s="63" t="s">
        <v>57</v>
      </c>
      <c r="B158" s="38">
        <v>0</v>
      </c>
      <c r="C158" s="38">
        <v>10</v>
      </c>
      <c r="D158" s="38">
        <v>1</v>
      </c>
      <c r="E158" s="38">
        <v>3</v>
      </c>
      <c r="F158" s="38">
        <v>1</v>
      </c>
      <c r="G158" s="38">
        <v>0</v>
      </c>
      <c r="H158" s="38">
        <v>8</v>
      </c>
      <c r="I158" s="38">
        <v>4</v>
      </c>
      <c r="J158" s="38">
        <f t="shared" si="23"/>
        <v>27</v>
      </c>
    </row>
    <row r="159" spans="1:10" s="56" customFormat="1" x14ac:dyDescent="0.25">
      <c r="A159" s="63" t="s">
        <v>58</v>
      </c>
      <c r="B159" s="38">
        <v>0</v>
      </c>
      <c r="C159" s="38">
        <v>3</v>
      </c>
      <c r="D159" s="38">
        <v>0</v>
      </c>
      <c r="E159" s="38">
        <v>1</v>
      </c>
      <c r="F159" s="38">
        <v>0</v>
      </c>
      <c r="G159" s="38">
        <v>0</v>
      </c>
      <c r="H159" s="38">
        <v>2</v>
      </c>
      <c r="I159" s="38">
        <v>0</v>
      </c>
      <c r="J159" s="38">
        <f t="shared" si="23"/>
        <v>6</v>
      </c>
    </row>
    <row r="160" spans="1:10" s="56" customFormat="1" x14ac:dyDescent="0.25">
      <c r="A160" s="63" t="s">
        <v>59</v>
      </c>
      <c r="B160" s="38">
        <v>0</v>
      </c>
      <c r="C160" s="38">
        <v>4</v>
      </c>
      <c r="D160" s="38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1</v>
      </c>
      <c r="J160" s="38">
        <f t="shared" si="23"/>
        <v>5</v>
      </c>
    </row>
    <row r="161" spans="1:16" s="56" customFormat="1" x14ac:dyDescent="0.25">
      <c r="A161" s="63" t="s">
        <v>60</v>
      </c>
      <c r="B161" s="38">
        <v>0</v>
      </c>
      <c r="C161" s="38">
        <v>0</v>
      </c>
      <c r="D161" s="38">
        <v>0</v>
      </c>
      <c r="E161" s="38">
        <v>1</v>
      </c>
      <c r="F161" s="38">
        <v>0</v>
      </c>
      <c r="G161" s="38">
        <v>0</v>
      </c>
      <c r="H161" s="38">
        <v>0</v>
      </c>
      <c r="I161" s="38">
        <v>1</v>
      </c>
      <c r="J161" s="38">
        <f t="shared" si="23"/>
        <v>2</v>
      </c>
    </row>
    <row r="162" spans="1:16" s="56" customFormat="1" x14ac:dyDescent="0.25">
      <c r="A162" s="63" t="s">
        <v>61</v>
      </c>
      <c r="B162" s="38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f t="shared" si="23"/>
        <v>0</v>
      </c>
    </row>
    <row r="163" spans="1:16" s="56" customFormat="1" x14ac:dyDescent="0.25">
      <c r="A163" s="63" t="s">
        <v>23</v>
      </c>
      <c r="B163" s="38">
        <v>0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1</v>
      </c>
      <c r="I163" s="38">
        <v>0</v>
      </c>
      <c r="J163" s="38">
        <f t="shared" si="23"/>
        <v>1</v>
      </c>
    </row>
    <row r="164" spans="1:16" s="56" customFormat="1" x14ac:dyDescent="0.25">
      <c r="A164" s="64" t="s">
        <v>40</v>
      </c>
      <c r="B164" s="38">
        <v>24</v>
      </c>
      <c r="C164" s="38">
        <v>537</v>
      </c>
      <c r="D164" s="38">
        <v>9</v>
      </c>
      <c r="E164" s="38">
        <v>233</v>
      </c>
      <c r="F164" s="38">
        <v>46</v>
      </c>
      <c r="G164" s="38">
        <v>3</v>
      </c>
      <c r="H164" s="38">
        <v>307</v>
      </c>
      <c r="I164" s="38">
        <v>94</v>
      </c>
      <c r="J164" s="38">
        <f t="shared" si="23"/>
        <v>1253</v>
      </c>
    </row>
    <row r="165" spans="1:16" s="56" customFormat="1" x14ac:dyDescent="0.25">
      <c r="A165" s="65" t="s">
        <v>0</v>
      </c>
      <c r="B165" s="54">
        <f t="shared" ref="B165:I165" si="24">SUM(B155:B164)</f>
        <v>25</v>
      </c>
      <c r="C165" s="54">
        <f t="shared" si="24"/>
        <v>577</v>
      </c>
      <c r="D165" s="54">
        <f t="shared" si="24"/>
        <v>10</v>
      </c>
      <c r="E165" s="54">
        <f t="shared" si="24"/>
        <v>261</v>
      </c>
      <c r="F165" s="54">
        <f t="shared" si="24"/>
        <v>56</v>
      </c>
      <c r="G165" s="54">
        <f t="shared" si="24"/>
        <v>3</v>
      </c>
      <c r="H165" s="54">
        <f t="shared" si="24"/>
        <v>338</v>
      </c>
      <c r="I165" s="54">
        <f t="shared" si="24"/>
        <v>109</v>
      </c>
      <c r="J165" s="54">
        <f>SUM(J155:J164)</f>
        <v>1379</v>
      </c>
    </row>
    <row r="166" spans="1:16" s="56" customFormat="1" x14ac:dyDescent="0.25">
      <c r="A166" s="96" t="s">
        <v>99</v>
      </c>
      <c r="B166" s="96"/>
      <c r="C166" s="96"/>
      <c r="D166" s="96"/>
      <c r="E166" s="96"/>
      <c r="F166" s="96"/>
      <c r="G166" s="96"/>
      <c r="H166" s="96"/>
      <c r="I166" s="96"/>
      <c r="J166" s="96"/>
    </row>
    <row r="167" spans="1:16" s="56" customFormat="1" x14ac:dyDescent="0.25">
      <c r="A167" s="62" t="s">
        <v>104</v>
      </c>
      <c r="B167" s="38">
        <v>0</v>
      </c>
      <c r="C167" s="38">
        <v>4</v>
      </c>
      <c r="D167" s="38">
        <v>0</v>
      </c>
      <c r="E167" s="38">
        <v>0</v>
      </c>
      <c r="F167" s="38">
        <v>0</v>
      </c>
      <c r="G167" s="38">
        <v>0</v>
      </c>
      <c r="H167" s="38">
        <v>3</v>
      </c>
      <c r="I167" s="38">
        <v>0</v>
      </c>
      <c r="J167" s="38">
        <f t="shared" ref="J167:J176" si="25">SUM(B167:I167)</f>
        <v>7</v>
      </c>
    </row>
    <row r="168" spans="1:16" s="56" customFormat="1" x14ac:dyDescent="0.25">
      <c r="A168" s="63" t="s">
        <v>55</v>
      </c>
      <c r="B168" s="38">
        <v>1</v>
      </c>
      <c r="C168" s="38">
        <v>4</v>
      </c>
      <c r="D168" s="38">
        <v>0</v>
      </c>
      <c r="E168" s="38">
        <v>0</v>
      </c>
      <c r="F168" s="38">
        <v>1</v>
      </c>
      <c r="G168" s="38">
        <v>0</v>
      </c>
      <c r="H168" s="38">
        <v>11</v>
      </c>
      <c r="I168" s="38">
        <v>1</v>
      </c>
      <c r="J168" s="38">
        <f t="shared" si="25"/>
        <v>18</v>
      </c>
    </row>
    <row r="169" spans="1:16" s="56" customFormat="1" x14ac:dyDescent="0.25">
      <c r="A169" s="63" t="s">
        <v>56</v>
      </c>
      <c r="B169" s="38">
        <v>1</v>
      </c>
      <c r="C169" s="38">
        <v>10</v>
      </c>
      <c r="D169" s="38">
        <v>0</v>
      </c>
      <c r="E169" s="38">
        <v>7</v>
      </c>
      <c r="F169" s="38">
        <v>4</v>
      </c>
      <c r="G169" s="38">
        <v>0</v>
      </c>
      <c r="H169" s="38">
        <v>16</v>
      </c>
      <c r="I169" s="38">
        <v>4</v>
      </c>
      <c r="J169" s="38">
        <f t="shared" si="25"/>
        <v>42</v>
      </c>
    </row>
    <row r="170" spans="1:16" s="56" customFormat="1" x14ac:dyDescent="0.25">
      <c r="A170" s="63" t="s">
        <v>57</v>
      </c>
      <c r="B170" s="38">
        <v>0</v>
      </c>
      <c r="C170" s="38">
        <v>7</v>
      </c>
      <c r="D170" s="38">
        <v>0</v>
      </c>
      <c r="E170" s="38">
        <v>2</v>
      </c>
      <c r="F170" s="38">
        <v>1</v>
      </c>
      <c r="G170" s="38">
        <v>0</v>
      </c>
      <c r="H170" s="38">
        <v>2</v>
      </c>
      <c r="I170" s="38">
        <v>1</v>
      </c>
      <c r="J170" s="38">
        <f t="shared" si="25"/>
        <v>13</v>
      </c>
    </row>
    <row r="171" spans="1:16" s="56" customFormat="1" x14ac:dyDescent="0.25">
      <c r="A171" s="63" t="s">
        <v>58</v>
      </c>
      <c r="B171" s="38">
        <v>0</v>
      </c>
      <c r="C171" s="38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f t="shared" si="25"/>
        <v>0</v>
      </c>
    </row>
    <row r="172" spans="1:16" s="56" customFormat="1" x14ac:dyDescent="0.25">
      <c r="A172" s="63" t="s">
        <v>59</v>
      </c>
      <c r="B172" s="38">
        <v>0</v>
      </c>
      <c r="C172" s="38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1</v>
      </c>
      <c r="J172" s="38">
        <f t="shared" si="25"/>
        <v>1</v>
      </c>
    </row>
    <row r="173" spans="1:16" s="56" customFormat="1" x14ac:dyDescent="0.25">
      <c r="A173" s="63" t="s">
        <v>60</v>
      </c>
      <c r="B173" s="38">
        <v>0</v>
      </c>
      <c r="C173" s="38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f t="shared" si="25"/>
        <v>0</v>
      </c>
    </row>
    <row r="174" spans="1:16" s="56" customFormat="1" x14ac:dyDescent="0.25">
      <c r="A174" s="63" t="s">
        <v>61</v>
      </c>
      <c r="B174" s="38">
        <v>0</v>
      </c>
      <c r="C174" s="38">
        <v>0</v>
      </c>
      <c r="D174" s="38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f t="shared" si="25"/>
        <v>0</v>
      </c>
      <c r="P174" s="56" t="s">
        <v>145</v>
      </c>
    </row>
    <row r="175" spans="1:16" s="56" customFormat="1" x14ac:dyDescent="0.25">
      <c r="A175" s="63" t="s">
        <v>23</v>
      </c>
      <c r="B175" s="38">
        <v>0</v>
      </c>
      <c r="C175" s="38">
        <v>0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f t="shared" si="25"/>
        <v>0</v>
      </c>
    </row>
    <row r="176" spans="1:16" s="56" customFormat="1" x14ac:dyDescent="0.25">
      <c r="A176" s="64" t="s">
        <v>40</v>
      </c>
      <c r="B176" s="38">
        <v>23</v>
      </c>
      <c r="C176" s="38">
        <v>552</v>
      </c>
      <c r="D176" s="38">
        <v>10</v>
      </c>
      <c r="E176" s="38">
        <v>252</v>
      </c>
      <c r="F176" s="38">
        <v>50</v>
      </c>
      <c r="G176" s="38">
        <v>3</v>
      </c>
      <c r="H176" s="38">
        <v>306</v>
      </c>
      <c r="I176" s="38">
        <v>102</v>
      </c>
      <c r="J176" s="38">
        <f t="shared" si="25"/>
        <v>1298</v>
      </c>
    </row>
    <row r="177" spans="1:10" s="56" customFormat="1" x14ac:dyDescent="0.25">
      <c r="A177" s="65" t="s">
        <v>0</v>
      </c>
      <c r="B177" s="54">
        <f t="shared" ref="B177:I177" si="26">SUM(B167:B176)</f>
        <v>25</v>
      </c>
      <c r="C177" s="54">
        <f t="shared" si="26"/>
        <v>577</v>
      </c>
      <c r="D177" s="54">
        <f t="shared" si="26"/>
        <v>10</v>
      </c>
      <c r="E177" s="54">
        <f t="shared" si="26"/>
        <v>261</v>
      </c>
      <c r="F177" s="54">
        <f t="shared" si="26"/>
        <v>56</v>
      </c>
      <c r="G177" s="54">
        <f t="shared" si="26"/>
        <v>3</v>
      </c>
      <c r="H177" s="54">
        <f t="shared" si="26"/>
        <v>338</v>
      </c>
      <c r="I177" s="54">
        <f t="shared" si="26"/>
        <v>109</v>
      </c>
      <c r="J177" s="54">
        <f>SUM(J167:J176)</f>
        <v>1379</v>
      </c>
    </row>
    <row r="178" spans="1:10" s="56" customFormat="1" x14ac:dyDescent="0.25">
      <c r="A178" s="96" t="s">
        <v>100</v>
      </c>
      <c r="B178" s="96"/>
      <c r="C178" s="96"/>
      <c r="D178" s="96"/>
      <c r="E178" s="96"/>
      <c r="F178" s="96"/>
      <c r="G178" s="96"/>
      <c r="H178" s="96"/>
      <c r="I178" s="96"/>
      <c r="J178" s="96"/>
    </row>
    <row r="179" spans="1:10" s="56" customFormat="1" x14ac:dyDescent="0.25">
      <c r="A179" s="62" t="s">
        <v>101</v>
      </c>
      <c r="B179" s="38">
        <v>12</v>
      </c>
      <c r="C179" s="38">
        <v>168</v>
      </c>
      <c r="D179" s="38">
        <v>6</v>
      </c>
      <c r="E179" s="38">
        <v>109</v>
      </c>
      <c r="F179" s="38">
        <v>29</v>
      </c>
      <c r="G179" s="38">
        <v>3</v>
      </c>
      <c r="H179" s="38">
        <v>104</v>
      </c>
      <c r="I179" s="38">
        <v>39</v>
      </c>
      <c r="J179" s="38">
        <f>SUM(B179:I179)</f>
        <v>470</v>
      </c>
    </row>
    <row r="180" spans="1:10" s="56" customFormat="1" x14ac:dyDescent="0.25">
      <c r="A180" s="63" t="s">
        <v>29</v>
      </c>
      <c r="B180" s="38">
        <v>0</v>
      </c>
      <c r="C180" s="38">
        <v>32</v>
      </c>
      <c r="D180" s="38">
        <v>1</v>
      </c>
      <c r="E180" s="38">
        <v>16</v>
      </c>
      <c r="F180" s="38">
        <v>1</v>
      </c>
      <c r="G180" s="38">
        <v>0</v>
      </c>
      <c r="H180" s="38">
        <v>19</v>
      </c>
      <c r="I180" s="38">
        <v>14</v>
      </c>
      <c r="J180" s="38">
        <f>SUM(B180:I180)</f>
        <v>83</v>
      </c>
    </row>
    <row r="181" spans="1:10" s="56" customFormat="1" x14ac:dyDescent="0.25">
      <c r="A181" s="63" t="s">
        <v>102</v>
      </c>
      <c r="B181" s="38">
        <v>1</v>
      </c>
      <c r="C181" s="38">
        <v>6</v>
      </c>
      <c r="D181" s="38">
        <v>1</v>
      </c>
      <c r="E181" s="38">
        <v>14</v>
      </c>
      <c r="F181" s="38">
        <v>1</v>
      </c>
      <c r="G181" s="38">
        <v>0</v>
      </c>
      <c r="H181" s="38">
        <v>9</v>
      </c>
      <c r="I181" s="38">
        <v>4</v>
      </c>
      <c r="J181" s="38">
        <f>SUM(B181:I181)</f>
        <v>36</v>
      </c>
    </row>
    <row r="182" spans="1:10" s="56" customFormat="1" x14ac:dyDescent="0.25">
      <c r="A182" s="63" t="s">
        <v>103</v>
      </c>
      <c r="B182" s="38">
        <v>0</v>
      </c>
      <c r="C182" s="38">
        <v>1</v>
      </c>
      <c r="D182" s="38">
        <v>0</v>
      </c>
      <c r="E182" s="38">
        <v>1</v>
      </c>
      <c r="F182" s="38">
        <v>0</v>
      </c>
      <c r="G182" s="38">
        <v>0</v>
      </c>
      <c r="H182" s="38">
        <v>0</v>
      </c>
      <c r="I182" s="38">
        <v>0</v>
      </c>
      <c r="J182" s="38">
        <f>SUM(B182:I182)</f>
        <v>2</v>
      </c>
    </row>
    <row r="183" spans="1:10" s="56" customFormat="1" x14ac:dyDescent="0.25">
      <c r="A183" s="64" t="s">
        <v>40</v>
      </c>
      <c r="B183" s="38">
        <v>13</v>
      </c>
      <c r="C183" s="38">
        <v>370</v>
      </c>
      <c r="D183" s="38">
        <v>2</v>
      </c>
      <c r="E183" s="38">
        <v>124</v>
      </c>
      <c r="F183" s="38">
        <v>26</v>
      </c>
      <c r="G183" s="38">
        <v>0</v>
      </c>
      <c r="H183" s="38">
        <v>207</v>
      </c>
      <c r="I183" s="38">
        <v>52</v>
      </c>
      <c r="J183" s="38">
        <f>SUM(B183:I183)</f>
        <v>794</v>
      </c>
    </row>
    <row r="184" spans="1:10" s="56" customFormat="1" x14ac:dyDescent="0.25">
      <c r="A184" s="65" t="s">
        <v>0</v>
      </c>
      <c r="B184" s="54">
        <f>SUM(B179:B183)</f>
        <v>26</v>
      </c>
      <c r="C184" s="54">
        <f t="shared" ref="C184:J184" si="27">SUM(C179:C183)</f>
        <v>577</v>
      </c>
      <c r="D184" s="54">
        <f t="shared" si="27"/>
        <v>10</v>
      </c>
      <c r="E184" s="54">
        <f t="shared" si="27"/>
        <v>264</v>
      </c>
      <c r="F184" s="54">
        <f t="shared" si="27"/>
        <v>57</v>
      </c>
      <c r="G184" s="54">
        <f t="shared" si="27"/>
        <v>3</v>
      </c>
      <c r="H184" s="54">
        <f t="shared" si="27"/>
        <v>339</v>
      </c>
      <c r="I184" s="54">
        <f t="shared" si="27"/>
        <v>109</v>
      </c>
      <c r="J184" s="54">
        <f t="shared" si="27"/>
        <v>1385</v>
      </c>
    </row>
    <row r="185" spans="1:10" s="56" customFormat="1" x14ac:dyDescent="0.25">
      <c r="A185" s="77" t="str">
        <f>$A$25</f>
        <v>Note: Statistics up to 27 March 2020 by region are based upon 'registered office'.</v>
      </c>
      <c r="B185" s="77"/>
      <c r="C185" s="77"/>
      <c r="D185" s="77"/>
      <c r="E185" s="77"/>
      <c r="F185" s="77"/>
      <c r="G185" s="77"/>
      <c r="H185" s="77"/>
      <c r="I185" s="77"/>
      <c r="J185" s="77"/>
    </row>
    <row r="186" spans="1:10" s="56" customFormat="1" x14ac:dyDescent="0.25">
      <c r="A186" s="66" t="s">
        <v>149</v>
      </c>
      <c r="B186" s="67"/>
      <c r="C186" s="67"/>
      <c r="D186" s="67"/>
      <c r="E186" s="67"/>
      <c r="F186" s="67"/>
      <c r="G186" s="67"/>
      <c r="H186" s="67"/>
      <c r="I186" s="67"/>
      <c r="J186" s="67"/>
    </row>
    <row r="187" spans="1:10" x14ac:dyDescent="0.25">
      <c r="A187" s="97"/>
      <c r="B187" s="97"/>
      <c r="C187" s="97"/>
      <c r="D187" s="97"/>
      <c r="E187" s="97"/>
      <c r="F187" s="97"/>
      <c r="G187" s="97"/>
      <c r="H187" s="97"/>
      <c r="I187" s="97"/>
      <c r="J187" s="97"/>
    </row>
    <row r="188" spans="1:10" s="56" customFormat="1" ht="30.75" customHeight="1" x14ac:dyDescent="0.25">
      <c r="A188" s="94" t="s">
        <v>240</v>
      </c>
      <c r="B188" s="94"/>
      <c r="C188" s="94"/>
      <c r="D188" s="94"/>
      <c r="E188" s="94"/>
      <c r="F188" s="94"/>
      <c r="G188" s="94"/>
      <c r="H188" s="94"/>
      <c r="I188" s="94"/>
      <c r="J188" s="94"/>
    </row>
    <row r="189" spans="1:10" s="56" customFormat="1" ht="34.5" x14ac:dyDescent="0.25">
      <c r="A189" s="19"/>
      <c r="B189" s="45" t="s">
        <v>41</v>
      </c>
      <c r="C189" s="45" t="s">
        <v>42</v>
      </c>
      <c r="D189" s="45" t="s">
        <v>43</v>
      </c>
      <c r="E189" s="45" t="s">
        <v>44</v>
      </c>
      <c r="F189" s="45" t="s">
        <v>45</v>
      </c>
      <c r="G189" s="45" t="s">
        <v>46</v>
      </c>
      <c r="H189" s="45" t="s">
        <v>47</v>
      </c>
      <c r="I189" s="45" t="s">
        <v>48</v>
      </c>
      <c r="J189" s="21" t="s">
        <v>86</v>
      </c>
    </row>
    <row r="190" spans="1:10" s="56" customFormat="1" x14ac:dyDescent="0.25">
      <c r="A190" s="30">
        <v>0</v>
      </c>
      <c r="B190" s="22">
        <v>17</v>
      </c>
      <c r="C190" s="22">
        <v>374</v>
      </c>
      <c r="D190" s="22">
        <v>2</v>
      </c>
      <c r="E190" s="22">
        <v>133</v>
      </c>
      <c r="F190" s="22">
        <v>28</v>
      </c>
      <c r="G190" s="22">
        <v>0</v>
      </c>
      <c r="H190" s="22">
        <v>192</v>
      </c>
      <c r="I190" s="22">
        <v>62</v>
      </c>
      <c r="J190" s="22">
        <f t="shared" ref="J190:J195" si="28">SUM(B190:I190)</f>
        <v>808</v>
      </c>
    </row>
    <row r="191" spans="1:10" s="56" customFormat="1" x14ac:dyDescent="0.25">
      <c r="A191" s="8" t="s">
        <v>105</v>
      </c>
      <c r="B191" s="22">
        <v>8</v>
      </c>
      <c r="C191" s="22">
        <v>170</v>
      </c>
      <c r="D191" s="22">
        <v>5</v>
      </c>
      <c r="E191" s="22">
        <v>98</v>
      </c>
      <c r="F191" s="22">
        <v>19</v>
      </c>
      <c r="G191" s="22">
        <v>3</v>
      </c>
      <c r="H191" s="22">
        <v>108</v>
      </c>
      <c r="I191" s="22">
        <v>34</v>
      </c>
      <c r="J191" s="22">
        <f t="shared" si="28"/>
        <v>445</v>
      </c>
    </row>
    <row r="192" spans="1:10" s="56" customFormat="1" x14ac:dyDescent="0.25">
      <c r="A192" s="19" t="s">
        <v>39</v>
      </c>
      <c r="B192" s="22">
        <v>1</v>
      </c>
      <c r="C192" s="22">
        <v>9</v>
      </c>
      <c r="D192" s="22">
        <v>2</v>
      </c>
      <c r="E192" s="22">
        <v>9</v>
      </c>
      <c r="F192" s="22">
        <v>3</v>
      </c>
      <c r="G192" s="22">
        <v>0</v>
      </c>
      <c r="H192" s="22">
        <v>13</v>
      </c>
      <c r="I192" s="22">
        <v>5</v>
      </c>
      <c r="J192" s="22">
        <f t="shared" si="28"/>
        <v>42</v>
      </c>
    </row>
    <row r="193" spans="1:10" s="56" customFormat="1" x14ac:dyDescent="0.25">
      <c r="A193" s="8" t="s">
        <v>33</v>
      </c>
      <c r="B193" s="22">
        <v>0</v>
      </c>
      <c r="C193" s="22">
        <v>18</v>
      </c>
      <c r="D193" s="22">
        <v>0</v>
      </c>
      <c r="E193" s="22">
        <v>19</v>
      </c>
      <c r="F193" s="22">
        <v>0</v>
      </c>
      <c r="G193" s="22">
        <v>0</v>
      </c>
      <c r="H193" s="22">
        <v>21</v>
      </c>
      <c r="I193" s="22">
        <v>6</v>
      </c>
      <c r="J193" s="22">
        <f t="shared" si="28"/>
        <v>64</v>
      </c>
    </row>
    <row r="194" spans="1:10" s="56" customFormat="1" x14ac:dyDescent="0.25">
      <c r="A194" s="8" t="s">
        <v>34</v>
      </c>
      <c r="B194" s="22">
        <v>0</v>
      </c>
      <c r="C194" s="22">
        <v>2</v>
      </c>
      <c r="D194" s="22">
        <v>0</v>
      </c>
      <c r="E194" s="22">
        <v>2</v>
      </c>
      <c r="F194" s="22">
        <v>1</v>
      </c>
      <c r="G194" s="22">
        <v>0</v>
      </c>
      <c r="H194" s="22">
        <v>4</v>
      </c>
      <c r="I194" s="22">
        <v>1</v>
      </c>
      <c r="J194" s="22">
        <f t="shared" si="28"/>
        <v>10</v>
      </c>
    </row>
    <row r="195" spans="1:10" s="56" customFormat="1" x14ac:dyDescent="0.25">
      <c r="A195" s="23" t="s">
        <v>35</v>
      </c>
      <c r="B195" s="22">
        <v>0</v>
      </c>
      <c r="C195" s="22">
        <v>4</v>
      </c>
      <c r="D195" s="22">
        <v>1</v>
      </c>
      <c r="E195" s="22">
        <v>3</v>
      </c>
      <c r="F195" s="22">
        <v>6</v>
      </c>
      <c r="G195" s="22">
        <v>0</v>
      </c>
      <c r="H195" s="22">
        <v>1</v>
      </c>
      <c r="I195" s="22">
        <v>1</v>
      </c>
      <c r="J195" s="22">
        <f t="shared" si="28"/>
        <v>16</v>
      </c>
    </row>
    <row r="196" spans="1:10" s="56" customFormat="1" x14ac:dyDescent="0.25">
      <c r="A196" s="24" t="s">
        <v>0</v>
      </c>
      <c r="B196" s="52">
        <f>SUM(B190:B195)</f>
        <v>26</v>
      </c>
      <c r="C196" s="52">
        <f t="shared" ref="C196:J196" si="29">SUM(C190:C195)</f>
        <v>577</v>
      </c>
      <c r="D196" s="52">
        <f t="shared" si="29"/>
        <v>10</v>
      </c>
      <c r="E196" s="52">
        <f t="shared" si="29"/>
        <v>264</v>
      </c>
      <c r="F196" s="52">
        <f t="shared" si="29"/>
        <v>57</v>
      </c>
      <c r="G196" s="52">
        <f t="shared" si="29"/>
        <v>3</v>
      </c>
      <c r="H196" s="52">
        <f t="shared" si="29"/>
        <v>339</v>
      </c>
      <c r="I196" s="52">
        <f t="shared" si="29"/>
        <v>109</v>
      </c>
      <c r="J196" s="52">
        <f t="shared" si="29"/>
        <v>1385</v>
      </c>
    </row>
    <row r="197" spans="1:10" s="56" customFormat="1" x14ac:dyDescent="0.25">
      <c r="A197" s="77" t="str">
        <f>$A$25</f>
        <v>Note: Statistics up to 27 March 2020 by region are based upon 'registered office'.</v>
      </c>
      <c r="B197" s="77"/>
      <c r="C197" s="77"/>
      <c r="D197" s="77"/>
      <c r="E197" s="77"/>
      <c r="F197" s="77"/>
      <c r="G197" s="77"/>
      <c r="H197" s="77"/>
      <c r="I197" s="77"/>
      <c r="J197" s="77"/>
    </row>
    <row r="198" spans="1:10" s="56" customFormat="1" x14ac:dyDescent="0.2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</row>
    <row r="199" spans="1:10" s="56" customFormat="1" ht="30" customHeight="1" x14ac:dyDescent="0.25">
      <c r="A199" s="94" t="s">
        <v>239</v>
      </c>
      <c r="B199" s="94"/>
      <c r="C199" s="94"/>
      <c r="D199" s="94"/>
      <c r="E199" s="94"/>
      <c r="F199" s="94"/>
      <c r="G199" s="94"/>
      <c r="H199" s="94"/>
      <c r="I199" s="94"/>
      <c r="J199" s="94"/>
    </row>
    <row r="200" spans="1:10" s="56" customFormat="1" ht="34.5" x14ac:dyDescent="0.25">
      <c r="A200" s="19"/>
      <c r="B200" s="45" t="s">
        <v>41</v>
      </c>
      <c r="C200" s="45" t="s">
        <v>42</v>
      </c>
      <c r="D200" s="45" t="s">
        <v>43</v>
      </c>
      <c r="E200" s="45" t="s">
        <v>44</v>
      </c>
      <c r="F200" s="45" t="s">
        <v>45</v>
      </c>
      <c r="G200" s="45" t="s">
        <v>46</v>
      </c>
      <c r="H200" s="45" t="s">
        <v>47</v>
      </c>
      <c r="I200" s="45" t="s">
        <v>48</v>
      </c>
      <c r="J200" s="21" t="s">
        <v>86</v>
      </c>
    </row>
    <row r="201" spans="1:10" s="56" customFormat="1" x14ac:dyDescent="0.25">
      <c r="A201" s="30">
        <v>0</v>
      </c>
      <c r="B201" s="22">
        <v>3</v>
      </c>
      <c r="C201" s="22">
        <v>78</v>
      </c>
      <c r="D201" s="22">
        <v>0</v>
      </c>
      <c r="E201" s="22">
        <v>37</v>
      </c>
      <c r="F201" s="22">
        <v>5</v>
      </c>
      <c r="G201" s="22">
        <v>0</v>
      </c>
      <c r="H201" s="22">
        <v>49</v>
      </c>
      <c r="I201" s="22">
        <v>16</v>
      </c>
      <c r="J201" s="22">
        <f>SUM(B201:I201)</f>
        <v>188</v>
      </c>
    </row>
    <row r="202" spans="1:10" s="56" customFormat="1" x14ac:dyDescent="0.25">
      <c r="A202" s="8" t="s">
        <v>31</v>
      </c>
      <c r="B202" s="22">
        <v>17</v>
      </c>
      <c r="C202" s="22">
        <v>361</v>
      </c>
      <c r="D202" s="22">
        <v>7</v>
      </c>
      <c r="E202" s="22">
        <v>143</v>
      </c>
      <c r="F202" s="22">
        <v>38</v>
      </c>
      <c r="G202" s="22">
        <v>2</v>
      </c>
      <c r="H202" s="22">
        <v>188</v>
      </c>
      <c r="I202" s="22">
        <v>67</v>
      </c>
      <c r="J202" s="22">
        <f>SUM(B202:I202)</f>
        <v>823</v>
      </c>
    </row>
    <row r="203" spans="1:10" s="56" customFormat="1" x14ac:dyDescent="0.25">
      <c r="A203" s="8" t="s">
        <v>102</v>
      </c>
      <c r="B203" s="22">
        <v>4</v>
      </c>
      <c r="C203" s="22">
        <v>96</v>
      </c>
      <c r="D203" s="22">
        <v>1</v>
      </c>
      <c r="E203" s="22">
        <v>65</v>
      </c>
      <c r="F203" s="22">
        <v>13</v>
      </c>
      <c r="G203" s="22">
        <v>1</v>
      </c>
      <c r="H203" s="22">
        <v>77</v>
      </c>
      <c r="I203" s="22">
        <v>20</v>
      </c>
      <c r="J203" s="22">
        <f>SUM(B203:I203)</f>
        <v>277</v>
      </c>
    </row>
    <row r="204" spans="1:10" s="56" customFormat="1" x14ac:dyDescent="0.25">
      <c r="A204" s="23" t="s">
        <v>103</v>
      </c>
      <c r="B204" s="22">
        <v>2</v>
      </c>
      <c r="C204" s="22">
        <v>42</v>
      </c>
      <c r="D204" s="22">
        <v>2</v>
      </c>
      <c r="E204" s="22">
        <v>19</v>
      </c>
      <c r="F204" s="22">
        <v>1</v>
      </c>
      <c r="G204" s="22">
        <v>0</v>
      </c>
      <c r="H204" s="22">
        <v>25</v>
      </c>
      <c r="I204" s="22">
        <v>6</v>
      </c>
      <c r="J204" s="22">
        <f>SUM(B204:I204)</f>
        <v>97</v>
      </c>
    </row>
    <row r="205" spans="1:10" s="56" customFormat="1" x14ac:dyDescent="0.25">
      <c r="A205" s="24" t="s">
        <v>0</v>
      </c>
      <c r="B205" s="52">
        <f>SUM(B201:B204)</f>
        <v>26</v>
      </c>
      <c r="C205" s="52">
        <f t="shared" ref="C205:J205" si="30">SUM(C201:C204)</f>
        <v>577</v>
      </c>
      <c r="D205" s="52">
        <f t="shared" si="30"/>
        <v>10</v>
      </c>
      <c r="E205" s="52">
        <f t="shared" si="30"/>
        <v>264</v>
      </c>
      <c r="F205" s="52">
        <f t="shared" si="30"/>
        <v>57</v>
      </c>
      <c r="G205" s="52">
        <f t="shared" si="30"/>
        <v>3</v>
      </c>
      <c r="H205" s="52">
        <f t="shared" si="30"/>
        <v>339</v>
      </c>
      <c r="I205" s="52">
        <f t="shared" si="30"/>
        <v>109</v>
      </c>
      <c r="J205" s="52">
        <f t="shared" si="30"/>
        <v>1385</v>
      </c>
    </row>
    <row r="206" spans="1:10" s="56" customFormat="1" x14ac:dyDescent="0.25">
      <c r="A206" s="77" t="str">
        <f>$A$25</f>
        <v>Note: Statistics up to 27 March 2020 by region are based upon 'registered office'.</v>
      </c>
      <c r="B206" s="77"/>
      <c r="C206" s="77"/>
      <c r="D206" s="77"/>
      <c r="E206" s="77"/>
      <c r="F206" s="77"/>
      <c r="G206" s="77"/>
      <c r="H206" s="77"/>
      <c r="I206" s="77"/>
      <c r="J206" s="77"/>
    </row>
    <row r="207" spans="1:10" s="18" customFormat="1" x14ac:dyDescent="0.25">
      <c r="A207" s="98"/>
      <c r="B207" s="98"/>
      <c r="C207" s="98"/>
      <c r="D207" s="98"/>
      <c r="E207" s="98"/>
      <c r="F207" s="98"/>
      <c r="G207" s="98"/>
      <c r="H207" s="98"/>
      <c r="I207" s="98"/>
      <c r="J207" s="98"/>
    </row>
    <row r="208" spans="1:10" s="56" customFormat="1" ht="30" customHeight="1" x14ac:dyDescent="0.25">
      <c r="A208" s="94" t="s">
        <v>238</v>
      </c>
      <c r="B208" s="94"/>
      <c r="C208" s="94"/>
      <c r="D208" s="94"/>
      <c r="E208" s="94"/>
      <c r="F208" s="94"/>
      <c r="G208" s="94"/>
      <c r="H208" s="94"/>
      <c r="I208" s="94"/>
      <c r="J208" s="94"/>
    </row>
    <row r="209" spans="1:10" s="56" customFormat="1" ht="34.5" x14ac:dyDescent="0.25">
      <c r="A209" s="26"/>
      <c r="B209" s="45" t="s">
        <v>41</v>
      </c>
      <c r="C209" s="45" t="s">
        <v>42</v>
      </c>
      <c r="D209" s="45" t="s">
        <v>43</v>
      </c>
      <c r="E209" s="45" t="s">
        <v>44</v>
      </c>
      <c r="F209" s="45" t="s">
        <v>45</v>
      </c>
      <c r="G209" s="45" t="s">
        <v>46</v>
      </c>
      <c r="H209" s="45" t="s">
        <v>47</v>
      </c>
      <c r="I209" s="45" t="s">
        <v>48</v>
      </c>
      <c r="J209" s="21" t="s">
        <v>86</v>
      </c>
    </row>
    <row r="210" spans="1:10" s="56" customFormat="1" x14ac:dyDescent="0.25">
      <c r="A210" s="89" t="s">
        <v>118</v>
      </c>
      <c r="B210" s="89"/>
      <c r="C210" s="89"/>
      <c r="D210" s="89"/>
      <c r="E210" s="89"/>
      <c r="F210" s="89"/>
      <c r="G210" s="89"/>
      <c r="H210" s="89"/>
      <c r="I210" s="89"/>
      <c r="J210" s="89"/>
    </row>
    <row r="211" spans="1:10" s="56" customFormat="1" x14ac:dyDescent="0.25">
      <c r="A211" s="31" t="s">
        <v>106</v>
      </c>
      <c r="B211" s="22">
        <v>26</v>
      </c>
      <c r="C211" s="22">
        <v>490</v>
      </c>
      <c r="D211" s="22">
        <v>5</v>
      </c>
      <c r="E211" s="22">
        <v>202</v>
      </c>
      <c r="F211" s="22">
        <v>38</v>
      </c>
      <c r="G211" s="22">
        <v>2</v>
      </c>
      <c r="H211" s="22">
        <v>265</v>
      </c>
      <c r="I211" s="22">
        <v>78</v>
      </c>
      <c r="J211" s="22">
        <f>SUM(B211:I211)</f>
        <v>1106</v>
      </c>
    </row>
    <row r="212" spans="1:10" s="56" customFormat="1" x14ac:dyDescent="0.25">
      <c r="A212" s="30" t="s">
        <v>107</v>
      </c>
      <c r="B212" s="22">
        <v>0</v>
      </c>
      <c r="C212" s="22">
        <v>36</v>
      </c>
      <c r="D212" s="22">
        <v>1</v>
      </c>
      <c r="E212" s="22">
        <v>30</v>
      </c>
      <c r="F212" s="22">
        <v>9</v>
      </c>
      <c r="G212" s="22">
        <v>1</v>
      </c>
      <c r="H212" s="22">
        <v>31</v>
      </c>
      <c r="I212" s="22">
        <v>17</v>
      </c>
      <c r="J212" s="22">
        <f>SUM(B212:I212)</f>
        <v>125</v>
      </c>
    </row>
    <row r="213" spans="1:10" s="56" customFormat="1" x14ac:dyDescent="0.25">
      <c r="A213" s="30" t="s">
        <v>108</v>
      </c>
      <c r="B213" s="22">
        <v>0</v>
      </c>
      <c r="C213" s="22">
        <v>41</v>
      </c>
      <c r="D213" s="22">
        <v>3</v>
      </c>
      <c r="E213" s="22">
        <v>29</v>
      </c>
      <c r="F213" s="22">
        <v>9</v>
      </c>
      <c r="G213" s="22">
        <v>0</v>
      </c>
      <c r="H213" s="22">
        <v>40</v>
      </c>
      <c r="I213" s="22">
        <v>14</v>
      </c>
      <c r="J213" s="22">
        <f>SUM(B213:I213)</f>
        <v>136</v>
      </c>
    </row>
    <row r="214" spans="1:10" s="56" customFormat="1" x14ac:dyDescent="0.25">
      <c r="A214" s="30" t="s">
        <v>109</v>
      </c>
      <c r="B214" s="22">
        <v>0</v>
      </c>
      <c r="C214" s="22">
        <v>3</v>
      </c>
      <c r="D214" s="22">
        <v>0</v>
      </c>
      <c r="E214" s="22">
        <v>1</v>
      </c>
      <c r="F214" s="22">
        <v>1</v>
      </c>
      <c r="G214" s="22">
        <v>0</v>
      </c>
      <c r="H214" s="22">
        <v>1</v>
      </c>
      <c r="I214" s="22">
        <v>0</v>
      </c>
      <c r="J214" s="22">
        <f>SUM(B214:I214)</f>
        <v>6</v>
      </c>
    </row>
    <row r="215" spans="1:10" s="56" customFormat="1" x14ac:dyDescent="0.25">
      <c r="A215" s="32" t="s">
        <v>110</v>
      </c>
      <c r="B215" s="22">
        <v>0</v>
      </c>
      <c r="C215" s="22">
        <v>7</v>
      </c>
      <c r="D215" s="22">
        <v>1</v>
      </c>
      <c r="E215" s="22">
        <v>2</v>
      </c>
      <c r="F215" s="22">
        <v>0</v>
      </c>
      <c r="G215" s="22">
        <v>0</v>
      </c>
      <c r="H215" s="22">
        <v>2</v>
      </c>
      <c r="I215" s="22">
        <v>0</v>
      </c>
      <c r="J215" s="22">
        <f>SUM(B215:I215)</f>
        <v>12</v>
      </c>
    </row>
    <row r="216" spans="1:10" s="56" customFormat="1" x14ac:dyDescent="0.25">
      <c r="A216" s="24" t="s">
        <v>0</v>
      </c>
      <c r="B216" s="52">
        <f t="shared" ref="B216:J216" si="31">SUM(B211:B215)</f>
        <v>26</v>
      </c>
      <c r="C216" s="52">
        <f t="shared" si="31"/>
        <v>577</v>
      </c>
      <c r="D216" s="52">
        <f t="shared" si="31"/>
        <v>10</v>
      </c>
      <c r="E216" s="52">
        <f t="shared" si="31"/>
        <v>264</v>
      </c>
      <c r="F216" s="52">
        <f t="shared" si="31"/>
        <v>57</v>
      </c>
      <c r="G216" s="52">
        <f t="shared" si="31"/>
        <v>3</v>
      </c>
      <c r="H216" s="52">
        <f t="shared" si="31"/>
        <v>339</v>
      </c>
      <c r="I216" s="52">
        <f t="shared" si="31"/>
        <v>109</v>
      </c>
      <c r="J216" s="52">
        <f t="shared" si="31"/>
        <v>1385</v>
      </c>
    </row>
    <row r="217" spans="1:10" s="56" customFormat="1" x14ac:dyDescent="0.25">
      <c r="A217" s="89" t="s">
        <v>119</v>
      </c>
      <c r="B217" s="89"/>
      <c r="C217" s="89"/>
      <c r="D217" s="89"/>
      <c r="E217" s="89"/>
      <c r="F217" s="89"/>
      <c r="G217" s="89"/>
      <c r="H217" s="89"/>
      <c r="I217" s="89"/>
      <c r="J217" s="89"/>
    </row>
    <row r="218" spans="1:10" s="56" customFormat="1" x14ac:dyDescent="0.25">
      <c r="A218" s="31" t="s">
        <v>111</v>
      </c>
      <c r="B218" s="22">
        <v>21</v>
      </c>
      <c r="C218" s="22">
        <v>389</v>
      </c>
      <c r="D218" s="22">
        <v>6</v>
      </c>
      <c r="E218" s="22">
        <v>161</v>
      </c>
      <c r="F218" s="22">
        <v>28</v>
      </c>
      <c r="G218" s="22">
        <v>2</v>
      </c>
      <c r="H218" s="22">
        <v>181</v>
      </c>
      <c r="I218" s="22">
        <v>56</v>
      </c>
      <c r="J218" s="22">
        <f t="shared" ref="J218:J223" si="32">SUM(B218:I218)</f>
        <v>844</v>
      </c>
    </row>
    <row r="219" spans="1:10" s="56" customFormat="1" x14ac:dyDescent="0.25">
      <c r="A219" s="30" t="s">
        <v>116</v>
      </c>
      <c r="B219" s="22">
        <v>1</v>
      </c>
      <c r="C219" s="22">
        <v>61</v>
      </c>
      <c r="D219" s="22">
        <v>0</v>
      </c>
      <c r="E219" s="22">
        <v>32</v>
      </c>
      <c r="F219" s="22">
        <v>12</v>
      </c>
      <c r="G219" s="22">
        <v>0</v>
      </c>
      <c r="H219" s="22">
        <v>41</v>
      </c>
      <c r="I219" s="22">
        <v>20</v>
      </c>
      <c r="J219" s="22">
        <f t="shared" si="32"/>
        <v>167</v>
      </c>
    </row>
    <row r="220" spans="1:10" s="56" customFormat="1" x14ac:dyDescent="0.25">
      <c r="A220" s="30" t="s">
        <v>117</v>
      </c>
      <c r="B220" s="22">
        <v>1</v>
      </c>
      <c r="C220" s="22">
        <v>44</v>
      </c>
      <c r="D220" s="22">
        <v>1</v>
      </c>
      <c r="E220" s="22">
        <v>27</v>
      </c>
      <c r="F220" s="22">
        <v>3</v>
      </c>
      <c r="G220" s="22">
        <v>0</v>
      </c>
      <c r="H220" s="22">
        <v>35</v>
      </c>
      <c r="I220" s="22">
        <v>15</v>
      </c>
      <c r="J220" s="22">
        <f t="shared" si="32"/>
        <v>126</v>
      </c>
    </row>
    <row r="221" spans="1:10" s="56" customFormat="1" x14ac:dyDescent="0.25">
      <c r="A221" s="30" t="s">
        <v>33</v>
      </c>
      <c r="B221" s="22">
        <v>3</v>
      </c>
      <c r="C221" s="22">
        <v>64</v>
      </c>
      <c r="D221" s="22">
        <v>2</v>
      </c>
      <c r="E221" s="22">
        <v>40</v>
      </c>
      <c r="F221" s="22">
        <v>13</v>
      </c>
      <c r="G221" s="22">
        <v>1</v>
      </c>
      <c r="H221" s="22">
        <v>66</v>
      </c>
      <c r="I221" s="22">
        <v>15</v>
      </c>
      <c r="J221" s="22">
        <f t="shared" si="32"/>
        <v>204</v>
      </c>
    </row>
    <row r="222" spans="1:10" s="56" customFormat="1" x14ac:dyDescent="0.25">
      <c r="A222" s="30" t="s">
        <v>34</v>
      </c>
      <c r="B222" s="22">
        <v>0</v>
      </c>
      <c r="C222" s="22">
        <v>13</v>
      </c>
      <c r="D222" s="22">
        <v>1</v>
      </c>
      <c r="E222" s="22">
        <v>3</v>
      </c>
      <c r="F222" s="22">
        <v>1</v>
      </c>
      <c r="G222" s="22">
        <v>0</v>
      </c>
      <c r="H222" s="22">
        <v>8</v>
      </c>
      <c r="I222" s="22">
        <v>1</v>
      </c>
      <c r="J222" s="22">
        <f t="shared" si="32"/>
        <v>27</v>
      </c>
    </row>
    <row r="223" spans="1:10" s="56" customFormat="1" x14ac:dyDescent="0.25">
      <c r="A223" s="32" t="s">
        <v>35</v>
      </c>
      <c r="B223" s="22">
        <v>0</v>
      </c>
      <c r="C223" s="22">
        <v>6</v>
      </c>
      <c r="D223" s="22">
        <v>0</v>
      </c>
      <c r="E223" s="22">
        <v>1</v>
      </c>
      <c r="F223" s="22">
        <v>0</v>
      </c>
      <c r="G223" s="22">
        <v>0</v>
      </c>
      <c r="H223" s="22">
        <v>8</v>
      </c>
      <c r="I223" s="22">
        <v>2</v>
      </c>
      <c r="J223" s="22">
        <f t="shared" si="32"/>
        <v>17</v>
      </c>
    </row>
    <row r="224" spans="1:10" s="56" customFormat="1" x14ac:dyDescent="0.25">
      <c r="A224" s="24" t="s">
        <v>0</v>
      </c>
      <c r="B224" s="52">
        <f>SUM(B218:B223)</f>
        <v>26</v>
      </c>
      <c r="C224" s="52">
        <f t="shared" ref="C224:J224" si="33">SUM(C218:C223)</f>
        <v>577</v>
      </c>
      <c r="D224" s="52">
        <f t="shared" si="33"/>
        <v>10</v>
      </c>
      <c r="E224" s="52">
        <f t="shared" si="33"/>
        <v>264</v>
      </c>
      <c r="F224" s="52">
        <f t="shared" si="33"/>
        <v>57</v>
      </c>
      <c r="G224" s="52">
        <f t="shared" si="33"/>
        <v>3</v>
      </c>
      <c r="H224" s="52">
        <f t="shared" si="33"/>
        <v>339</v>
      </c>
      <c r="I224" s="52">
        <f t="shared" si="33"/>
        <v>109</v>
      </c>
      <c r="J224" s="52">
        <f t="shared" si="33"/>
        <v>1385</v>
      </c>
    </row>
    <row r="225" spans="1:11" s="56" customFormat="1" x14ac:dyDescent="0.25">
      <c r="A225" s="89" t="s">
        <v>121</v>
      </c>
      <c r="B225" s="89"/>
      <c r="C225" s="89"/>
      <c r="D225" s="89"/>
      <c r="E225" s="89"/>
      <c r="F225" s="89"/>
      <c r="G225" s="89"/>
      <c r="H225" s="89"/>
      <c r="I225" s="89"/>
      <c r="J225" s="89"/>
    </row>
    <row r="226" spans="1:11" s="56" customFormat="1" x14ac:dyDescent="0.25">
      <c r="A226" s="33" t="s">
        <v>125</v>
      </c>
      <c r="B226" s="52">
        <v>2</v>
      </c>
      <c r="C226" s="52">
        <v>58</v>
      </c>
      <c r="D226" s="52">
        <v>0</v>
      </c>
      <c r="E226" s="52">
        <v>35</v>
      </c>
      <c r="F226" s="52">
        <v>10</v>
      </c>
      <c r="G226" s="52">
        <v>0</v>
      </c>
      <c r="H226" s="52">
        <v>68</v>
      </c>
      <c r="I226" s="52">
        <v>11</v>
      </c>
      <c r="J226" s="52">
        <f>SUM(B226:I226)</f>
        <v>184</v>
      </c>
    </row>
    <row r="227" spans="1:11" s="56" customFormat="1" x14ac:dyDescent="0.25">
      <c r="A227" s="89" t="s">
        <v>120</v>
      </c>
      <c r="B227" s="89"/>
      <c r="C227" s="89"/>
      <c r="D227" s="89"/>
      <c r="E227" s="89"/>
      <c r="F227" s="89"/>
      <c r="G227" s="89"/>
      <c r="H227" s="89"/>
      <c r="I227" s="89"/>
      <c r="J227" s="89"/>
    </row>
    <row r="228" spans="1:11" s="56" customFormat="1" x14ac:dyDescent="0.25">
      <c r="A228" s="31">
        <v>0</v>
      </c>
      <c r="B228" s="22">
        <v>24</v>
      </c>
      <c r="C228" s="22">
        <v>527</v>
      </c>
      <c r="D228" s="22">
        <v>6</v>
      </c>
      <c r="E228" s="22">
        <v>242</v>
      </c>
      <c r="F228" s="22">
        <v>50</v>
      </c>
      <c r="G228" s="22">
        <v>2</v>
      </c>
      <c r="H228" s="22">
        <v>313</v>
      </c>
      <c r="I228" s="22">
        <v>94</v>
      </c>
      <c r="J228" s="22">
        <f>SUM(B228:I228)</f>
        <v>1258</v>
      </c>
    </row>
    <row r="229" spans="1:11" s="56" customFormat="1" x14ac:dyDescent="0.25">
      <c r="A229" s="30" t="s">
        <v>112</v>
      </c>
      <c r="B229" s="22">
        <v>0</v>
      </c>
      <c r="C229" s="22">
        <v>28</v>
      </c>
      <c r="D229" s="22">
        <v>3</v>
      </c>
      <c r="E229" s="22">
        <v>8</v>
      </c>
      <c r="F229" s="22">
        <v>4</v>
      </c>
      <c r="G229" s="22">
        <v>1</v>
      </c>
      <c r="H229" s="22">
        <v>13</v>
      </c>
      <c r="I229" s="22">
        <v>9</v>
      </c>
      <c r="J229" s="22">
        <f>SUM(B229:I229)</f>
        <v>66</v>
      </c>
    </row>
    <row r="230" spans="1:11" s="56" customFormat="1" x14ac:dyDescent="0.25">
      <c r="A230" s="30" t="s">
        <v>113</v>
      </c>
      <c r="B230" s="22">
        <v>1</v>
      </c>
      <c r="C230" s="22">
        <v>9</v>
      </c>
      <c r="D230" s="22">
        <v>1</v>
      </c>
      <c r="E230" s="22">
        <v>4</v>
      </c>
      <c r="F230" s="22">
        <v>2</v>
      </c>
      <c r="G230" s="22">
        <v>0</v>
      </c>
      <c r="H230" s="22">
        <v>9</v>
      </c>
      <c r="I230" s="22">
        <v>3</v>
      </c>
      <c r="J230" s="22">
        <f>SUM(B230:I230)</f>
        <v>29</v>
      </c>
    </row>
    <row r="231" spans="1:11" s="56" customFormat="1" x14ac:dyDescent="0.25">
      <c r="A231" s="30" t="s">
        <v>114</v>
      </c>
      <c r="B231" s="22">
        <v>0</v>
      </c>
      <c r="C231" s="22">
        <v>7</v>
      </c>
      <c r="D231" s="22">
        <v>0</v>
      </c>
      <c r="E231" s="22">
        <v>6</v>
      </c>
      <c r="F231" s="22">
        <v>1</v>
      </c>
      <c r="G231" s="22">
        <v>0</v>
      </c>
      <c r="H231" s="22">
        <v>4</v>
      </c>
      <c r="I231" s="22">
        <v>2</v>
      </c>
      <c r="J231" s="22">
        <f>SUM(B231:I231)</f>
        <v>20</v>
      </c>
    </row>
    <row r="232" spans="1:11" s="56" customFormat="1" x14ac:dyDescent="0.25">
      <c r="A232" s="32" t="s">
        <v>115</v>
      </c>
      <c r="B232" s="22">
        <v>1</v>
      </c>
      <c r="C232" s="22">
        <v>6</v>
      </c>
      <c r="D232" s="22">
        <v>0</v>
      </c>
      <c r="E232" s="22">
        <v>4</v>
      </c>
      <c r="F232" s="22">
        <v>0</v>
      </c>
      <c r="G232" s="22">
        <v>0</v>
      </c>
      <c r="H232" s="22">
        <v>0</v>
      </c>
      <c r="I232" s="22">
        <v>1</v>
      </c>
      <c r="J232" s="22">
        <f>SUM(B232:I232)</f>
        <v>12</v>
      </c>
    </row>
    <row r="233" spans="1:11" s="56" customFormat="1" x14ac:dyDescent="0.25">
      <c r="A233" s="24" t="s">
        <v>0</v>
      </c>
      <c r="B233" s="52">
        <f t="shared" ref="B233:J233" si="34">SUM(B228:B232)</f>
        <v>26</v>
      </c>
      <c r="C233" s="52">
        <f t="shared" si="34"/>
        <v>577</v>
      </c>
      <c r="D233" s="52">
        <f t="shared" si="34"/>
        <v>10</v>
      </c>
      <c r="E233" s="52">
        <f t="shared" si="34"/>
        <v>264</v>
      </c>
      <c r="F233" s="52">
        <f t="shared" si="34"/>
        <v>57</v>
      </c>
      <c r="G233" s="52">
        <f t="shared" si="34"/>
        <v>3</v>
      </c>
      <c r="H233" s="52">
        <f t="shared" si="34"/>
        <v>339</v>
      </c>
      <c r="I233" s="52">
        <f t="shared" si="34"/>
        <v>109</v>
      </c>
      <c r="J233" s="52">
        <f t="shared" si="34"/>
        <v>1385</v>
      </c>
    </row>
    <row r="234" spans="1:11" s="56" customFormat="1" x14ac:dyDescent="0.25">
      <c r="A234" s="77" t="str">
        <f>$A$25</f>
        <v>Note: Statistics up to 27 March 2020 by region are based upon 'registered office'.</v>
      </c>
      <c r="B234" s="77"/>
      <c r="C234" s="77"/>
      <c r="D234" s="77"/>
      <c r="E234" s="77"/>
      <c r="F234" s="77"/>
      <c r="G234" s="77"/>
      <c r="H234" s="77"/>
      <c r="I234" s="77"/>
      <c r="J234" s="77"/>
    </row>
    <row r="235" spans="1:11" x14ac:dyDescent="0.25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</row>
    <row r="236" spans="1:11" s="56" customFormat="1" ht="27.75" customHeight="1" x14ac:dyDescent="0.25">
      <c r="A236" s="94" t="s">
        <v>237</v>
      </c>
      <c r="B236" s="94"/>
      <c r="C236" s="94"/>
      <c r="D236" s="94"/>
      <c r="E236" s="94"/>
      <c r="F236" s="94"/>
      <c r="G236" s="94"/>
      <c r="H236" s="94"/>
      <c r="I236" s="94"/>
      <c r="J236" s="94"/>
    </row>
    <row r="237" spans="1:11" s="56" customFormat="1" ht="34.5" x14ac:dyDescent="0.25">
      <c r="A237" s="26"/>
      <c r="B237" s="45" t="s">
        <v>41</v>
      </c>
      <c r="C237" s="45" t="s">
        <v>42</v>
      </c>
      <c r="D237" s="45" t="s">
        <v>43</v>
      </c>
      <c r="E237" s="45" t="s">
        <v>44</v>
      </c>
      <c r="F237" s="45" t="s">
        <v>45</v>
      </c>
      <c r="G237" s="45" t="s">
        <v>46</v>
      </c>
      <c r="H237" s="45" t="s">
        <v>47</v>
      </c>
      <c r="I237" s="45" t="s">
        <v>48</v>
      </c>
      <c r="J237" s="21" t="s">
        <v>86</v>
      </c>
    </row>
    <row r="238" spans="1:11" s="56" customFormat="1" x14ac:dyDescent="0.25">
      <c r="A238" s="89" t="s">
        <v>126</v>
      </c>
      <c r="B238" s="89"/>
      <c r="C238" s="89"/>
      <c r="D238" s="89"/>
      <c r="E238" s="89"/>
      <c r="F238" s="89"/>
      <c r="G238" s="89"/>
      <c r="H238" s="89"/>
      <c r="I238" s="89"/>
      <c r="J238" s="89"/>
    </row>
    <row r="239" spans="1:11" s="56" customFormat="1" x14ac:dyDescent="0.25">
      <c r="A239" s="31">
        <v>0</v>
      </c>
      <c r="B239" s="22">
        <v>2</v>
      </c>
      <c r="C239" s="22">
        <v>61</v>
      </c>
      <c r="D239" s="22">
        <v>0</v>
      </c>
      <c r="E239" s="22">
        <v>33</v>
      </c>
      <c r="F239" s="22">
        <v>1</v>
      </c>
      <c r="G239" s="22">
        <v>0</v>
      </c>
      <c r="H239" s="22">
        <v>33</v>
      </c>
      <c r="I239" s="22">
        <v>10</v>
      </c>
      <c r="J239" s="22">
        <f t="shared" ref="J239:J244" si="35">SUM(B239:I239)</f>
        <v>140</v>
      </c>
      <c r="K239" s="22"/>
    </row>
    <row r="240" spans="1:11" s="56" customFormat="1" x14ac:dyDescent="0.25">
      <c r="A240" s="8" t="s">
        <v>122</v>
      </c>
      <c r="B240" s="22">
        <v>0</v>
      </c>
      <c r="C240" s="22">
        <v>28</v>
      </c>
      <c r="D240" s="22">
        <v>0</v>
      </c>
      <c r="E240" s="22">
        <v>14</v>
      </c>
      <c r="F240" s="22">
        <v>2</v>
      </c>
      <c r="G240" s="22">
        <v>1</v>
      </c>
      <c r="H240" s="22">
        <v>22</v>
      </c>
      <c r="I240" s="22">
        <v>7</v>
      </c>
      <c r="J240" s="22">
        <f t="shared" si="35"/>
        <v>74</v>
      </c>
      <c r="K240" s="22"/>
    </row>
    <row r="241" spans="1:11" s="56" customFormat="1" x14ac:dyDescent="0.25">
      <c r="A241" s="8" t="s">
        <v>28</v>
      </c>
      <c r="B241" s="22">
        <v>0</v>
      </c>
      <c r="C241" s="22">
        <v>16</v>
      </c>
      <c r="D241" s="22">
        <v>0</v>
      </c>
      <c r="E241" s="22">
        <v>7</v>
      </c>
      <c r="F241" s="22">
        <v>7</v>
      </c>
      <c r="G241" s="22">
        <v>0</v>
      </c>
      <c r="H241" s="22">
        <v>10</v>
      </c>
      <c r="I241" s="22">
        <v>1</v>
      </c>
      <c r="J241" s="22">
        <f t="shared" si="35"/>
        <v>41</v>
      </c>
      <c r="K241" s="22"/>
    </row>
    <row r="242" spans="1:11" s="56" customFormat="1" x14ac:dyDescent="0.25">
      <c r="A242" s="8" t="s">
        <v>29</v>
      </c>
      <c r="B242" s="22">
        <v>0</v>
      </c>
      <c r="C242" s="22">
        <v>7</v>
      </c>
      <c r="D242" s="22">
        <v>2</v>
      </c>
      <c r="E242" s="22">
        <v>2</v>
      </c>
      <c r="F242" s="22">
        <v>1</v>
      </c>
      <c r="G242" s="22">
        <v>0</v>
      </c>
      <c r="H242" s="22">
        <v>5</v>
      </c>
      <c r="I242" s="22">
        <v>4</v>
      </c>
      <c r="J242" s="22">
        <f t="shared" si="35"/>
        <v>21</v>
      </c>
      <c r="K242" s="22"/>
    </row>
    <row r="243" spans="1:11" s="56" customFormat="1" x14ac:dyDescent="0.25">
      <c r="A243" s="8" t="s">
        <v>124</v>
      </c>
      <c r="B243" s="22">
        <v>1</v>
      </c>
      <c r="C243" s="22">
        <v>0</v>
      </c>
      <c r="D243" s="22">
        <v>0</v>
      </c>
      <c r="E243" s="22">
        <v>1</v>
      </c>
      <c r="F243" s="22">
        <v>0</v>
      </c>
      <c r="G243" s="22">
        <v>0</v>
      </c>
      <c r="H243" s="22">
        <v>1</v>
      </c>
      <c r="I243" s="22">
        <v>1</v>
      </c>
      <c r="J243" s="22">
        <f t="shared" si="35"/>
        <v>4</v>
      </c>
      <c r="K243" s="22"/>
    </row>
    <row r="244" spans="1:11" s="56" customFormat="1" x14ac:dyDescent="0.25">
      <c r="A244" s="23" t="s">
        <v>123</v>
      </c>
      <c r="B244" s="22">
        <v>23</v>
      </c>
      <c r="C244" s="22">
        <v>465</v>
      </c>
      <c r="D244" s="22">
        <v>8</v>
      </c>
      <c r="E244" s="22">
        <v>207</v>
      </c>
      <c r="F244" s="22">
        <v>46</v>
      </c>
      <c r="G244" s="22">
        <v>2</v>
      </c>
      <c r="H244" s="22">
        <v>268</v>
      </c>
      <c r="I244" s="22">
        <v>86</v>
      </c>
      <c r="J244" s="22">
        <f t="shared" si="35"/>
        <v>1105</v>
      </c>
    </row>
    <row r="245" spans="1:11" s="56" customFormat="1" x14ac:dyDescent="0.25">
      <c r="A245" s="24" t="s">
        <v>0</v>
      </c>
      <c r="B245" s="52">
        <f t="shared" ref="B245:J245" si="36">SUM(B239:B244)</f>
        <v>26</v>
      </c>
      <c r="C245" s="52">
        <f t="shared" si="36"/>
        <v>577</v>
      </c>
      <c r="D245" s="52">
        <f t="shared" si="36"/>
        <v>10</v>
      </c>
      <c r="E245" s="52">
        <f t="shared" si="36"/>
        <v>264</v>
      </c>
      <c r="F245" s="52">
        <f t="shared" si="36"/>
        <v>57</v>
      </c>
      <c r="G245" s="52">
        <f t="shared" si="36"/>
        <v>3</v>
      </c>
      <c r="H245" s="52">
        <f t="shared" si="36"/>
        <v>339</v>
      </c>
      <c r="I245" s="52">
        <f t="shared" si="36"/>
        <v>109</v>
      </c>
      <c r="J245" s="52">
        <f t="shared" si="36"/>
        <v>1385</v>
      </c>
    </row>
    <row r="246" spans="1:11" s="56" customFormat="1" x14ac:dyDescent="0.25">
      <c r="A246" s="89" t="s">
        <v>127</v>
      </c>
      <c r="B246" s="89"/>
      <c r="C246" s="89"/>
      <c r="D246" s="89"/>
      <c r="E246" s="89"/>
      <c r="F246" s="89"/>
      <c r="G246" s="89"/>
      <c r="H246" s="89"/>
      <c r="I246" s="89"/>
      <c r="J246" s="89"/>
    </row>
    <row r="247" spans="1:11" s="56" customFormat="1" x14ac:dyDescent="0.25">
      <c r="A247" s="31">
        <v>0</v>
      </c>
      <c r="B247" s="22">
        <v>2</v>
      </c>
      <c r="C247" s="22">
        <v>63</v>
      </c>
      <c r="D247" s="22">
        <v>0</v>
      </c>
      <c r="E247" s="22">
        <v>33</v>
      </c>
      <c r="F247" s="22">
        <v>1</v>
      </c>
      <c r="G247" s="22">
        <v>0</v>
      </c>
      <c r="H247" s="22">
        <v>32</v>
      </c>
      <c r="I247" s="22">
        <v>12</v>
      </c>
      <c r="J247" s="22">
        <f>SUM(B247:I247)</f>
        <v>143</v>
      </c>
    </row>
    <row r="248" spans="1:11" s="56" customFormat="1" x14ac:dyDescent="0.25">
      <c r="A248" s="8" t="s">
        <v>122</v>
      </c>
      <c r="B248" s="22">
        <v>0</v>
      </c>
      <c r="C248" s="22">
        <v>11</v>
      </c>
      <c r="D248" s="22">
        <v>0</v>
      </c>
      <c r="E248" s="22">
        <v>3</v>
      </c>
      <c r="F248" s="22">
        <v>1</v>
      </c>
      <c r="G248" s="22">
        <v>1</v>
      </c>
      <c r="H248" s="22">
        <v>4</v>
      </c>
      <c r="I248" s="22">
        <v>0</v>
      </c>
      <c r="J248" s="22">
        <f t="shared" ref="J248:J252" si="37">SUM(B248:I248)</f>
        <v>20</v>
      </c>
    </row>
    <row r="249" spans="1:11" s="56" customFormat="1" x14ac:dyDescent="0.25">
      <c r="A249" s="8" t="s">
        <v>28</v>
      </c>
      <c r="B249" s="22">
        <v>0</v>
      </c>
      <c r="C249" s="22">
        <v>3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f t="shared" si="37"/>
        <v>3</v>
      </c>
    </row>
    <row r="250" spans="1:11" s="56" customFormat="1" x14ac:dyDescent="0.25">
      <c r="A250" s="8" t="s">
        <v>29</v>
      </c>
      <c r="B250" s="56">
        <v>0</v>
      </c>
      <c r="C250" s="56">
        <v>0</v>
      </c>
      <c r="D250" s="56">
        <v>0</v>
      </c>
      <c r="E250" s="56">
        <v>1</v>
      </c>
      <c r="F250" s="56">
        <v>0</v>
      </c>
      <c r="G250" s="56">
        <v>0</v>
      </c>
      <c r="H250" s="56">
        <v>0</v>
      </c>
      <c r="I250" s="56">
        <v>0</v>
      </c>
      <c r="J250" s="22">
        <f t="shared" si="37"/>
        <v>1</v>
      </c>
    </row>
    <row r="251" spans="1:11" s="56" customFormat="1" x14ac:dyDescent="0.25">
      <c r="A251" s="8" t="s">
        <v>124</v>
      </c>
      <c r="B251" s="22">
        <v>0</v>
      </c>
      <c r="C251" s="22">
        <v>2</v>
      </c>
      <c r="D251" s="22">
        <v>0</v>
      </c>
      <c r="E251" s="22">
        <v>0</v>
      </c>
      <c r="F251" s="22">
        <v>0</v>
      </c>
      <c r="G251" s="22">
        <v>0</v>
      </c>
      <c r="H251" s="22">
        <v>1</v>
      </c>
      <c r="I251" s="22">
        <v>1</v>
      </c>
      <c r="J251" s="22">
        <f t="shared" si="37"/>
        <v>4</v>
      </c>
    </row>
    <row r="252" spans="1:11" s="56" customFormat="1" x14ac:dyDescent="0.25">
      <c r="A252" s="23" t="s">
        <v>123</v>
      </c>
      <c r="B252" s="22">
        <v>24</v>
      </c>
      <c r="C252" s="22">
        <v>498</v>
      </c>
      <c r="D252" s="22">
        <v>10</v>
      </c>
      <c r="E252" s="22">
        <v>227</v>
      </c>
      <c r="F252" s="22">
        <v>55</v>
      </c>
      <c r="G252" s="22">
        <v>2</v>
      </c>
      <c r="H252" s="22">
        <v>302</v>
      </c>
      <c r="I252" s="22">
        <v>96</v>
      </c>
      <c r="J252" s="22">
        <f t="shared" si="37"/>
        <v>1214</v>
      </c>
    </row>
    <row r="253" spans="1:11" s="56" customFormat="1" x14ac:dyDescent="0.25">
      <c r="A253" s="24" t="s">
        <v>0</v>
      </c>
      <c r="B253" s="52">
        <f t="shared" ref="B253:I253" si="38">SUM(B247:B252)</f>
        <v>26</v>
      </c>
      <c r="C253" s="52">
        <f t="shared" si="38"/>
        <v>577</v>
      </c>
      <c r="D253" s="52">
        <f t="shared" si="38"/>
        <v>10</v>
      </c>
      <c r="E253" s="52">
        <f t="shared" si="38"/>
        <v>264</v>
      </c>
      <c r="F253" s="52">
        <f t="shared" si="38"/>
        <v>57</v>
      </c>
      <c r="G253" s="52">
        <f t="shared" si="38"/>
        <v>3</v>
      </c>
      <c r="H253" s="52">
        <f t="shared" si="38"/>
        <v>339</v>
      </c>
      <c r="I253" s="52">
        <f t="shared" si="38"/>
        <v>109</v>
      </c>
      <c r="J253" s="52">
        <f>SUM(J247:J252)</f>
        <v>1385</v>
      </c>
    </row>
    <row r="254" spans="1:11" s="56" customFormat="1" x14ac:dyDescent="0.25">
      <c r="A254" s="89" t="s">
        <v>128</v>
      </c>
      <c r="B254" s="89"/>
      <c r="C254" s="89"/>
      <c r="D254" s="89"/>
      <c r="E254" s="89"/>
      <c r="F254" s="89"/>
      <c r="G254" s="89"/>
      <c r="H254" s="89"/>
      <c r="I254" s="89"/>
      <c r="J254" s="89"/>
    </row>
    <row r="255" spans="1:11" s="56" customFormat="1" x14ac:dyDescent="0.25">
      <c r="A255" s="31">
        <v>0</v>
      </c>
      <c r="B255" s="22">
        <v>3</v>
      </c>
      <c r="C255" s="22">
        <v>99</v>
      </c>
      <c r="D255" s="22">
        <v>1</v>
      </c>
      <c r="E255" s="22">
        <v>44</v>
      </c>
      <c r="F255" s="22">
        <v>3</v>
      </c>
      <c r="G255" s="22">
        <v>0</v>
      </c>
      <c r="H255" s="22">
        <v>47</v>
      </c>
      <c r="I255" s="22">
        <v>23</v>
      </c>
      <c r="J255" s="22">
        <f t="shared" ref="J255:J260" si="39">SUM(B255:I255)</f>
        <v>220</v>
      </c>
    </row>
    <row r="256" spans="1:11" s="56" customFormat="1" x14ac:dyDescent="0.25">
      <c r="A256" s="8" t="s">
        <v>122</v>
      </c>
      <c r="B256" s="22">
        <v>22</v>
      </c>
      <c r="C256" s="22">
        <v>403</v>
      </c>
      <c r="D256" s="22">
        <v>4</v>
      </c>
      <c r="E256" s="22">
        <v>159</v>
      </c>
      <c r="F256" s="22">
        <v>38</v>
      </c>
      <c r="G256" s="22">
        <v>2</v>
      </c>
      <c r="H256" s="22">
        <v>218</v>
      </c>
      <c r="I256" s="22">
        <v>62</v>
      </c>
      <c r="J256" s="22">
        <f t="shared" si="39"/>
        <v>908</v>
      </c>
    </row>
    <row r="257" spans="1:10" s="56" customFormat="1" x14ac:dyDescent="0.25">
      <c r="A257" s="8" t="s">
        <v>28</v>
      </c>
      <c r="B257" s="22">
        <v>1</v>
      </c>
      <c r="C257" s="22">
        <v>32</v>
      </c>
      <c r="D257" s="22">
        <v>1</v>
      </c>
      <c r="E257" s="22">
        <v>39</v>
      </c>
      <c r="F257" s="22">
        <v>6</v>
      </c>
      <c r="G257" s="22">
        <v>0</v>
      </c>
      <c r="H257" s="22">
        <v>37</v>
      </c>
      <c r="I257" s="22">
        <v>14</v>
      </c>
      <c r="J257" s="22">
        <f t="shared" si="39"/>
        <v>130</v>
      </c>
    </row>
    <row r="258" spans="1:10" s="56" customFormat="1" x14ac:dyDescent="0.25">
      <c r="A258" s="8" t="s">
        <v>29</v>
      </c>
      <c r="B258" s="22">
        <v>0</v>
      </c>
      <c r="C258" s="22">
        <v>20</v>
      </c>
      <c r="D258" s="22">
        <v>2</v>
      </c>
      <c r="E258" s="22">
        <v>13</v>
      </c>
      <c r="F258" s="22">
        <v>3</v>
      </c>
      <c r="G258" s="22">
        <v>0</v>
      </c>
      <c r="H258" s="22">
        <v>17</v>
      </c>
      <c r="I258" s="22">
        <v>7</v>
      </c>
      <c r="J258" s="22">
        <f t="shared" si="39"/>
        <v>62</v>
      </c>
    </row>
    <row r="259" spans="1:10" s="56" customFormat="1" x14ac:dyDescent="0.25">
      <c r="A259" s="8" t="s">
        <v>124</v>
      </c>
      <c r="B259" s="22">
        <v>0</v>
      </c>
      <c r="C259" s="22">
        <v>3</v>
      </c>
      <c r="D259" s="22">
        <v>0</v>
      </c>
      <c r="E259" s="22">
        <v>2</v>
      </c>
      <c r="F259" s="22">
        <v>2</v>
      </c>
      <c r="G259" s="22">
        <v>0</v>
      </c>
      <c r="H259" s="22">
        <v>2</v>
      </c>
      <c r="I259" s="22">
        <v>1</v>
      </c>
      <c r="J259" s="22">
        <f t="shared" si="39"/>
        <v>10</v>
      </c>
    </row>
    <row r="260" spans="1:10" s="56" customFormat="1" x14ac:dyDescent="0.25">
      <c r="A260" s="23" t="s">
        <v>123</v>
      </c>
      <c r="B260" s="22">
        <v>0</v>
      </c>
      <c r="C260" s="22">
        <v>20</v>
      </c>
      <c r="D260" s="22">
        <v>2</v>
      </c>
      <c r="E260" s="22">
        <v>7</v>
      </c>
      <c r="F260" s="22">
        <v>5</v>
      </c>
      <c r="G260" s="22">
        <v>1</v>
      </c>
      <c r="H260" s="22">
        <v>18</v>
      </c>
      <c r="I260" s="22">
        <v>2</v>
      </c>
      <c r="J260" s="22">
        <f t="shared" si="39"/>
        <v>55</v>
      </c>
    </row>
    <row r="261" spans="1:10" s="56" customFormat="1" x14ac:dyDescent="0.25">
      <c r="A261" s="24" t="s">
        <v>0</v>
      </c>
      <c r="B261" s="52">
        <f t="shared" ref="B261:J261" si="40">SUM(B255:B260)</f>
        <v>26</v>
      </c>
      <c r="C261" s="52">
        <f t="shared" si="40"/>
        <v>577</v>
      </c>
      <c r="D261" s="52">
        <f t="shared" si="40"/>
        <v>10</v>
      </c>
      <c r="E261" s="52">
        <f t="shared" si="40"/>
        <v>264</v>
      </c>
      <c r="F261" s="52">
        <f t="shared" si="40"/>
        <v>57</v>
      </c>
      <c r="G261" s="52">
        <f t="shared" si="40"/>
        <v>3</v>
      </c>
      <c r="H261" s="52">
        <f t="shared" si="40"/>
        <v>339</v>
      </c>
      <c r="I261" s="52">
        <f t="shared" si="40"/>
        <v>109</v>
      </c>
      <c r="J261" s="52">
        <f t="shared" si="40"/>
        <v>1385</v>
      </c>
    </row>
    <row r="262" spans="1:10" s="56" customFormat="1" x14ac:dyDescent="0.25">
      <c r="A262" s="89" t="s">
        <v>129</v>
      </c>
      <c r="B262" s="89"/>
      <c r="C262" s="89"/>
      <c r="D262" s="89"/>
      <c r="E262" s="89"/>
      <c r="F262" s="89"/>
      <c r="G262" s="89"/>
      <c r="H262" s="89"/>
      <c r="I262" s="89"/>
      <c r="J262" s="89"/>
    </row>
    <row r="263" spans="1:10" s="56" customFormat="1" x14ac:dyDescent="0.25">
      <c r="A263" s="31">
        <v>0</v>
      </c>
      <c r="B263" s="22">
        <v>2</v>
      </c>
      <c r="C263" s="22">
        <v>62</v>
      </c>
      <c r="D263" s="22">
        <v>0</v>
      </c>
      <c r="E263" s="22">
        <v>31</v>
      </c>
      <c r="F263" s="22">
        <v>1</v>
      </c>
      <c r="G263" s="22">
        <v>0</v>
      </c>
      <c r="H263" s="22">
        <v>35</v>
      </c>
      <c r="I263" s="22">
        <v>10</v>
      </c>
      <c r="J263" s="22">
        <f t="shared" ref="J263:J268" si="41">SUM(B263:I263)</f>
        <v>141</v>
      </c>
    </row>
    <row r="264" spans="1:10" s="56" customFormat="1" x14ac:dyDescent="0.25">
      <c r="A264" s="8" t="s">
        <v>122</v>
      </c>
      <c r="B264" s="22">
        <v>0</v>
      </c>
      <c r="C264" s="22">
        <v>0</v>
      </c>
      <c r="D264" s="22">
        <v>0</v>
      </c>
      <c r="E264" s="22">
        <v>2</v>
      </c>
      <c r="F264" s="22">
        <v>0</v>
      </c>
      <c r="G264" s="22">
        <v>0</v>
      </c>
      <c r="H264" s="22">
        <v>2</v>
      </c>
      <c r="I264" s="22">
        <v>0</v>
      </c>
      <c r="J264" s="22">
        <f t="shared" si="41"/>
        <v>4</v>
      </c>
    </row>
    <row r="265" spans="1:10" s="56" customFormat="1" x14ac:dyDescent="0.25">
      <c r="A265" s="8" t="s">
        <v>28</v>
      </c>
      <c r="B265" s="22">
        <v>0</v>
      </c>
      <c r="C265" s="22">
        <v>0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f t="shared" si="41"/>
        <v>0</v>
      </c>
    </row>
    <row r="266" spans="1:10" s="56" customFormat="1" x14ac:dyDescent="0.25">
      <c r="A266" s="8" t="s">
        <v>29</v>
      </c>
      <c r="B266" s="22">
        <v>0</v>
      </c>
      <c r="C266" s="22">
        <v>0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f t="shared" si="41"/>
        <v>0</v>
      </c>
    </row>
    <row r="267" spans="1:10" s="56" customFormat="1" x14ac:dyDescent="0.25">
      <c r="A267" s="8" t="s">
        <v>124</v>
      </c>
      <c r="B267" s="22">
        <v>0</v>
      </c>
      <c r="C267" s="22">
        <v>0</v>
      </c>
      <c r="D267" s="22">
        <v>0</v>
      </c>
      <c r="E267" s="22">
        <v>1</v>
      </c>
      <c r="F267" s="22">
        <v>1</v>
      </c>
      <c r="G267" s="22">
        <v>0</v>
      </c>
      <c r="H267" s="22">
        <v>0</v>
      </c>
      <c r="I267" s="22">
        <v>1</v>
      </c>
      <c r="J267" s="22">
        <f t="shared" si="41"/>
        <v>3</v>
      </c>
    </row>
    <row r="268" spans="1:10" s="56" customFormat="1" x14ac:dyDescent="0.25">
      <c r="A268" s="23" t="s">
        <v>123</v>
      </c>
      <c r="B268" s="22">
        <v>24</v>
      </c>
      <c r="C268" s="22">
        <v>515</v>
      </c>
      <c r="D268" s="22">
        <v>10</v>
      </c>
      <c r="E268" s="22">
        <v>230</v>
      </c>
      <c r="F268" s="22">
        <v>55</v>
      </c>
      <c r="G268" s="22">
        <v>3</v>
      </c>
      <c r="H268" s="22">
        <v>302</v>
      </c>
      <c r="I268" s="22">
        <v>98</v>
      </c>
      <c r="J268" s="22">
        <f t="shared" si="41"/>
        <v>1237</v>
      </c>
    </row>
    <row r="269" spans="1:10" s="56" customFormat="1" x14ac:dyDescent="0.25">
      <c r="A269" s="24" t="s">
        <v>0</v>
      </c>
      <c r="B269" s="52">
        <f t="shared" ref="B269:J269" si="42">SUM(B263:B268)</f>
        <v>26</v>
      </c>
      <c r="C269" s="52">
        <f t="shared" si="42"/>
        <v>577</v>
      </c>
      <c r="D269" s="52">
        <f t="shared" si="42"/>
        <v>10</v>
      </c>
      <c r="E269" s="52">
        <f t="shared" si="42"/>
        <v>264</v>
      </c>
      <c r="F269" s="52">
        <f t="shared" si="42"/>
        <v>57</v>
      </c>
      <c r="G269" s="52">
        <f t="shared" si="42"/>
        <v>3</v>
      </c>
      <c r="H269" s="52">
        <f t="shared" si="42"/>
        <v>339</v>
      </c>
      <c r="I269" s="52">
        <f t="shared" si="42"/>
        <v>109</v>
      </c>
      <c r="J269" s="52">
        <f t="shared" si="42"/>
        <v>1385</v>
      </c>
    </row>
    <row r="270" spans="1:10" s="56" customFormat="1" x14ac:dyDescent="0.25">
      <c r="A270" s="77" t="str">
        <f>$A$25</f>
        <v>Note: Statistics up to 27 March 2020 by region are based upon 'registered office'.</v>
      </c>
      <c r="B270" s="77"/>
      <c r="C270" s="77"/>
      <c r="D270" s="77"/>
      <c r="E270" s="77"/>
      <c r="F270" s="77"/>
      <c r="G270" s="77"/>
      <c r="H270" s="77"/>
      <c r="I270" s="77"/>
      <c r="J270" s="77"/>
    </row>
    <row r="271" spans="1:10" x14ac:dyDescent="0.25">
      <c r="A271" s="15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s="13" customFormat="1" ht="11.25" x14ac:dyDescent="0.2">
      <c r="A272" s="34" t="s">
        <v>131</v>
      </c>
    </row>
  </sheetData>
  <mergeCells count="40">
    <mergeCell ref="A46:J46"/>
    <mergeCell ref="A27:J27"/>
    <mergeCell ref="A26:J26"/>
    <mergeCell ref="A1:J1"/>
    <mergeCell ref="A2:J2"/>
    <mergeCell ref="A3:J3"/>
    <mergeCell ref="A17:J17"/>
    <mergeCell ref="A77:J77"/>
    <mergeCell ref="A72:J72"/>
    <mergeCell ref="A59:J59"/>
    <mergeCell ref="A64:J64"/>
    <mergeCell ref="A49:J49"/>
    <mergeCell ref="A105:J105"/>
    <mergeCell ref="A98:J98"/>
    <mergeCell ref="A85:J85"/>
    <mergeCell ref="A87:J87"/>
    <mergeCell ref="A142:J142"/>
    <mergeCell ref="A130:J130"/>
    <mergeCell ref="A115:J115"/>
    <mergeCell ref="A116:J116"/>
    <mergeCell ref="A118:J118"/>
    <mergeCell ref="A187:J187"/>
    <mergeCell ref="A188:J188"/>
    <mergeCell ref="A178:J178"/>
    <mergeCell ref="A166:J166"/>
    <mergeCell ref="A154:J154"/>
    <mergeCell ref="A262:J262"/>
    <mergeCell ref="A254:J254"/>
    <mergeCell ref="A246:J246"/>
    <mergeCell ref="A238:J238"/>
    <mergeCell ref="A235:J235"/>
    <mergeCell ref="A236:J236"/>
    <mergeCell ref="A198:J198"/>
    <mergeCell ref="A199:J199"/>
    <mergeCell ref="A225:J225"/>
    <mergeCell ref="A227:J227"/>
    <mergeCell ref="A217:J217"/>
    <mergeCell ref="A207:J207"/>
    <mergeCell ref="A208:J208"/>
    <mergeCell ref="A210:J210"/>
  </mergeCells>
  <hyperlinks>
    <hyperlink ref="A272" r:id="rId1" xr:uid="{00000000-0004-0000-0200-000000000000}"/>
    <hyperlink ref="A7" location="Construction!A27" display="Table 3.2.2.2 - Initial external administrators' reports for Construction industry—Nominated causes of failure by region" xr:uid="{00000000-0004-0000-0000-000007000000}"/>
    <hyperlink ref="A8" location="Construction!A46" display="Table 3.2.2.3 - Initial external administrators' reports for Construction industry—Possible misconduct by region" xr:uid="{00000000-0004-0000-0000-000008000000}"/>
    <hyperlink ref="A9" location="Construction!A85" display="Table 3.2.2.4 - Initial external administrators' reports for Construction industry—Assets, liabilities and deficiency by region " xr:uid="{00000000-0004-0000-0000-000009000000}"/>
    <hyperlink ref="A10" location="Construction!A116" display="Table 3.2.2.5 - Initial external administrators' reports for Construction industry—Unpaid employee entitlements by region " xr:uid="{00000000-0004-0000-0000-00000A000000}"/>
    <hyperlink ref="A11" location="Construction!A188" display="Table 3.2.2.6 - Initial external administrators' reports for Construction industry—Amount owed to secured creditors by region" xr:uid="{00000000-0004-0000-0000-00000B000000}"/>
    <hyperlink ref="A6" location="Construction!A17" display="Table 3.2.2.1 - Initial external administrators' reports for Construction industry—Size of company as measured by number of FTEs by region" xr:uid="{00000000-0004-0000-0000-00000C000000}"/>
    <hyperlink ref="A12" location="Construction!A199" display="Table 3.2.2.7 - Initial external administrators' reports for Construction industry—Unpaid taxes and charges by region " xr:uid="{00000000-0004-0000-0000-000022000000}"/>
    <hyperlink ref="A13" location="Construction!A208" display="Table 3.2.2.8 - Initial external administrators' reports for Construction industry—Unsecured creditors by region " xr:uid="{00000000-0004-0000-0000-000023000000}"/>
    <hyperlink ref="A14" location="Construction!A236" display="Table 3.2.2.9 - Initial external administrators' reports for Construction industry—External administrator's remuneration by region" xr:uid="{00000000-0004-0000-0000-000024000000}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6" manualBreakCount="6">
    <brk id="16" max="9" man="1"/>
    <brk id="45" max="9" man="1"/>
    <brk id="84" max="10" man="1"/>
    <brk id="115" max="10" man="1"/>
    <brk id="187" max="10" man="1"/>
    <brk id="235" max="10" man="1"/>
  </rowBreaks>
  <ignoredErrors>
    <ignoredError sqref="J228 J263 J247 A245:J246 A253:J254 A247 A269:J269 A263 J201 J190 A239:A244 J239:J244 A248:A252 J248:J252 A261:J262 A255:A260 J255:J260 A264:A268 J264:J268" formulaRange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272"/>
  <sheetViews>
    <sheetView zoomScaleNormal="100" workbookViewId="0">
      <selection sqref="A1:J1"/>
    </sheetView>
  </sheetViews>
  <sheetFormatPr defaultColWidth="9.140625" defaultRowHeight="15" x14ac:dyDescent="0.25"/>
  <cols>
    <col min="1" max="1" width="33.7109375" style="12" customWidth="1"/>
    <col min="2" max="10" width="10.7109375" style="12" customWidth="1"/>
    <col min="11" max="16384" width="9.140625" style="12"/>
  </cols>
  <sheetData>
    <row r="1" spans="1:10" ht="7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s="18" customFormat="1" ht="15" customHeight="1" x14ac:dyDescent="0.25">
      <c r="A2" s="92" t="str">
        <f>+Contents!A2</f>
        <v>Statistics about corporate insolvency in Australia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18" customFormat="1" ht="24.95" customHeight="1" x14ac:dyDescent="0.25">
      <c r="A3" s="93" t="str">
        <f>Contents!A3</f>
        <v>Released: January 2023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s="56" customForma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s="56" customFormat="1" ht="15.75" x14ac:dyDescent="0.25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customFormat="1" ht="15" customHeight="1" x14ac:dyDescent="0.25">
      <c r="A6" s="76" t="s">
        <v>184</v>
      </c>
      <c r="B6" s="12"/>
    </row>
    <row r="7" spans="1:10" customFormat="1" ht="15" customHeight="1" x14ac:dyDescent="0.25">
      <c r="A7" s="76" t="s">
        <v>185</v>
      </c>
      <c r="B7" s="12"/>
    </row>
    <row r="8" spans="1:10" customFormat="1" ht="15" customHeight="1" x14ac:dyDescent="0.25">
      <c r="A8" s="76" t="s">
        <v>186</v>
      </c>
      <c r="B8" s="12"/>
    </row>
    <row r="9" spans="1:10" customFormat="1" ht="15" customHeight="1" x14ac:dyDescent="0.25">
      <c r="A9" s="76" t="s">
        <v>187</v>
      </c>
      <c r="B9" s="12"/>
    </row>
    <row r="10" spans="1:10" customFormat="1" ht="15" customHeight="1" x14ac:dyDescent="0.25">
      <c r="A10" s="76" t="s">
        <v>188</v>
      </c>
      <c r="B10" s="12"/>
    </row>
    <row r="11" spans="1:10" customFormat="1" ht="15" customHeight="1" x14ac:dyDescent="0.25">
      <c r="A11" s="76" t="s">
        <v>189</v>
      </c>
      <c r="B11" s="12"/>
    </row>
    <row r="12" spans="1:10" customFormat="1" ht="15" customHeight="1" x14ac:dyDescent="0.25">
      <c r="A12" s="76" t="s">
        <v>190</v>
      </c>
      <c r="B12" s="12"/>
    </row>
    <row r="13" spans="1:10" customFormat="1" ht="15" customHeight="1" x14ac:dyDescent="0.25">
      <c r="A13" s="76" t="s">
        <v>191</v>
      </c>
      <c r="B13" s="12"/>
    </row>
    <row r="14" spans="1:10" customFormat="1" ht="15" customHeight="1" x14ac:dyDescent="0.25">
      <c r="A14" s="76" t="s">
        <v>192</v>
      </c>
      <c r="B14" s="12"/>
    </row>
    <row r="15" spans="1:10" s="56" customFormat="1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</row>
    <row r="16" spans="1:10" s="56" customFormat="1" x14ac:dyDescent="0.2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2" s="18" customFormat="1" ht="29.25" customHeight="1" x14ac:dyDescent="0.25">
      <c r="A17" s="95" t="s">
        <v>193</v>
      </c>
      <c r="B17" s="95"/>
      <c r="C17" s="95"/>
      <c r="D17" s="95"/>
      <c r="E17" s="95"/>
      <c r="F17" s="95"/>
      <c r="G17" s="95"/>
      <c r="H17" s="95"/>
      <c r="I17" s="95"/>
      <c r="J17" s="95"/>
    </row>
    <row r="18" spans="1:12" s="18" customFormat="1" ht="34.5" x14ac:dyDescent="0.25">
      <c r="A18" s="19" t="s">
        <v>49</v>
      </c>
      <c r="B18" s="20" t="s">
        <v>41</v>
      </c>
      <c r="C18" s="20" t="s">
        <v>42</v>
      </c>
      <c r="D18" s="20" t="s">
        <v>43</v>
      </c>
      <c r="E18" s="20" t="s">
        <v>44</v>
      </c>
      <c r="F18" s="20" t="s">
        <v>45</v>
      </c>
      <c r="G18" s="20" t="s">
        <v>46</v>
      </c>
      <c r="H18" s="20" t="s">
        <v>47</v>
      </c>
      <c r="I18" s="20" t="s">
        <v>48</v>
      </c>
      <c r="J18" s="21" t="s">
        <v>86</v>
      </c>
    </row>
    <row r="19" spans="1:12" s="18" customFormat="1" x14ac:dyDescent="0.25">
      <c r="A19" s="8" t="s">
        <v>2</v>
      </c>
      <c r="B19" s="22">
        <v>12</v>
      </c>
      <c r="C19" s="22">
        <v>195</v>
      </c>
      <c r="D19" s="22">
        <v>8</v>
      </c>
      <c r="E19" s="22">
        <v>113</v>
      </c>
      <c r="F19" s="22">
        <v>47</v>
      </c>
      <c r="G19" s="22">
        <v>0</v>
      </c>
      <c r="H19" s="22">
        <v>108</v>
      </c>
      <c r="I19" s="22">
        <v>46</v>
      </c>
      <c r="J19" s="22">
        <f>SUM(B19:I19)</f>
        <v>529</v>
      </c>
    </row>
    <row r="20" spans="1:12" s="18" customFormat="1" x14ac:dyDescent="0.25">
      <c r="A20" s="8" t="s">
        <v>3</v>
      </c>
      <c r="B20" s="22">
        <v>4</v>
      </c>
      <c r="C20" s="22">
        <v>61</v>
      </c>
      <c r="D20" s="22">
        <v>2</v>
      </c>
      <c r="E20" s="22">
        <v>32</v>
      </c>
      <c r="F20" s="22">
        <v>12</v>
      </c>
      <c r="G20" s="22">
        <v>2</v>
      </c>
      <c r="H20" s="22">
        <v>41</v>
      </c>
      <c r="I20" s="22">
        <v>19</v>
      </c>
      <c r="J20" s="22">
        <f t="shared" ref="J20:J23" si="0">SUM(B20:I20)</f>
        <v>173</v>
      </c>
    </row>
    <row r="21" spans="1:12" s="18" customFormat="1" x14ac:dyDescent="0.25">
      <c r="A21" s="8" t="s">
        <v>4</v>
      </c>
      <c r="B21" s="22">
        <v>0</v>
      </c>
      <c r="C21" s="22">
        <v>15</v>
      </c>
      <c r="D21" s="22">
        <v>0</v>
      </c>
      <c r="E21" s="22">
        <v>9</v>
      </c>
      <c r="F21" s="22">
        <v>3</v>
      </c>
      <c r="G21" s="22">
        <v>1</v>
      </c>
      <c r="H21" s="22">
        <v>9</v>
      </c>
      <c r="I21" s="22">
        <v>5</v>
      </c>
      <c r="J21" s="22">
        <f t="shared" si="0"/>
        <v>42</v>
      </c>
    </row>
    <row r="22" spans="1:12" s="18" customFormat="1" x14ac:dyDescent="0.25">
      <c r="A22" s="8" t="s">
        <v>5</v>
      </c>
      <c r="B22" s="22">
        <v>0</v>
      </c>
      <c r="C22" s="22">
        <v>1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1</v>
      </c>
      <c r="J22" s="22">
        <f t="shared" si="0"/>
        <v>2</v>
      </c>
    </row>
    <row r="23" spans="1:12" s="18" customFormat="1" x14ac:dyDescent="0.25">
      <c r="A23" s="23" t="s">
        <v>1</v>
      </c>
      <c r="B23" s="22">
        <v>1</v>
      </c>
      <c r="C23" s="22">
        <v>66</v>
      </c>
      <c r="D23" s="22">
        <v>0</v>
      </c>
      <c r="E23" s="22">
        <v>23</v>
      </c>
      <c r="F23" s="22">
        <v>5</v>
      </c>
      <c r="G23" s="22">
        <v>1</v>
      </c>
      <c r="H23" s="22">
        <v>30</v>
      </c>
      <c r="I23" s="22">
        <v>8</v>
      </c>
      <c r="J23" s="22">
        <f t="shared" si="0"/>
        <v>134</v>
      </c>
    </row>
    <row r="24" spans="1:12" s="18" customFormat="1" x14ac:dyDescent="0.25">
      <c r="A24" s="24" t="s">
        <v>0</v>
      </c>
      <c r="B24" s="52">
        <f>SUM(B19:B23)</f>
        <v>17</v>
      </c>
      <c r="C24" s="52">
        <f t="shared" ref="C24:J24" si="1">SUM(C19:C23)</f>
        <v>338</v>
      </c>
      <c r="D24" s="52">
        <f t="shared" si="1"/>
        <v>10</v>
      </c>
      <c r="E24" s="52">
        <f t="shared" si="1"/>
        <v>177</v>
      </c>
      <c r="F24" s="52">
        <f t="shared" si="1"/>
        <v>67</v>
      </c>
      <c r="G24" s="52">
        <f t="shared" si="1"/>
        <v>4</v>
      </c>
      <c r="H24" s="52">
        <f t="shared" si="1"/>
        <v>188</v>
      </c>
      <c r="I24" s="52">
        <f t="shared" si="1"/>
        <v>79</v>
      </c>
      <c r="J24" s="52">
        <f t="shared" si="1"/>
        <v>880</v>
      </c>
    </row>
    <row r="25" spans="1:12" s="56" customFormat="1" x14ac:dyDescent="0.25">
      <c r="A25" s="77" t="s">
        <v>152</v>
      </c>
      <c r="B25" s="77"/>
      <c r="C25" s="77"/>
      <c r="D25" s="77"/>
      <c r="E25" s="77"/>
      <c r="F25" s="77"/>
      <c r="G25" s="77"/>
      <c r="H25" s="77"/>
      <c r="I25" s="77"/>
      <c r="J25" s="77"/>
    </row>
    <row r="26" spans="1:12" x14ac:dyDescent="0.25">
      <c r="A26" s="104"/>
      <c r="B26" s="104"/>
      <c r="C26" s="104"/>
      <c r="D26" s="104"/>
      <c r="E26" s="104"/>
      <c r="F26" s="104"/>
      <c r="G26" s="104"/>
      <c r="H26" s="104"/>
      <c r="I26" s="104"/>
      <c r="J26" s="104"/>
    </row>
    <row r="27" spans="1:12" s="18" customFormat="1" ht="30" customHeight="1" x14ac:dyDescent="0.25">
      <c r="A27" s="94" t="s">
        <v>222</v>
      </c>
      <c r="B27" s="94"/>
      <c r="C27" s="94"/>
      <c r="D27" s="94"/>
      <c r="E27" s="94"/>
      <c r="F27" s="94"/>
      <c r="G27" s="94"/>
      <c r="H27" s="94"/>
      <c r="I27" s="94"/>
      <c r="J27" s="94"/>
    </row>
    <row r="28" spans="1:12" s="18" customFormat="1" ht="34.5" x14ac:dyDescent="0.25">
      <c r="A28" s="19" t="s">
        <v>53</v>
      </c>
      <c r="B28" s="20" t="s">
        <v>41</v>
      </c>
      <c r="C28" s="20" t="s">
        <v>42</v>
      </c>
      <c r="D28" s="20" t="s">
        <v>43</v>
      </c>
      <c r="E28" s="20" t="s">
        <v>44</v>
      </c>
      <c r="F28" s="20" t="s">
        <v>45</v>
      </c>
      <c r="G28" s="20" t="s">
        <v>46</v>
      </c>
      <c r="H28" s="20" t="s">
        <v>47</v>
      </c>
      <c r="I28" s="20" t="s">
        <v>48</v>
      </c>
      <c r="J28" s="21" t="s">
        <v>87</v>
      </c>
    </row>
    <row r="29" spans="1:12" s="46" customFormat="1" x14ac:dyDescent="0.25">
      <c r="A29" s="8" t="s">
        <v>6</v>
      </c>
      <c r="B29" s="22">
        <v>10</v>
      </c>
      <c r="C29" s="22">
        <v>84</v>
      </c>
      <c r="D29" s="22">
        <v>3</v>
      </c>
      <c r="E29" s="22">
        <v>52</v>
      </c>
      <c r="F29" s="22">
        <v>14</v>
      </c>
      <c r="G29" s="22">
        <v>2</v>
      </c>
      <c r="H29" s="22">
        <v>60</v>
      </c>
      <c r="I29" s="22">
        <v>32</v>
      </c>
      <c r="J29" s="22">
        <f t="shared" ref="J29:J41" si="2">SUM(B29:I29)</f>
        <v>257</v>
      </c>
      <c r="K29" s="35"/>
      <c r="L29" s="45"/>
    </row>
    <row r="30" spans="1:12" s="46" customFormat="1" x14ac:dyDescent="0.25">
      <c r="A30" s="8" t="s">
        <v>7</v>
      </c>
      <c r="B30" s="22">
        <v>6</v>
      </c>
      <c r="C30" s="22">
        <v>153</v>
      </c>
      <c r="D30" s="22">
        <v>4</v>
      </c>
      <c r="E30" s="22">
        <v>45</v>
      </c>
      <c r="F30" s="22">
        <v>22</v>
      </c>
      <c r="G30" s="22">
        <v>1</v>
      </c>
      <c r="H30" s="22">
        <v>71</v>
      </c>
      <c r="I30" s="22">
        <v>23</v>
      </c>
      <c r="J30" s="22">
        <f t="shared" si="2"/>
        <v>325</v>
      </c>
      <c r="K30" s="35"/>
      <c r="L30" s="45"/>
    </row>
    <row r="31" spans="1:12" s="46" customFormat="1" x14ac:dyDescent="0.25">
      <c r="A31" s="8" t="s">
        <v>8</v>
      </c>
      <c r="B31" s="22">
        <v>1</v>
      </c>
      <c r="C31" s="22">
        <v>12</v>
      </c>
      <c r="D31" s="22">
        <v>0</v>
      </c>
      <c r="E31" s="22">
        <v>3</v>
      </c>
      <c r="F31" s="22">
        <v>1</v>
      </c>
      <c r="G31" s="22">
        <v>1</v>
      </c>
      <c r="H31" s="22">
        <v>7</v>
      </c>
      <c r="I31" s="22">
        <v>1</v>
      </c>
      <c r="J31" s="22">
        <f t="shared" si="2"/>
        <v>26</v>
      </c>
      <c r="K31" s="35"/>
      <c r="L31" s="45"/>
    </row>
    <row r="32" spans="1:12" s="46" customFormat="1" x14ac:dyDescent="0.25">
      <c r="A32" s="8" t="s">
        <v>9</v>
      </c>
      <c r="B32" s="22">
        <v>11</v>
      </c>
      <c r="C32" s="22">
        <v>139</v>
      </c>
      <c r="D32" s="22">
        <v>4</v>
      </c>
      <c r="E32" s="22">
        <v>73</v>
      </c>
      <c r="F32" s="22">
        <v>28</v>
      </c>
      <c r="G32" s="22">
        <v>4</v>
      </c>
      <c r="H32" s="22">
        <v>82</v>
      </c>
      <c r="I32" s="22">
        <v>38</v>
      </c>
      <c r="J32" s="22">
        <f t="shared" si="2"/>
        <v>379</v>
      </c>
      <c r="K32" s="35"/>
      <c r="L32" s="45"/>
    </row>
    <row r="33" spans="1:18" s="46" customFormat="1" x14ac:dyDescent="0.25">
      <c r="A33" s="8" t="s">
        <v>10</v>
      </c>
      <c r="B33" s="22">
        <v>12</v>
      </c>
      <c r="C33" s="22">
        <v>184</v>
      </c>
      <c r="D33" s="22">
        <v>6</v>
      </c>
      <c r="E33" s="22">
        <v>105</v>
      </c>
      <c r="F33" s="22">
        <v>29</v>
      </c>
      <c r="G33" s="22">
        <v>4</v>
      </c>
      <c r="H33" s="22">
        <v>111</v>
      </c>
      <c r="I33" s="22">
        <v>45</v>
      </c>
      <c r="J33" s="22">
        <f t="shared" si="2"/>
        <v>496</v>
      </c>
      <c r="K33" s="35"/>
      <c r="L33" s="45"/>
    </row>
    <row r="34" spans="1:18" s="46" customFormat="1" x14ac:dyDescent="0.25">
      <c r="A34" s="8" t="s">
        <v>11</v>
      </c>
      <c r="B34" s="22">
        <v>3</v>
      </c>
      <c r="C34" s="22">
        <v>31</v>
      </c>
      <c r="D34" s="22">
        <v>6</v>
      </c>
      <c r="E34" s="22">
        <v>28</v>
      </c>
      <c r="F34" s="22">
        <v>15</v>
      </c>
      <c r="G34" s="22">
        <v>0</v>
      </c>
      <c r="H34" s="22">
        <v>19</v>
      </c>
      <c r="I34" s="22">
        <v>41</v>
      </c>
      <c r="J34" s="22">
        <f t="shared" si="2"/>
        <v>143</v>
      </c>
      <c r="K34" s="35"/>
      <c r="L34" s="45"/>
    </row>
    <row r="35" spans="1:18" s="46" customFormat="1" x14ac:dyDescent="0.25">
      <c r="A35" s="8" t="s">
        <v>12</v>
      </c>
      <c r="B35" s="22">
        <v>0</v>
      </c>
      <c r="C35" s="22">
        <v>1</v>
      </c>
      <c r="D35" s="22">
        <v>0</v>
      </c>
      <c r="E35" s="22">
        <v>2</v>
      </c>
      <c r="F35" s="22">
        <v>0</v>
      </c>
      <c r="G35" s="22">
        <v>1</v>
      </c>
      <c r="H35" s="22">
        <v>0</v>
      </c>
      <c r="I35" s="22">
        <v>0</v>
      </c>
      <c r="J35" s="22">
        <f t="shared" si="2"/>
        <v>4</v>
      </c>
      <c r="K35" s="35"/>
      <c r="L35" s="45"/>
    </row>
    <row r="36" spans="1:18" s="46" customFormat="1" x14ac:dyDescent="0.25">
      <c r="A36" s="8" t="s">
        <v>13</v>
      </c>
      <c r="B36" s="22">
        <v>0</v>
      </c>
      <c r="C36" s="22">
        <v>1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1</v>
      </c>
      <c r="J36" s="22">
        <f t="shared" si="2"/>
        <v>2</v>
      </c>
      <c r="K36" s="35"/>
      <c r="L36" s="45"/>
    </row>
    <row r="37" spans="1:18" s="46" customFormat="1" x14ac:dyDescent="0.25">
      <c r="A37" s="8" t="s">
        <v>14</v>
      </c>
      <c r="B37" s="22">
        <v>0</v>
      </c>
      <c r="C37" s="22">
        <v>2</v>
      </c>
      <c r="D37" s="22">
        <v>0</v>
      </c>
      <c r="E37" s="22">
        <v>1</v>
      </c>
      <c r="F37" s="22">
        <v>0</v>
      </c>
      <c r="G37" s="22">
        <v>0</v>
      </c>
      <c r="H37" s="22">
        <v>0</v>
      </c>
      <c r="I37" s="22">
        <v>1</v>
      </c>
      <c r="J37" s="22">
        <f t="shared" si="2"/>
        <v>4</v>
      </c>
      <c r="K37" s="35"/>
      <c r="L37" s="45"/>
    </row>
    <row r="38" spans="1:18" s="46" customFormat="1" x14ac:dyDescent="0.25">
      <c r="A38" s="8" t="s">
        <v>15</v>
      </c>
      <c r="B38" s="22">
        <v>0</v>
      </c>
      <c r="C38" s="22">
        <v>7</v>
      </c>
      <c r="D38" s="22">
        <v>0</v>
      </c>
      <c r="E38" s="22">
        <v>3</v>
      </c>
      <c r="F38" s="22">
        <v>2</v>
      </c>
      <c r="G38" s="22">
        <v>0</v>
      </c>
      <c r="H38" s="22">
        <v>3</v>
      </c>
      <c r="I38" s="22">
        <v>3</v>
      </c>
      <c r="J38" s="22">
        <f t="shared" si="2"/>
        <v>18</v>
      </c>
      <c r="K38" s="35"/>
      <c r="L38" s="45"/>
    </row>
    <row r="39" spans="1:18" s="46" customFormat="1" x14ac:dyDescent="0.25">
      <c r="A39" s="8" t="s">
        <v>16</v>
      </c>
      <c r="B39" s="22">
        <v>11</v>
      </c>
      <c r="C39" s="22">
        <v>179</v>
      </c>
      <c r="D39" s="22">
        <v>8</v>
      </c>
      <c r="E39" s="22">
        <v>102</v>
      </c>
      <c r="F39" s="22">
        <v>40</v>
      </c>
      <c r="G39" s="22">
        <v>3</v>
      </c>
      <c r="H39" s="22">
        <v>91</v>
      </c>
      <c r="I39" s="22">
        <v>46</v>
      </c>
      <c r="J39" s="22">
        <f t="shared" si="2"/>
        <v>480</v>
      </c>
      <c r="K39" s="35"/>
      <c r="L39" s="45"/>
    </row>
    <row r="40" spans="1:18" s="46" customFormat="1" x14ac:dyDescent="0.25">
      <c r="A40" s="8" t="s">
        <v>17</v>
      </c>
      <c r="B40" s="22">
        <v>0</v>
      </c>
      <c r="C40" s="22">
        <v>0</v>
      </c>
      <c r="D40" s="22">
        <v>0</v>
      </c>
      <c r="E40" s="22">
        <v>1</v>
      </c>
      <c r="F40" s="22">
        <v>1</v>
      </c>
      <c r="G40" s="22">
        <v>0</v>
      </c>
      <c r="H40" s="22">
        <v>1</v>
      </c>
      <c r="I40" s="22">
        <v>0</v>
      </c>
      <c r="J40" s="22">
        <f t="shared" si="2"/>
        <v>3</v>
      </c>
      <c r="K40" s="35"/>
      <c r="L40" s="45"/>
    </row>
    <row r="41" spans="1:18" s="46" customFormat="1" x14ac:dyDescent="0.25">
      <c r="A41" s="23" t="s">
        <v>18</v>
      </c>
      <c r="B41" s="22">
        <v>2</v>
      </c>
      <c r="C41" s="22">
        <v>132</v>
      </c>
      <c r="D41" s="22">
        <v>6</v>
      </c>
      <c r="E41" s="22">
        <v>50</v>
      </c>
      <c r="F41" s="22">
        <v>21</v>
      </c>
      <c r="G41" s="22">
        <v>0</v>
      </c>
      <c r="H41" s="22">
        <v>44</v>
      </c>
      <c r="I41" s="22">
        <v>32</v>
      </c>
      <c r="J41" s="22">
        <f t="shared" si="2"/>
        <v>287</v>
      </c>
      <c r="K41" s="35"/>
      <c r="L41" s="45"/>
    </row>
    <row r="42" spans="1:18" x14ac:dyDescent="0.25">
      <c r="A42" s="24" t="s">
        <v>0</v>
      </c>
      <c r="B42" s="52">
        <f>SUM(B29:B41)</f>
        <v>56</v>
      </c>
      <c r="C42" s="52">
        <f t="shared" ref="C42:I42" si="3">SUM(C29:C41)</f>
        <v>925</v>
      </c>
      <c r="D42" s="52">
        <f t="shared" si="3"/>
        <v>37</v>
      </c>
      <c r="E42" s="52">
        <f t="shared" si="3"/>
        <v>465</v>
      </c>
      <c r="F42" s="52">
        <f t="shared" si="3"/>
        <v>173</v>
      </c>
      <c r="G42" s="52">
        <f t="shared" si="3"/>
        <v>16</v>
      </c>
      <c r="H42" s="52">
        <f t="shared" si="3"/>
        <v>489</v>
      </c>
      <c r="I42" s="52">
        <f t="shared" si="3"/>
        <v>263</v>
      </c>
      <c r="J42" s="52">
        <f t="shared" ref="J42" si="4">SUM(J29:J41)</f>
        <v>2424</v>
      </c>
      <c r="K42" s="17"/>
      <c r="L42" s="17"/>
    </row>
    <row r="43" spans="1:18" s="56" customFormat="1" x14ac:dyDescent="0.25">
      <c r="A43" s="77" t="str">
        <f>$A$25</f>
        <v>Note: Statistics up to 27 March 2020 by region are based upon 'registered office'.</v>
      </c>
      <c r="B43" s="77"/>
      <c r="C43" s="77"/>
      <c r="D43" s="77"/>
      <c r="E43" s="77"/>
      <c r="F43" s="77"/>
      <c r="G43" s="77"/>
      <c r="H43" s="77"/>
      <c r="I43" s="77"/>
      <c r="J43" s="77"/>
    </row>
    <row r="44" spans="1:18" x14ac:dyDescent="0.25">
      <c r="A44" s="74" t="str">
        <f>+'Other (bus &amp; pers) services'!A44</f>
        <v>Note: More than one cause of company failure can be nominated in each report. The number of nominated causes of failure will exceed the number of reports lodged.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1:18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</row>
    <row r="46" spans="1:18" s="46" customFormat="1" ht="30" customHeight="1" x14ac:dyDescent="0.25">
      <c r="A46" s="94" t="s">
        <v>223</v>
      </c>
      <c r="B46" s="94"/>
      <c r="C46" s="94"/>
      <c r="D46" s="94"/>
      <c r="E46" s="94"/>
      <c r="F46" s="94"/>
      <c r="G46" s="94"/>
      <c r="H46" s="94"/>
      <c r="I46" s="94"/>
      <c r="J46" s="94"/>
    </row>
    <row r="47" spans="1:18" s="46" customFormat="1" ht="34.5" x14ac:dyDescent="0.25">
      <c r="A47" s="19"/>
      <c r="B47" s="45" t="s">
        <v>41</v>
      </c>
      <c r="C47" s="45" t="s">
        <v>42</v>
      </c>
      <c r="D47" s="45" t="s">
        <v>43</v>
      </c>
      <c r="E47" s="45" t="s">
        <v>44</v>
      </c>
      <c r="F47" s="45" t="s">
        <v>45</v>
      </c>
      <c r="G47" s="45" t="s">
        <v>46</v>
      </c>
      <c r="H47" s="45" t="s">
        <v>47</v>
      </c>
      <c r="I47" s="45" t="s">
        <v>48</v>
      </c>
      <c r="J47" s="21" t="s">
        <v>0</v>
      </c>
    </row>
    <row r="48" spans="1:18" s="46" customFormat="1" ht="36.75" customHeight="1" x14ac:dyDescent="0.25">
      <c r="A48" s="26" t="s">
        <v>93</v>
      </c>
      <c r="B48" s="53">
        <v>7</v>
      </c>
      <c r="C48" s="53">
        <v>153</v>
      </c>
      <c r="D48" s="53">
        <v>3</v>
      </c>
      <c r="E48" s="53">
        <v>44</v>
      </c>
      <c r="F48" s="53">
        <v>16</v>
      </c>
      <c r="G48" s="53">
        <v>0</v>
      </c>
      <c r="H48" s="53">
        <v>74</v>
      </c>
      <c r="I48" s="53">
        <v>28</v>
      </c>
      <c r="J48" s="53">
        <f>SUM(B48:I48)</f>
        <v>325</v>
      </c>
    </row>
    <row r="49" spans="1:11" s="46" customFormat="1" x14ac:dyDescent="0.25">
      <c r="A49" s="102" t="s">
        <v>88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1" s="46" customFormat="1" ht="34.5" customHeight="1" x14ac:dyDescent="0.25">
      <c r="A50" s="25" t="s">
        <v>70</v>
      </c>
      <c r="B50" s="22">
        <v>0</v>
      </c>
      <c r="C50" s="22">
        <v>5</v>
      </c>
      <c r="D50" s="22">
        <v>0</v>
      </c>
      <c r="E50" s="22">
        <v>5</v>
      </c>
      <c r="F50" s="22">
        <v>1</v>
      </c>
      <c r="G50" s="22">
        <v>0</v>
      </c>
      <c r="H50" s="22">
        <v>0</v>
      </c>
      <c r="I50" s="22">
        <v>1</v>
      </c>
      <c r="J50" s="22">
        <f>SUM(B50:I50)</f>
        <v>12</v>
      </c>
      <c r="K50" s="12"/>
    </row>
    <row r="51" spans="1:11" s="46" customFormat="1" ht="24.95" customHeight="1" x14ac:dyDescent="0.25">
      <c r="A51" s="19" t="s">
        <v>71</v>
      </c>
      <c r="B51" s="22">
        <v>0</v>
      </c>
      <c r="C51" s="22">
        <v>1</v>
      </c>
      <c r="D51" s="22">
        <v>0</v>
      </c>
      <c r="E51" s="22">
        <v>0</v>
      </c>
      <c r="F51" s="22">
        <v>0</v>
      </c>
      <c r="G51" s="22">
        <v>0</v>
      </c>
      <c r="H51" s="22">
        <v>1</v>
      </c>
      <c r="I51" s="22">
        <v>1</v>
      </c>
      <c r="J51" s="22">
        <f t="shared" ref="J51:J57" si="5">SUM(B51:I51)</f>
        <v>3</v>
      </c>
      <c r="K51" s="12"/>
    </row>
    <row r="52" spans="1:11" s="46" customFormat="1" ht="24.95" customHeight="1" x14ac:dyDescent="0.25">
      <c r="A52" s="19" t="s">
        <v>72</v>
      </c>
      <c r="B52" s="22">
        <v>0</v>
      </c>
      <c r="C52" s="22">
        <v>3</v>
      </c>
      <c r="D52" s="22">
        <v>0</v>
      </c>
      <c r="E52" s="22">
        <v>0</v>
      </c>
      <c r="F52" s="22">
        <v>0</v>
      </c>
      <c r="G52" s="22">
        <v>0</v>
      </c>
      <c r="H52" s="22">
        <v>2</v>
      </c>
      <c r="I52" s="22">
        <v>0</v>
      </c>
      <c r="J52" s="22">
        <f t="shared" si="5"/>
        <v>5</v>
      </c>
      <c r="K52" s="12"/>
    </row>
    <row r="53" spans="1:11" s="46" customFormat="1" ht="24.95" customHeight="1" x14ac:dyDescent="0.25">
      <c r="A53" s="19" t="s">
        <v>73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f t="shared" si="5"/>
        <v>0</v>
      </c>
      <c r="K53" s="12"/>
    </row>
    <row r="54" spans="1:11" s="46" customFormat="1" ht="15" customHeight="1" x14ac:dyDescent="0.25">
      <c r="A54" s="19" t="s">
        <v>74</v>
      </c>
      <c r="B54" s="22">
        <v>0</v>
      </c>
      <c r="C54" s="22">
        <v>1</v>
      </c>
      <c r="D54" s="22">
        <v>0</v>
      </c>
      <c r="E54" s="22">
        <v>3</v>
      </c>
      <c r="F54" s="22">
        <v>0</v>
      </c>
      <c r="G54" s="22">
        <v>1</v>
      </c>
      <c r="H54" s="22">
        <v>0</v>
      </c>
      <c r="I54" s="22">
        <v>0</v>
      </c>
      <c r="J54" s="22">
        <f t="shared" si="5"/>
        <v>5</v>
      </c>
      <c r="K54" s="12"/>
    </row>
    <row r="55" spans="1:11" s="46" customFormat="1" ht="23.25" customHeight="1" x14ac:dyDescent="0.25">
      <c r="A55" s="19" t="s">
        <v>75</v>
      </c>
      <c r="B55" s="22">
        <v>0</v>
      </c>
      <c r="C55" s="22">
        <v>7</v>
      </c>
      <c r="D55" s="22">
        <v>0</v>
      </c>
      <c r="E55" s="22">
        <v>2</v>
      </c>
      <c r="F55" s="22">
        <v>0</v>
      </c>
      <c r="G55" s="22">
        <v>0</v>
      </c>
      <c r="H55" s="22">
        <v>1</v>
      </c>
      <c r="I55" s="22">
        <v>2</v>
      </c>
      <c r="J55" s="22">
        <f t="shared" si="5"/>
        <v>12</v>
      </c>
      <c r="K55" s="12"/>
    </row>
    <row r="56" spans="1:11" s="46" customFormat="1" ht="24.95" customHeight="1" x14ac:dyDescent="0.25">
      <c r="A56" s="19" t="s">
        <v>76</v>
      </c>
      <c r="B56" s="22">
        <v>0</v>
      </c>
      <c r="C56" s="22">
        <v>0</v>
      </c>
      <c r="D56" s="22">
        <v>0</v>
      </c>
      <c r="E56" s="22">
        <v>1</v>
      </c>
      <c r="F56" s="22">
        <v>0</v>
      </c>
      <c r="G56" s="22">
        <v>0</v>
      </c>
      <c r="H56" s="22">
        <v>0</v>
      </c>
      <c r="I56" s="22">
        <v>0</v>
      </c>
      <c r="J56" s="22">
        <f t="shared" si="5"/>
        <v>1</v>
      </c>
      <c r="K56" s="12"/>
    </row>
    <row r="57" spans="1:11" s="46" customFormat="1" ht="24.95" customHeight="1" x14ac:dyDescent="0.25">
      <c r="A57" s="26" t="s">
        <v>62</v>
      </c>
      <c r="B57" s="22">
        <v>0</v>
      </c>
      <c r="C57" s="22">
        <v>1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f t="shared" si="5"/>
        <v>1</v>
      </c>
      <c r="K57" s="12"/>
    </row>
    <row r="58" spans="1:11" s="28" customFormat="1" x14ac:dyDescent="0.25">
      <c r="A58" s="27" t="s">
        <v>63</v>
      </c>
      <c r="B58" s="52">
        <f>SUM(B50:B57)</f>
        <v>0</v>
      </c>
      <c r="C58" s="52">
        <f t="shared" ref="C58:J58" si="6">SUM(C50:C57)</f>
        <v>18</v>
      </c>
      <c r="D58" s="52">
        <f t="shared" si="6"/>
        <v>0</v>
      </c>
      <c r="E58" s="52">
        <f t="shared" si="6"/>
        <v>11</v>
      </c>
      <c r="F58" s="52">
        <f t="shared" si="6"/>
        <v>1</v>
      </c>
      <c r="G58" s="52">
        <f t="shared" si="6"/>
        <v>1</v>
      </c>
      <c r="H58" s="52">
        <f t="shared" si="6"/>
        <v>4</v>
      </c>
      <c r="I58" s="52">
        <f t="shared" si="6"/>
        <v>4</v>
      </c>
      <c r="J58" s="52">
        <f t="shared" si="6"/>
        <v>39</v>
      </c>
      <c r="K58" s="51"/>
    </row>
    <row r="59" spans="1:11" s="46" customFormat="1" x14ac:dyDescent="0.25">
      <c r="A59" s="102" t="s">
        <v>89</v>
      </c>
      <c r="B59" s="102"/>
      <c r="C59" s="102"/>
      <c r="D59" s="102"/>
      <c r="E59" s="102"/>
      <c r="F59" s="102"/>
      <c r="G59" s="102"/>
      <c r="H59" s="102"/>
      <c r="I59" s="102"/>
      <c r="J59" s="102"/>
    </row>
    <row r="60" spans="1:11" s="46" customFormat="1" ht="23.25" customHeight="1" x14ac:dyDescent="0.25">
      <c r="A60" s="25" t="s">
        <v>77</v>
      </c>
      <c r="B60" s="22">
        <v>0</v>
      </c>
      <c r="C60" s="22">
        <v>29</v>
      </c>
      <c r="D60" s="22">
        <v>1</v>
      </c>
      <c r="E60" s="22">
        <v>15</v>
      </c>
      <c r="F60" s="22">
        <v>4</v>
      </c>
      <c r="G60" s="22">
        <v>0</v>
      </c>
      <c r="H60" s="22">
        <v>8</v>
      </c>
      <c r="I60" s="22">
        <v>6</v>
      </c>
      <c r="J60" s="22">
        <f>SUM(B60:I60)</f>
        <v>63</v>
      </c>
    </row>
    <row r="61" spans="1:11" s="46" customFormat="1" ht="15" customHeight="1" x14ac:dyDescent="0.25">
      <c r="A61" s="19" t="s">
        <v>78</v>
      </c>
      <c r="B61" s="22">
        <v>0</v>
      </c>
      <c r="C61" s="22">
        <v>26</v>
      </c>
      <c r="D61" s="22">
        <v>0</v>
      </c>
      <c r="E61" s="22">
        <v>13</v>
      </c>
      <c r="F61" s="22">
        <v>4</v>
      </c>
      <c r="G61" s="22">
        <v>0</v>
      </c>
      <c r="H61" s="22">
        <v>9</v>
      </c>
      <c r="I61" s="22">
        <v>2</v>
      </c>
      <c r="J61" s="22">
        <f>SUM(B61:I61)</f>
        <v>54</v>
      </c>
    </row>
    <row r="62" spans="1:11" s="46" customFormat="1" ht="24.95" customHeight="1" x14ac:dyDescent="0.25">
      <c r="A62" s="26" t="s">
        <v>79</v>
      </c>
      <c r="B62" s="22">
        <v>0</v>
      </c>
      <c r="C62" s="22">
        <v>26</v>
      </c>
      <c r="D62" s="22">
        <v>0</v>
      </c>
      <c r="E62" s="22">
        <v>11</v>
      </c>
      <c r="F62" s="22">
        <v>5</v>
      </c>
      <c r="G62" s="22">
        <v>0</v>
      </c>
      <c r="H62" s="22">
        <v>8</v>
      </c>
      <c r="I62" s="22">
        <v>1</v>
      </c>
      <c r="J62" s="22">
        <f>SUM(B62:I62)</f>
        <v>51</v>
      </c>
    </row>
    <row r="63" spans="1:11" s="28" customFormat="1" x14ac:dyDescent="0.25">
      <c r="A63" s="27" t="s">
        <v>63</v>
      </c>
      <c r="B63" s="52">
        <f>SUM(B60:B62)</f>
        <v>0</v>
      </c>
      <c r="C63" s="52">
        <f t="shared" ref="C63:J63" si="7">SUM(C60:C62)</f>
        <v>81</v>
      </c>
      <c r="D63" s="52">
        <f t="shared" si="7"/>
        <v>1</v>
      </c>
      <c r="E63" s="52">
        <f t="shared" si="7"/>
        <v>39</v>
      </c>
      <c r="F63" s="52">
        <f t="shared" si="7"/>
        <v>13</v>
      </c>
      <c r="G63" s="52">
        <f t="shared" si="7"/>
        <v>0</v>
      </c>
      <c r="H63" s="52">
        <f t="shared" si="7"/>
        <v>25</v>
      </c>
      <c r="I63" s="52">
        <f t="shared" si="7"/>
        <v>9</v>
      </c>
      <c r="J63" s="52">
        <f t="shared" si="7"/>
        <v>168</v>
      </c>
    </row>
    <row r="64" spans="1:11" s="46" customFormat="1" x14ac:dyDescent="0.25">
      <c r="A64" s="102" t="s">
        <v>90</v>
      </c>
      <c r="B64" s="102"/>
      <c r="C64" s="102"/>
      <c r="D64" s="102"/>
      <c r="E64" s="102"/>
      <c r="F64" s="102"/>
      <c r="G64" s="102"/>
      <c r="H64" s="102"/>
      <c r="I64" s="102"/>
      <c r="J64" s="102"/>
    </row>
    <row r="65" spans="1:10" s="46" customFormat="1" ht="23.25" customHeight="1" x14ac:dyDescent="0.25">
      <c r="A65" s="47" t="s">
        <v>80</v>
      </c>
      <c r="B65" s="22">
        <v>7</v>
      </c>
      <c r="C65" s="22">
        <v>213</v>
      </c>
      <c r="D65" s="22">
        <v>7</v>
      </c>
      <c r="E65" s="22">
        <v>90</v>
      </c>
      <c r="F65" s="22">
        <v>36</v>
      </c>
      <c r="G65" s="22">
        <v>3</v>
      </c>
      <c r="H65" s="22">
        <v>86</v>
      </c>
      <c r="I65" s="22">
        <v>52</v>
      </c>
      <c r="J65" s="22">
        <f t="shared" ref="J65:J70" si="8">SUM(B65:I65)</f>
        <v>494</v>
      </c>
    </row>
    <row r="66" spans="1:10" s="46" customFormat="1" ht="24.95" customHeight="1" x14ac:dyDescent="0.25">
      <c r="A66" s="48" t="s">
        <v>81</v>
      </c>
      <c r="B66" s="22">
        <v>5</v>
      </c>
      <c r="C66" s="22">
        <v>121</v>
      </c>
      <c r="D66" s="22">
        <v>1</v>
      </c>
      <c r="E66" s="22">
        <v>39</v>
      </c>
      <c r="F66" s="22">
        <v>16</v>
      </c>
      <c r="G66" s="22">
        <v>3</v>
      </c>
      <c r="H66" s="22">
        <v>44</v>
      </c>
      <c r="I66" s="22">
        <v>21</v>
      </c>
      <c r="J66" s="22">
        <f t="shared" si="8"/>
        <v>250</v>
      </c>
    </row>
    <row r="67" spans="1:10" s="46" customFormat="1" ht="24.95" customHeight="1" x14ac:dyDescent="0.25">
      <c r="A67" s="48" t="s">
        <v>82</v>
      </c>
      <c r="B67" s="22">
        <v>1</v>
      </c>
      <c r="C67" s="22">
        <v>60</v>
      </c>
      <c r="D67" s="22">
        <v>0</v>
      </c>
      <c r="E67" s="22">
        <v>24</v>
      </c>
      <c r="F67" s="22">
        <v>7</v>
      </c>
      <c r="G67" s="22">
        <v>1</v>
      </c>
      <c r="H67" s="22">
        <v>27</v>
      </c>
      <c r="I67" s="22">
        <v>8</v>
      </c>
      <c r="J67" s="22">
        <f t="shared" si="8"/>
        <v>128</v>
      </c>
    </row>
    <row r="68" spans="1:10" s="46" customFormat="1" ht="24.95" customHeight="1" x14ac:dyDescent="0.25">
      <c r="A68" s="48" t="s">
        <v>83</v>
      </c>
      <c r="B68" s="22">
        <v>0</v>
      </c>
      <c r="C68" s="22">
        <v>18</v>
      </c>
      <c r="D68" s="22">
        <v>0</v>
      </c>
      <c r="E68" s="22">
        <v>3</v>
      </c>
      <c r="F68" s="22">
        <v>0</v>
      </c>
      <c r="G68" s="22">
        <v>0</v>
      </c>
      <c r="H68" s="22">
        <v>10</v>
      </c>
      <c r="I68" s="22">
        <v>1</v>
      </c>
      <c r="J68" s="22">
        <f t="shared" si="8"/>
        <v>32</v>
      </c>
    </row>
    <row r="69" spans="1:10" s="46" customFormat="1" ht="24.95" customHeight="1" x14ac:dyDescent="0.25">
      <c r="A69" s="48" t="s">
        <v>84</v>
      </c>
      <c r="B69" s="22">
        <v>9</v>
      </c>
      <c r="C69" s="22">
        <v>183</v>
      </c>
      <c r="D69" s="22">
        <v>3</v>
      </c>
      <c r="E69" s="22">
        <v>58</v>
      </c>
      <c r="F69" s="22">
        <v>20</v>
      </c>
      <c r="G69" s="22">
        <v>1</v>
      </c>
      <c r="H69" s="22">
        <v>80</v>
      </c>
      <c r="I69" s="22">
        <v>26</v>
      </c>
      <c r="J69" s="22">
        <f t="shared" si="8"/>
        <v>380</v>
      </c>
    </row>
    <row r="70" spans="1:10" s="46" customFormat="1" ht="15" customHeight="1" x14ac:dyDescent="0.25">
      <c r="A70" s="49" t="s">
        <v>85</v>
      </c>
      <c r="B70" s="22">
        <v>14</v>
      </c>
      <c r="C70" s="22">
        <v>279</v>
      </c>
      <c r="D70" s="22">
        <v>9</v>
      </c>
      <c r="E70" s="22">
        <v>121</v>
      </c>
      <c r="F70" s="22">
        <v>58</v>
      </c>
      <c r="G70" s="22">
        <v>4</v>
      </c>
      <c r="H70" s="22">
        <v>151</v>
      </c>
      <c r="I70" s="22">
        <v>66</v>
      </c>
      <c r="J70" s="22">
        <f t="shared" si="8"/>
        <v>702</v>
      </c>
    </row>
    <row r="71" spans="1:10" s="28" customFormat="1" x14ac:dyDescent="0.25">
      <c r="A71" s="50" t="s">
        <v>63</v>
      </c>
      <c r="B71" s="52">
        <f>SUM(B65:B70)</f>
        <v>36</v>
      </c>
      <c r="C71" s="52">
        <f t="shared" ref="C71:J71" si="9">SUM(C65:C70)</f>
        <v>874</v>
      </c>
      <c r="D71" s="52">
        <f t="shared" si="9"/>
        <v>20</v>
      </c>
      <c r="E71" s="52">
        <f t="shared" si="9"/>
        <v>335</v>
      </c>
      <c r="F71" s="52">
        <f t="shared" si="9"/>
        <v>137</v>
      </c>
      <c r="G71" s="52">
        <f t="shared" si="9"/>
        <v>12</v>
      </c>
      <c r="H71" s="52">
        <f t="shared" si="9"/>
        <v>398</v>
      </c>
      <c r="I71" s="52">
        <f t="shared" si="9"/>
        <v>174</v>
      </c>
      <c r="J71" s="52">
        <f t="shared" si="9"/>
        <v>1986</v>
      </c>
    </row>
    <row r="72" spans="1:10" s="46" customFormat="1" x14ac:dyDescent="0.25">
      <c r="A72" s="102" t="s">
        <v>91</v>
      </c>
      <c r="B72" s="102"/>
      <c r="C72" s="102"/>
      <c r="D72" s="102"/>
      <c r="E72" s="102"/>
      <c r="F72" s="102"/>
      <c r="G72" s="102"/>
      <c r="H72" s="102"/>
      <c r="I72" s="102"/>
      <c r="J72" s="102"/>
    </row>
    <row r="73" spans="1:10" s="46" customFormat="1" ht="23.25" customHeight="1" x14ac:dyDescent="0.25">
      <c r="A73" s="25" t="s">
        <v>94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f>SUM(B73:I73)</f>
        <v>0</v>
      </c>
    </row>
    <row r="74" spans="1:10" s="46" customFormat="1" ht="24.95" customHeight="1" x14ac:dyDescent="0.25">
      <c r="A74" s="19" t="s">
        <v>64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f>SUM(B74:I74)</f>
        <v>0</v>
      </c>
    </row>
    <row r="75" spans="1:10" s="46" customFormat="1" ht="15" customHeight="1" x14ac:dyDescent="0.25">
      <c r="A75" s="26" t="s">
        <v>65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f>SUM(B75:I75)</f>
        <v>0</v>
      </c>
    </row>
    <row r="76" spans="1:10" s="28" customFormat="1" x14ac:dyDescent="0.25">
      <c r="A76" s="27" t="s">
        <v>63</v>
      </c>
      <c r="B76" s="52">
        <f>SUM(B73:B75)</f>
        <v>0</v>
      </c>
      <c r="C76" s="52">
        <f t="shared" ref="C76:J76" si="10">SUM(C73:C75)</f>
        <v>0</v>
      </c>
      <c r="D76" s="52">
        <f t="shared" si="10"/>
        <v>0</v>
      </c>
      <c r="E76" s="52">
        <f t="shared" si="10"/>
        <v>0</v>
      </c>
      <c r="F76" s="52">
        <f t="shared" si="10"/>
        <v>0</v>
      </c>
      <c r="G76" s="52">
        <f t="shared" si="10"/>
        <v>0</v>
      </c>
      <c r="H76" s="52">
        <f t="shared" si="10"/>
        <v>0</v>
      </c>
      <c r="I76" s="52">
        <f t="shared" si="10"/>
        <v>0</v>
      </c>
      <c r="J76" s="52">
        <f t="shared" si="10"/>
        <v>0</v>
      </c>
    </row>
    <row r="77" spans="1:10" s="18" customFormat="1" x14ac:dyDescent="0.25">
      <c r="A77" s="102" t="s">
        <v>92</v>
      </c>
      <c r="B77" s="102"/>
      <c r="C77" s="102"/>
      <c r="D77" s="102"/>
      <c r="E77" s="102"/>
      <c r="F77" s="102"/>
      <c r="G77" s="102"/>
      <c r="H77" s="102"/>
      <c r="I77" s="102"/>
      <c r="J77" s="102"/>
    </row>
    <row r="78" spans="1:10" s="46" customFormat="1" ht="34.5" customHeight="1" x14ac:dyDescent="0.25">
      <c r="A78" s="25" t="s">
        <v>66</v>
      </c>
      <c r="B78" s="22">
        <v>0</v>
      </c>
      <c r="C78" s="22">
        <v>3</v>
      </c>
      <c r="D78" s="22">
        <v>0</v>
      </c>
      <c r="E78" s="22">
        <v>1</v>
      </c>
      <c r="F78" s="22">
        <v>0</v>
      </c>
      <c r="G78" s="22">
        <v>0</v>
      </c>
      <c r="H78" s="22">
        <v>0</v>
      </c>
      <c r="I78" s="22">
        <v>1</v>
      </c>
      <c r="J78" s="22">
        <f>SUM(B78:I78)</f>
        <v>5</v>
      </c>
    </row>
    <row r="79" spans="1:10" s="46" customFormat="1" ht="34.5" customHeight="1" x14ac:dyDescent="0.25">
      <c r="A79" s="26" t="s">
        <v>67</v>
      </c>
      <c r="B79" s="22">
        <v>0</v>
      </c>
      <c r="C79" s="22">
        <v>3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1</v>
      </c>
      <c r="J79" s="22">
        <f>SUM(B79:I79)</f>
        <v>4</v>
      </c>
    </row>
    <row r="80" spans="1:10" s="28" customFormat="1" x14ac:dyDescent="0.25">
      <c r="A80" s="27" t="s">
        <v>63</v>
      </c>
      <c r="B80" s="52">
        <f>SUM(B78:B79)</f>
        <v>0</v>
      </c>
      <c r="C80" s="52">
        <f t="shared" ref="C80:J80" si="11">SUM(C78:C79)</f>
        <v>6</v>
      </c>
      <c r="D80" s="52">
        <f t="shared" si="11"/>
        <v>0</v>
      </c>
      <c r="E80" s="52">
        <f t="shared" si="11"/>
        <v>1</v>
      </c>
      <c r="F80" s="52">
        <f t="shared" si="11"/>
        <v>0</v>
      </c>
      <c r="G80" s="52">
        <f t="shared" si="11"/>
        <v>0</v>
      </c>
      <c r="H80" s="52">
        <f t="shared" si="11"/>
        <v>0</v>
      </c>
      <c r="I80" s="52">
        <f t="shared" si="11"/>
        <v>2</v>
      </c>
      <c r="J80" s="52">
        <f t="shared" si="11"/>
        <v>9</v>
      </c>
    </row>
    <row r="81" spans="1:12" s="28" customFormat="1" ht="15" customHeight="1" x14ac:dyDescent="0.25">
      <c r="A81" s="27" t="s">
        <v>68</v>
      </c>
      <c r="B81" s="52">
        <f>B58+B63+B71+B76+B80</f>
        <v>36</v>
      </c>
      <c r="C81" s="52">
        <f t="shared" ref="C81:I81" si="12">C58+C63+C71+C76+C80</f>
        <v>979</v>
      </c>
      <c r="D81" s="52">
        <f t="shared" si="12"/>
        <v>21</v>
      </c>
      <c r="E81" s="52">
        <f t="shared" si="12"/>
        <v>386</v>
      </c>
      <c r="F81" s="52">
        <f t="shared" si="12"/>
        <v>151</v>
      </c>
      <c r="G81" s="52">
        <f t="shared" si="12"/>
        <v>13</v>
      </c>
      <c r="H81" s="52">
        <f t="shared" si="12"/>
        <v>427</v>
      </c>
      <c r="I81" s="52">
        <f t="shared" si="12"/>
        <v>189</v>
      </c>
      <c r="J81" s="52">
        <f>J58+J63+J71+J76+J80</f>
        <v>2202</v>
      </c>
    </row>
    <row r="82" spans="1:12" s="37" customFormat="1" x14ac:dyDescent="0.25">
      <c r="A82" s="36" t="s">
        <v>69</v>
      </c>
      <c r="B82" s="54">
        <v>1</v>
      </c>
      <c r="C82" s="54">
        <v>25</v>
      </c>
      <c r="D82" s="54">
        <v>1</v>
      </c>
      <c r="E82" s="54">
        <v>20</v>
      </c>
      <c r="F82" s="54">
        <v>5</v>
      </c>
      <c r="G82" s="54">
        <v>0</v>
      </c>
      <c r="H82" s="54">
        <v>11</v>
      </c>
      <c r="I82" s="54">
        <v>8</v>
      </c>
      <c r="J82" s="54">
        <f>SUM(B82:I82)</f>
        <v>71</v>
      </c>
    </row>
    <row r="83" spans="1:12" s="56" customFormat="1" x14ac:dyDescent="0.25">
      <c r="A83" s="77" t="str">
        <f>$A$25</f>
        <v>Note: Statistics up to 27 March 2020 by region are based upon 'registered office'.</v>
      </c>
      <c r="B83" s="77"/>
      <c r="C83" s="77"/>
      <c r="D83" s="77"/>
      <c r="E83" s="77"/>
      <c r="F83" s="77"/>
      <c r="G83" s="77"/>
      <c r="H83" s="77"/>
      <c r="I83" s="77"/>
      <c r="J83" s="77"/>
    </row>
    <row r="84" spans="1:12" ht="24.75" customHeight="1" x14ac:dyDescent="0.25">
      <c r="A84" s="87" t="str">
        <f>+Construction!A84</f>
        <v>Note: External Administrators or Receivers/Managing Controllers commonly nominate multiple offences in a report.</v>
      </c>
      <c r="B84" s="85"/>
      <c r="C84" s="85"/>
      <c r="D84" s="85"/>
      <c r="E84" s="85"/>
      <c r="F84" s="85"/>
      <c r="G84" s="85"/>
      <c r="H84" s="85"/>
      <c r="I84" s="85"/>
      <c r="J84" s="85"/>
      <c r="K84" s="14"/>
    </row>
    <row r="85" spans="1:12" s="18" customFormat="1" ht="30" customHeight="1" x14ac:dyDescent="0.25">
      <c r="A85" s="94" t="s">
        <v>224</v>
      </c>
      <c r="B85" s="94"/>
      <c r="C85" s="94"/>
      <c r="D85" s="94"/>
      <c r="E85" s="94"/>
      <c r="F85" s="94"/>
      <c r="G85" s="94"/>
      <c r="H85" s="94"/>
      <c r="I85" s="94"/>
      <c r="J85" s="94"/>
    </row>
    <row r="86" spans="1:12" s="18" customFormat="1" ht="34.5" x14ac:dyDescent="0.25">
      <c r="A86" s="26"/>
      <c r="B86" s="20" t="s">
        <v>41</v>
      </c>
      <c r="C86" s="20" t="s">
        <v>42</v>
      </c>
      <c r="D86" s="20" t="s">
        <v>43</v>
      </c>
      <c r="E86" s="20" t="s">
        <v>44</v>
      </c>
      <c r="F86" s="20" t="s">
        <v>45</v>
      </c>
      <c r="G86" s="20" t="s">
        <v>46</v>
      </c>
      <c r="H86" s="20" t="s">
        <v>47</v>
      </c>
      <c r="I86" s="20" t="s">
        <v>48</v>
      </c>
      <c r="J86" s="21" t="s">
        <v>86</v>
      </c>
    </row>
    <row r="87" spans="1:12" s="18" customFormat="1" x14ac:dyDescent="0.25">
      <c r="A87" s="89" t="s">
        <v>50</v>
      </c>
      <c r="B87" s="89"/>
      <c r="C87" s="89"/>
      <c r="D87" s="89"/>
      <c r="E87" s="89"/>
      <c r="F87" s="89"/>
      <c r="G87" s="89"/>
      <c r="H87" s="89"/>
      <c r="I87" s="89"/>
      <c r="J87" s="89"/>
    </row>
    <row r="88" spans="1:12" s="18" customFormat="1" x14ac:dyDescent="0.25">
      <c r="A88" s="29" t="s">
        <v>22</v>
      </c>
      <c r="B88" s="22">
        <v>5</v>
      </c>
      <c r="C88" s="22">
        <v>134</v>
      </c>
      <c r="D88" s="22">
        <v>3</v>
      </c>
      <c r="E88" s="22">
        <v>63</v>
      </c>
      <c r="F88" s="22">
        <v>30</v>
      </c>
      <c r="G88" s="22">
        <v>0</v>
      </c>
      <c r="H88" s="22">
        <v>62</v>
      </c>
      <c r="I88" s="22">
        <v>19</v>
      </c>
      <c r="J88" s="22">
        <f>SUM(B88:I88)</f>
        <v>316</v>
      </c>
      <c r="K88" s="39"/>
    </row>
    <row r="89" spans="1:12" s="18" customFormat="1" x14ac:dyDescent="0.25">
      <c r="A89" s="8" t="s">
        <v>24</v>
      </c>
      <c r="B89" s="22">
        <v>6</v>
      </c>
      <c r="C89" s="22">
        <v>79</v>
      </c>
      <c r="D89" s="22">
        <v>1</v>
      </c>
      <c r="E89" s="22">
        <v>56</v>
      </c>
      <c r="F89" s="22">
        <v>10</v>
      </c>
      <c r="G89" s="22">
        <v>1</v>
      </c>
      <c r="H89" s="22">
        <v>44</v>
      </c>
      <c r="I89" s="22">
        <v>27</v>
      </c>
      <c r="J89" s="22">
        <f t="shared" ref="J89:J96" si="13">SUM(B89:I89)</f>
        <v>224</v>
      </c>
      <c r="K89" s="39"/>
    </row>
    <row r="90" spans="1:12" s="18" customFormat="1" x14ac:dyDescent="0.25">
      <c r="A90" s="8" t="s">
        <v>25</v>
      </c>
      <c r="B90" s="22">
        <v>3</v>
      </c>
      <c r="C90" s="22">
        <v>46</v>
      </c>
      <c r="D90" s="22">
        <v>1</v>
      </c>
      <c r="E90" s="22">
        <v>18</v>
      </c>
      <c r="F90" s="22">
        <v>11</v>
      </c>
      <c r="G90" s="22">
        <v>0</v>
      </c>
      <c r="H90" s="22">
        <v>35</v>
      </c>
      <c r="I90" s="22">
        <v>8</v>
      </c>
      <c r="J90" s="22">
        <f t="shared" si="13"/>
        <v>122</v>
      </c>
      <c r="K90" s="39"/>
    </row>
    <row r="91" spans="1:12" s="18" customFormat="1" x14ac:dyDescent="0.25">
      <c r="A91" s="8" t="s">
        <v>26</v>
      </c>
      <c r="B91" s="22">
        <v>0</v>
      </c>
      <c r="C91" s="22">
        <v>19</v>
      </c>
      <c r="D91" s="22">
        <v>0</v>
      </c>
      <c r="E91" s="22">
        <v>6</v>
      </c>
      <c r="F91" s="22">
        <v>3</v>
      </c>
      <c r="G91" s="22">
        <v>1</v>
      </c>
      <c r="H91" s="22">
        <v>8</v>
      </c>
      <c r="I91" s="22">
        <v>2</v>
      </c>
      <c r="J91" s="22">
        <f t="shared" si="13"/>
        <v>39</v>
      </c>
      <c r="K91" s="39"/>
    </row>
    <row r="92" spans="1:12" s="18" customFormat="1" x14ac:dyDescent="0.25">
      <c r="A92" s="8" t="s">
        <v>27</v>
      </c>
      <c r="B92" s="22">
        <v>2</v>
      </c>
      <c r="C92" s="22">
        <v>12</v>
      </c>
      <c r="D92" s="22">
        <v>2</v>
      </c>
      <c r="E92" s="22">
        <v>8</v>
      </c>
      <c r="F92" s="22">
        <v>5</v>
      </c>
      <c r="G92" s="22">
        <v>0</v>
      </c>
      <c r="H92" s="22">
        <v>15</v>
      </c>
      <c r="I92" s="22">
        <v>5</v>
      </c>
      <c r="J92" s="22">
        <f t="shared" si="13"/>
        <v>49</v>
      </c>
      <c r="K92" s="39"/>
    </row>
    <row r="93" spans="1:12" s="18" customFormat="1" x14ac:dyDescent="0.25">
      <c r="A93" s="8" t="s">
        <v>28</v>
      </c>
      <c r="B93" s="22">
        <v>1</v>
      </c>
      <c r="C93" s="22">
        <v>24</v>
      </c>
      <c r="D93" s="22">
        <v>3</v>
      </c>
      <c r="E93" s="22">
        <v>11</v>
      </c>
      <c r="F93" s="22">
        <v>4</v>
      </c>
      <c r="G93" s="22">
        <v>0</v>
      </c>
      <c r="H93" s="22">
        <v>13</v>
      </c>
      <c r="I93" s="22">
        <v>7</v>
      </c>
      <c r="J93" s="22">
        <f t="shared" si="13"/>
        <v>63</v>
      </c>
      <c r="K93" s="39"/>
    </row>
    <row r="94" spans="1:12" s="18" customFormat="1" x14ac:dyDescent="0.25">
      <c r="A94" s="8" t="s">
        <v>29</v>
      </c>
      <c r="B94" s="22">
        <v>0</v>
      </c>
      <c r="C94" s="22">
        <v>16</v>
      </c>
      <c r="D94" s="22">
        <v>0</v>
      </c>
      <c r="E94" s="22">
        <v>8</v>
      </c>
      <c r="F94" s="22">
        <v>1</v>
      </c>
      <c r="G94" s="22">
        <v>2</v>
      </c>
      <c r="H94" s="22">
        <v>7</v>
      </c>
      <c r="I94" s="22">
        <v>7</v>
      </c>
      <c r="J94" s="22">
        <f t="shared" si="13"/>
        <v>41</v>
      </c>
      <c r="K94" s="39"/>
      <c r="L94" s="39"/>
    </row>
    <row r="95" spans="1:12" s="18" customFormat="1" x14ac:dyDescent="0.25">
      <c r="A95" s="8" t="s">
        <v>30</v>
      </c>
      <c r="B95" s="22">
        <v>0</v>
      </c>
      <c r="C95" s="22">
        <v>8</v>
      </c>
      <c r="D95" s="22">
        <v>0</v>
      </c>
      <c r="E95" s="22">
        <v>7</v>
      </c>
      <c r="F95" s="22">
        <v>3</v>
      </c>
      <c r="G95" s="22">
        <v>0</v>
      </c>
      <c r="H95" s="22">
        <v>4</v>
      </c>
      <c r="I95" s="22">
        <v>4</v>
      </c>
      <c r="J95" s="22">
        <f t="shared" si="13"/>
        <v>26</v>
      </c>
      <c r="K95" s="39"/>
      <c r="L95" s="39"/>
    </row>
    <row r="96" spans="1:12" s="18" customFormat="1" x14ac:dyDescent="0.25">
      <c r="A96" s="23" t="s">
        <v>23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0</v>
      </c>
      <c r="I96" s="22">
        <v>0</v>
      </c>
      <c r="J96" s="22">
        <f t="shared" si="13"/>
        <v>0</v>
      </c>
      <c r="K96" s="39"/>
      <c r="L96" s="39"/>
    </row>
    <row r="97" spans="1:12" s="18" customFormat="1" x14ac:dyDescent="0.25">
      <c r="A97" s="24" t="s">
        <v>0</v>
      </c>
      <c r="B97" s="52">
        <f>SUM(B88:B96)</f>
        <v>17</v>
      </c>
      <c r="C97" s="52">
        <f t="shared" ref="C97:I97" si="14">SUM(C88:C96)</f>
        <v>338</v>
      </c>
      <c r="D97" s="52">
        <f t="shared" si="14"/>
        <v>10</v>
      </c>
      <c r="E97" s="52">
        <f t="shared" si="14"/>
        <v>177</v>
      </c>
      <c r="F97" s="52">
        <f t="shared" si="14"/>
        <v>67</v>
      </c>
      <c r="G97" s="52">
        <f t="shared" si="14"/>
        <v>4</v>
      </c>
      <c r="H97" s="52">
        <f t="shared" si="14"/>
        <v>188</v>
      </c>
      <c r="I97" s="52">
        <f t="shared" si="14"/>
        <v>79</v>
      </c>
      <c r="J97" s="52">
        <f t="shared" ref="J97" si="15">SUM(J88:J96)</f>
        <v>880</v>
      </c>
      <c r="K97" s="39"/>
      <c r="L97" s="39"/>
    </row>
    <row r="98" spans="1:12" s="18" customFormat="1" x14ac:dyDescent="0.25">
      <c r="A98" s="89" t="s">
        <v>51</v>
      </c>
      <c r="B98" s="89"/>
      <c r="C98" s="89"/>
      <c r="D98" s="89"/>
      <c r="E98" s="89"/>
      <c r="F98" s="89"/>
      <c r="G98" s="89"/>
      <c r="H98" s="89"/>
      <c r="I98" s="89"/>
      <c r="J98" s="89"/>
      <c r="K98" s="39"/>
      <c r="L98" s="39"/>
    </row>
    <row r="99" spans="1:12" s="18" customFormat="1" x14ac:dyDescent="0.25">
      <c r="A99" s="29" t="s">
        <v>31</v>
      </c>
      <c r="B99" s="22">
        <v>10</v>
      </c>
      <c r="C99" s="22">
        <v>139</v>
      </c>
      <c r="D99" s="22">
        <v>3</v>
      </c>
      <c r="E99" s="22">
        <v>67</v>
      </c>
      <c r="F99" s="22">
        <v>27</v>
      </c>
      <c r="G99" s="22">
        <v>0</v>
      </c>
      <c r="H99" s="22">
        <v>77</v>
      </c>
      <c r="I99" s="22">
        <v>19</v>
      </c>
      <c r="J99" s="22">
        <f>SUM(B99:I99)</f>
        <v>342</v>
      </c>
      <c r="K99" s="39"/>
      <c r="L99" s="39"/>
    </row>
    <row r="100" spans="1:12" s="18" customFormat="1" x14ac:dyDescent="0.25">
      <c r="A100" s="8" t="s">
        <v>32</v>
      </c>
      <c r="B100" s="22">
        <v>7</v>
      </c>
      <c r="C100" s="22">
        <v>141</v>
      </c>
      <c r="D100" s="22">
        <v>6</v>
      </c>
      <c r="E100" s="22">
        <v>87</v>
      </c>
      <c r="F100" s="22">
        <v>30</v>
      </c>
      <c r="G100" s="22">
        <v>2</v>
      </c>
      <c r="H100" s="22">
        <v>83</v>
      </c>
      <c r="I100" s="22">
        <v>43</v>
      </c>
      <c r="J100" s="22">
        <f>SUM(B100:I100)</f>
        <v>399</v>
      </c>
      <c r="K100" s="39"/>
      <c r="L100" s="39"/>
    </row>
    <row r="101" spans="1:12" s="18" customFormat="1" x14ac:dyDescent="0.25">
      <c r="A101" s="8" t="s">
        <v>33</v>
      </c>
      <c r="B101" s="22">
        <v>0</v>
      </c>
      <c r="C101" s="22">
        <v>47</v>
      </c>
      <c r="D101" s="22">
        <v>0</v>
      </c>
      <c r="E101" s="22">
        <v>21</v>
      </c>
      <c r="F101" s="22">
        <v>10</v>
      </c>
      <c r="G101" s="22">
        <v>2</v>
      </c>
      <c r="H101" s="22">
        <v>28</v>
      </c>
      <c r="I101" s="22">
        <v>15</v>
      </c>
      <c r="J101" s="22">
        <f>SUM(B101:I101)</f>
        <v>123</v>
      </c>
      <c r="K101" s="39"/>
      <c r="L101" s="39"/>
    </row>
    <row r="102" spans="1:12" s="18" customFormat="1" x14ac:dyDescent="0.25">
      <c r="A102" s="8" t="s">
        <v>34</v>
      </c>
      <c r="B102" s="22">
        <v>0</v>
      </c>
      <c r="C102" s="22">
        <v>6</v>
      </c>
      <c r="D102" s="22">
        <v>1</v>
      </c>
      <c r="E102" s="22">
        <v>1</v>
      </c>
      <c r="F102" s="22">
        <v>0</v>
      </c>
      <c r="G102" s="22">
        <v>0</v>
      </c>
      <c r="H102" s="22">
        <v>0</v>
      </c>
      <c r="I102" s="22">
        <v>2</v>
      </c>
      <c r="J102" s="22">
        <f>SUM(B102:I102)</f>
        <v>10</v>
      </c>
      <c r="K102" s="39"/>
      <c r="L102" s="39"/>
    </row>
    <row r="103" spans="1:12" s="18" customFormat="1" x14ac:dyDescent="0.25">
      <c r="A103" s="23" t="s">
        <v>35</v>
      </c>
      <c r="B103" s="22">
        <v>0</v>
      </c>
      <c r="C103" s="22">
        <v>5</v>
      </c>
      <c r="D103" s="22">
        <v>0</v>
      </c>
      <c r="E103" s="22">
        <v>1</v>
      </c>
      <c r="F103" s="22">
        <v>0</v>
      </c>
      <c r="G103" s="22">
        <v>0</v>
      </c>
      <c r="H103" s="22">
        <v>0</v>
      </c>
      <c r="I103" s="22">
        <v>0</v>
      </c>
      <c r="J103" s="22">
        <f>SUM(B103:I103)</f>
        <v>6</v>
      </c>
      <c r="K103" s="39"/>
      <c r="L103" s="39"/>
    </row>
    <row r="104" spans="1:12" s="18" customFormat="1" x14ac:dyDescent="0.25">
      <c r="A104" s="24" t="s">
        <v>0</v>
      </c>
      <c r="B104" s="52">
        <f>SUM(B99:B103)</f>
        <v>17</v>
      </c>
      <c r="C104" s="52">
        <f t="shared" ref="C104:J104" si="16">SUM(C99:C103)</f>
        <v>338</v>
      </c>
      <c r="D104" s="52">
        <f t="shared" si="16"/>
        <v>10</v>
      </c>
      <c r="E104" s="52">
        <f t="shared" si="16"/>
        <v>177</v>
      </c>
      <c r="F104" s="52">
        <f t="shared" si="16"/>
        <v>67</v>
      </c>
      <c r="G104" s="52">
        <f t="shared" si="16"/>
        <v>4</v>
      </c>
      <c r="H104" s="52">
        <f t="shared" si="16"/>
        <v>188</v>
      </c>
      <c r="I104" s="52">
        <f t="shared" si="16"/>
        <v>79</v>
      </c>
      <c r="J104" s="52">
        <f t="shared" si="16"/>
        <v>880</v>
      </c>
      <c r="K104" s="39"/>
      <c r="L104" s="39"/>
    </row>
    <row r="105" spans="1:12" s="18" customFormat="1" x14ac:dyDescent="0.25">
      <c r="A105" s="89" t="s">
        <v>52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39"/>
      <c r="L105" s="39"/>
    </row>
    <row r="106" spans="1:12" s="18" customFormat="1" x14ac:dyDescent="0.25">
      <c r="A106" s="29" t="s">
        <v>36</v>
      </c>
      <c r="B106" s="22">
        <v>2</v>
      </c>
      <c r="C106" s="22">
        <v>28</v>
      </c>
      <c r="D106" s="22">
        <v>0</v>
      </c>
      <c r="E106" s="22">
        <v>14</v>
      </c>
      <c r="F106" s="22">
        <v>7</v>
      </c>
      <c r="G106" s="22">
        <v>0</v>
      </c>
      <c r="H106" s="22">
        <v>10</v>
      </c>
      <c r="I106" s="22">
        <v>1</v>
      </c>
      <c r="J106" s="22">
        <f t="shared" ref="J106:J112" si="17">SUM(B106:I106)</f>
        <v>62</v>
      </c>
      <c r="K106" s="39"/>
      <c r="L106" s="39"/>
    </row>
    <row r="107" spans="1:12" s="18" customFormat="1" x14ac:dyDescent="0.25">
      <c r="A107" s="8" t="s">
        <v>37</v>
      </c>
      <c r="B107" s="22">
        <v>8</v>
      </c>
      <c r="C107" s="22">
        <v>114</v>
      </c>
      <c r="D107" s="22">
        <v>4</v>
      </c>
      <c r="E107" s="22">
        <v>59</v>
      </c>
      <c r="F107" s="22">
        <v>22</v>
      </c>
      <c r="G107" s="22">
        <v>0</v>
      </c>
      <c r="H107" s="22">
        <v>70</v>
      </c>
      <c r="I107" s="22">
        <v>18</v>
      </c>
      <c r="J107" s="22">
        <f t="shared" si="17"/>
        <v>295</v>
      </c>
      <c r="K107" s="39"/>
      <c r="L107" s="39"/>
    </row>
    <row r="108" spans="1:12" s="18" customFormat="1" x14ac:dyDescent="0.25">
      <c r="A108" s="8" t="s">
        <v>38</v>
      </c>
      <c r="B108" s="22">
        <v>4</v>
      </c>
      <c r="C108" s="22">
        <v>83</v>
      </c>
      <c r="D108" s="22">
        <v>2</v>
      </c>
      <c r="E108" s="22">
        <v>52</v>
      </c>
      <c r="F108" s="22">
        <v>18</v>
      </c>
      <c r="G108" s="22">
        <v>1</v>
      </c>
      <c r="H108" s="22">
        <v>39</v>
      </c>
      <c r="I108" s="22">
        <v>18</v>
      </c>
      <c r="J108" s="22">
        <f t="shared" si="17"/>
        <v>217</v>
      </c>
      <c r="K108" s="39"/>
      <c r="L108" s="39"/>
    </row>
    <row r="109" spans="1:12" s="18" customFormat="1" x14ac:dyDescent="0.25">
      <c r="A109" s="8" t="s">
        <v>39</v>
      </c>
      <c r="B109" s="22">
        <v>3</v>
      </c>
      <c r="C109" s="22">
        <v>59</v>
      </c>
      <c r="D109" s="22">
        <v>3</v>
      </c>
      <c r="E109" s="22">
        <v>32</v>
      </c>
      <c r="F109" s="22">
        <v>11</v>
      </c>
      <c r="G109" s="22">
        <v>1</v>
      </c>
      <c r="H109" s="22">
        <v>42</v>
      </c>
      <c r="I109" s="22">
        <v>30</v>
      </c>
      <c r="J109" s="22">
        <f t="shared" si="17"/>
        <v>181</v>
      </c>
      <c r="K109" s="39"/>
      <c r="L109" s="39"/>
    </row>
    <row r="110" spans="1:12" s="18" customFormat="1" x14ac:dyDescent="0.25">
      <c r="A110" s="8" t="s">
        <v>33</v>
      </c>
      <c r="B110" s="22">
        <v>0</v>
      </c>
      <c r="C110" s="22">
        <v>43</v>
      </c>
      <c r="D110" s="22">
        <v>0</v>
      </c>
      <c r="E110" s="22">
        <v>18</v>
      </c>
      <c r="F110" s="22">
        <v>9</v>
      </c>
      <c r="G110" s="22">
        <v>2</v>
      </c>
      <c r="H110" s="22">
        <v>27</v>
      </c>
      <c r="I110" s="22">
        <v>10</v>
      </c>
      <c r="J110" s="22">
        <f t="shared" si="17"/>
        <v>109</v>
      </c>
      <c r="K110" s="39"/>
      <c r="L110" s="39"/>
    </row>
    <row r="111" spans="1:12" s="18" customFormat="1" x14ac:dyDescent="0.25">
      <c r="A111" s="8" t="s">
        <v>34</v>
      </c>
      <c r="B111" s="22">
        <v>0</v>
      </c>
      <c r="C111" s="22">
        <v>6</v>
      </c>
      <c r="D111" s="22">
        <v>1</v>
      </c>
      <c r="E111" s="22">
        <v>1</v>
      </c>
      <c r="F111" s="22">
        <v>0</v>
      </c>
      <c r="G111" s="22">
        <v>0</v>
      </c>
      <c r="H111" s="22">
        <v>0</v>
      </c>
      <c r="I111" s="22">
        <v>2</v>
      </c>
      <c r="J111" s="22">
        <f t="shared" si="17"/>
        <v>10</v>
      </c>
      <c r="K111" s="39"/>
      <c r="L111" s="39"/>
    </row>
    <row r="112" spans="1:12" s="18" customFormat="1" x14ac:dyDescent="0.25">
      <c r="A112" s="23" t="s">
        <v>35</v>
      </c>
      <c r="B112" s="22">
        <v>0</v>
      </c>
      <c r="C112" s="22">
        <v>5</v>
      </c>
      <c r="D112" s="22">
        <v>0</v>
      </c>
      <c r="E112" s="22">
        <v>1</v>
      </c>
      <c r="F112" s="22">
        <v>0</v>
      </c>
      <c r="G112" s="22">
        <v>0</v>
      </c>
      <c r="H112" s="22">
        <v>0</v>
      </c>
      <c r="I112" s="22">
        <v>0</v>
      </c>
      <c r="J112" s="22">
        <f t="shared" si="17"/>
        <v>6</v>
      </c>
      <c r="K112" s="39"/>
      <c r="L112" s="39"/>
    </row>
    <row r="113" spans="1:20" s="18" customFormat="1" x14ac:dyDescent="0.25">
      <c r="A113" s="24" t="s">
        <v>0</v>
      </c>
      <c r="B113" s="52">
        <f>SUM(B106:B112)</f>
        <v>17</v>
      </c>
      <c r="C113" s="52">
        <f t="shared" ref="C113:J113" si="18">SUM(C106:C112)</f>
        <v>338</v>
      </c>
      <c r="D113" s="52">
        <f t="shared" si="18"/>
        <v>10</v>
      </c>
      <c r="E113" s="52">
        <f t="shared" si="18"/>
        <v>177</v>
      </c>
      <c r="F113" s="52">
        <f t="shared" si="18"/>
        <v>67</v>
      </c>
      <c r="G113" s="52">
        <f t="shared" si="18"/>
        <v>4</v>
      </c>
      <c r="H113" s="52">
        <f t="shared" si="18"/>
        <v>188</v>
      </c>
      <c r="I113" s="52">
        <f t="shared" si="18"/>
        <v>79</v>
      </c>
      <c r="J113" s="52">
        <f t="shared" si="18"/>
        <v>880</v>
      </c>
      <c r="K113" s="39"/>
      <c r="L113" s="39"/>
    </row>
    <row r="114" spans="1:20" s="56" customFormat="1" x14ac:dyDescent="0.25">
      <c r="A114" s="77" t="str">
        <f>$A$25</f>
        <v>Note: Statistics up to 27 March 2020 by region are based upon 'registered office'.</v>
      </c>
      <c r="B114" s="77"/>
      <c r="C114" s="77"/>
      <c r="D114" s="77"/>
      <c r="E114" s="77"/>
      <c r="F114" s="77"/>
      <c r="G114" s="77"/>
      <c r="H114" s="77"/>
      <c r="I114" s="77"/>
      <c r="J114" s="77"/>
    </row>
    <row r="115" spans="1:20" s="18" customFormat="1" x14ac:dyDescent="0.2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  <c r="K115" s="39"/>
      <c r="L115" s="39"/>
    </row>
    <row r="116" spans="1:20" s="56" customFormat="1" ht="30" customHeight="1" x14ac:dyDescent="0.25">
      <c r="A116" s="90" t="s">
        <v>225</v>
      </c>
      <c r="B116" s="90"/>
      <c r="C116" s="90"/>
      <c r="D116" s="90"/>
      <c r="E116" s="90"/>
      <c r="F116" s="90"/>
      <c r="G116" s="90"/>
      <c r="H116" s="90"/>
      <c r="I116" s="90"/>
      <c r="J116" s="90"/>
      <c r="K116" s="39"/>
      <c r="L116" s="39"/>
      <c r="M116" s="39"/>
      <c r="N116" s="39"/>
      <c r="O116" s="39"/>
      <c r="P116" s="39"/>
      <c r="Q116" s="39"/>
      <c r="R116" s="39"/>
      <c r="S116" s="39"/>
      <c r="T116" s="39"/>
    </row>
    <row r="117" spans="1:20" s="56" customFormat="1" ht="34.5" x14ac:dyDescent="0.25">
      <c r="A117" s="61"/>
      <c r="B117" s="42" t="s">
        <v>41</v>
      </c>
      <c r="C117" s="42" t="s">
        <v>42</v>
      </c>
      <c r="D117" s="42" t="s">
        <v>43</v>
      </c>
      <c r="E117" s="42" t="s">
        <v>44</v>
      </c>
      <c r="F117" s="42" t="s">
        <v>45</v>
      </c>
      <c r="G117" s="42" t="s">
        <v>46</v>
      </c>
      <c r="H117" s="42" t="s">
        <v>47</v>
      </c>
      <c r="I117" s="42" t="s">
        <v>48</v>
      </c>
      <c r="J117" s="43" t="s">
        <v>86</v>
      </c>
      <c r="K117" s="39"/>
      <c r="L117" s="39"/>
    </row>
    <row r="118" spans="1:20" s="56" customFormat="1" x14ac:dyDescent="0.25">
      <c r="A118" s="96" t="s">
        <v>95</v>
      </c>
      <c r="B118" s="96"/>
      <c r="C118" s="96"/>
      <c r="D118" s="96"/>
      <c r="E118" s="96"/>
      <c r="F118" s="96"/>
      <c r="G118" s="96"/>
      <c r="H118" s="96"/>
      <c r="I118" s="96"/>
      <c r="J118" s="96"/>
      <c r="K118" s="39"/>
      <c r="L118" s="39"/>
    </row>
    <row r="119" spans="1:20" s="56" customFormat="1" x14ac:dyDescent="0.25">
      <c r="A119" s="62" t="s">
        <v>54</v>
      </c>
      <c r="B119" s="38">
        <v>0</v>
      </c>
      <c r="C119" s="38">
        <v>10</v>
      </c>
      <c r="D119" s="38">
        <v>0</v>
      </c>
      <c r="E119" s="38">
        <v>5</v>
      </c>
      <c r="F119" s="38">
        <v>4</v>
      </c>
      <c r="G119" s="38">
        <v>0</v>
      </c>
      <c r="H119" s="38">
        <v>5</v>
      </c>
      <c r="I119" s="38">
        <v>1</v>
      </c>
      <c r="J119" s="38">
        <f t="shared" ref="J119:J128" si="19">SUM(B119:I119)</f>
        <v>25</v>
      </c>
      <c r="K119" s="39"/>
      <c r="L119" s="39"/>
    </row>
    <row r="120" spans="1:20" s="56" customFormat="1" x14ac:dyDescent="0.25">
      <c r="A120" s="63" t="s">
        <v>55</v>
      </c>
      <c r="B120" s="38">
        <v>2</v>
      </c>
      <c r="C120" s="38">
        <v>35</v>
      </c>
      <c r="D120" s="38">
        <v>0</v>
      </c>
      <c r="E120" s="38">
        <v>20</v>
      </c>
      <c r="F120" s="38">
        <v>8</v>
      </c>
      <c r="G120" s="38">
        <v>2</v>
      </c>
      <c r="H120" s="38">
        <v>27</v>
      </c>
      <c r="I120" s="38">
        <v>11</v>
      </c>
      <c r="J120" s="38">
        <f t="shared" si="19"/>
        <v>105</v>
      </c>
      <c r="K120" s="39"/>
      <c r="L120" s="39"/>
    </row>
    <row r="121" spans="1:20" s="56" customFormat="1" x14ac:dyDescent="0.25">
      <c r="A121" s="63" t="s">
        <v>56</v>
      </c>
      <c r="B121" s="38">
        <v>2</v>
      </c>
      <c r="C121" s="38">
        <v>21</v>
      </c>
      <c r="D121" s="38">
        <v>1</v>
      </c>
      <c r="E121" s="38">
        <v>9</v>
      </c>
      <c r="F121" s="38">
        <v>9</v>
      </c>
      <c r="G121" s="38">
        <v>0</v>
      </c>
      <c r="H121" s="38">
        <v>10</v>
      </c>
      <c r="I121" s="38">
        <v>6</v>
      </c>
      <c r="J121" s="38">
        <f t="shared" si="19"/>
        <v>58</v>
      </c>
      <c r="K121" s="39"/>
      <c r="L121" s="39"/>
    </row>
    <row r="122" spans="1:20" s="56" customFormat="1" x14ac:dyDescent="0.25">
      <c r="A122" s="63" t="s">
        <v>57</v>
      </c>
      <c r="B122" s="38">
        <v>1</v>
      </c>
      <c r="C122" s="38">
        <v>5</v>
      </c>
      <c r="D122" s="38">
        <v>0</v>
      </c>
      <c r="E122" s="38">
        <v>4</v>
      </c>
      <c r="F122" s="38">
        <v>0</v>
      </c>
      <c r="G122" s="38">
        <v>0</v>
      </c>
      <c r="H122" s="38">
        <v>1</v>
      </c>
      <c r="I122" s="38">
        <v>1</v>
      </c>
      <c r="J122" s="38">
        <f t="shared" si="19"/>
        <v>12</v>
      </c>
      <c r="K122" s="39"/>
      <c r="L122" s="39"/>
    </row>
    <row r="123" spans="1:20" s="56" customFormat="1" x14ac:dyDescent="0.25">
      <c r="A123" s="63" t="s">
        <v>58</v>
      </c>
      <c r="B123" s="38">
        <v>0</v>
      </c>
      <c r="C123" s="38">
        <v>0</v>
      </c>
      <c r="D123" s="38">
        <v>0</v>
      </c>
      <c r="E123" s="38">
        <v>1</v>
      </c>
      <c r="F123" s="38">
        <v>0</v>
      </c>
      <c r="G123" s="38">
        <v>0</v>
      </c>
      <c r="H123" s="38">
        <v>1</v>
      </c>
      <c r="I123" s="38">
        <v>0</v>
      </c>
      <c r="J123" s="38">
        <f t="shared" si="19"/>
        <v>2</v>
      </c>
      <c r="K123" s="39"/>
      <c r="L123" s="39"/>
    </row>
    <row r="124" spans="1:20" s="56" customFormat="1" x14ac:dyDescent="0.25">
      <c r="A124" s="63" t="s">
        <v>59</v>
      </c>
      <c r="B124" s="38">
        <v>0</v>
      </c>
      <c r="C124" s="38">
        <v>1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f t="shared" si="19"/>
        <v>1</v>
      </c>
      <c r="K124" s="39"/>
      <c r="L124" s="39"/>
    </row>
    <row r="125" spans="1:20" s="56" customFormat="1" x14ac:dyDescent="0.25">
      <c r="A125" s="63" t="s">
        <v>60</v>
      </c>
      <c r="B125" s="38">
        <v>0</v>
      </c>
      <c r="C125" s="38">
        <v>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f t="shared" si="19"/>
        <v>1</v>
      </c>
    </row>
    <row r="126" spans="1:20" s="56" customFormat="1" x14ac:dyDescent="0.25">
      <c r="A126" s="63" t="s">
        <v>61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f t="shared" si="19"/>
        <v>0</v>
      </c>
    </row>
    <row r="127" spans="1:20" s="56" customFormat="1" x14ac:dyDescent="0.25">
      <c r="A127" s="63" t="s">
        <v>23</v>
      </c>
      <c r="B127" s="38">
        <v>0</v>
      </c>
      <c r="C127" s="38">
        <v>0</v>
      </c>
      <c r="D127" s="38">
        <v>0</v>
      </c>
      <c r="E127" s="38">
        <v>1</v>
      </c>
      <c r="F127" s="38">
        <v>0</v>
      </c>
      <c r="G127" s="38">
        <v>0</v>
      </c>
      <c r="H127" s="38">
        <v>0</v>
      </c>
      <c r="I127" s="38">
        <v>0</v>
      </c>
      <c r="J127" s="38">
        <f t="shared" si="19"/>
        <v>1</v>
      </c>
    </row>
    <row r="128" spans="1:20" s="56" customFormat="1" x14ac:dyDescent="0.25">
      <c r="A128" s="64" t="s">
        <v>40</v>
      </c>
      <c r="B128" s="38">
        <v>12</v>
      </c>
      <c r="C128" s="38">
        <v>264</v>
      </c>
      <c r="D128" s="38">
        <v>9</v>
      </c>
      <c r="E128" s="38">
        <v>137</v>
      </c>
      <c r="F128" s="38">
        <v>46</v>
      </c>
      <c r="G128" s="38">
        <v>2</v>
      </c>
      <c r="H128" s="38">
        <v>144</v>
      </c>
      <c r="I128" s="38">
        <v>60</v>
      </c>
      <c r="J128" s="38">
        <f t="shared" si="19"/>
        <v>674</v>
      </c>
    </row>
    <row r="129" spans="1:11" s="56" customFormat="1" x14ac:dyDescent="0.25">
      <c r="A129" s="65" t="s">
        <v>0</v>
      </c>
      <c r="B129" s="54">
        <f>SUM(B119:B128)</f>
        <v>17</v>
      </c>
      <c r="C129" s="54">
        <f t="shared" ref="C129:J129" si="20">SUM(C119:C128)</f>
        <v>337</v>
      </c>
      <c r="D129" s="54">
        <f t="shared" si="20"/>
        <v>10</v>
      </c>
      <c r="E129" s="54">
        <f t="shared" si="20"/>
        <v>177</v>
      </c>
      <c r="F129" s="54">
        <f t="shared" si="20"/>
        <v>67</v>
      </c>
      <c r="G129" s="54">
        <f t="shared" si="20"/>
        <v>4</v>
      </c>
      <c r="H129" s="54">
        <f t="shared" si="20"/>
        <v>188</v>
      </c>
      <c r="I129" s="54">
        <f t="shared" si="20"/>
        <v>79</v>
      </c>
      <c r="J129" s="54">
        <f t="shared" si="20"/>
        <v>879</v>
      </c>
    </row>
    <row r="130" spans="1:11" s="56" customFormat="1" x14ac:dyDescent="0.25">
      <c r="A130" s="96" t="s">
        <v>96</v>
      </c>
      <c r="B130" s="96"/>
      <c r="C130" s="96"/>
      <c r="D130" s="96"/>
      <c r="E130" s="96"/>
      <c r="F130" s="96"/>
      <c r="G130" s="96"/>
      <c r="H130" s="96"/>
      <c r="I130" s="96"/>
      <c r="J130" s="96"/>
    </row>
    <row r="131" spans="1:11" s="56" customFormat="1" x14ac:dyDescent="0.25">
      <c r="A131" s="62" t="s">
        <v>104</v>
      </c>
      <c r="B131" s="38">
        <v>1</v>
      </c>
      <c r="C131" s="38">
        <v>8</v>
      </c>
      <c r="D131" s="38">
        <v>0</v>
      </c>
      <c r="E131" s="38">
        <v>7</v>
      </c>
      <c r="F131" s="38">
        <v>2</v>
      </c>
      <c r="G131" s="38">
        <v>0</v>
      </c>
      <c r="H131" s="38">
        <v>3</v>
      </c>
      <c r="I131" s="38">
        <v>4</v>
      </c>
      <c r="J131" s="38">
        <f t="shared" ref="J131:J140" si="21">SUM(B131:I131)</f>
        <v>25</v>
      </c>
      <c r="K131" s="22"/>
    </row>
    <row r="132" spans="1:11" s="56" customFormat="1" x14ac:dyDescent="0.25">
      <c r="A132" s="63" t="s">
        <v>55</v>
      </c>
      <c r="B132" s="38">
        <v>4</v>
      </c>
      <c r="C132" s="38">
        <v>26</v>
      </c>
      <c r="D132" s="38">
        <v>1</v>
      </c>
      <c r="E132" s="38">
        <v>23</v>
      </c>
      <c r="F132" s="38">
        <v>13</v>
      </c>
      <c r="G132" s="38">
        <v>2</v>
      </c>
      <c r="H132" s="38">
        <v>20</v>
      </c>
      <c r="I132" s="38">
        <v>8</v>
      </c>
      <c r="J132" s="38">
        <f t="shared" si="21"/>
        <v>97</v>
      </c>
      <c r="K132" s="22"/>
    </row>
    <row r="133" spans="1:11" s="56" customFormat="1" x14ac:dyDescent="0.25">
      <c r="A133" s="63" t="s">
        <v>56</v>
      </c>
      <c r="B133" s="38">
        <v>2</v>
      </c>
      <c r="C133" s="38">
        <v>34</v>
      </c>
      <c r="D133" s="38">
        <v>1</v>
      </c>
      <c r="E133" s="38">
        <v>14</v>
      </c>
      <c r="F133" s="38">
        <v>3</v>
      </c>
      <c r="G133" s="38">
        <v>1</v>
      </c>
      <c r="H133" s="38">
        <v>22</v>
      </c>
      <c r="I133" s="38">
        <v>11</v>
      </c>
      <c r="J133" s="38">
        <f t="shared" si="21"/>
        <v>88</v>
      </c>
      <c r="K133" s="22"/>
    </row>
    <row r="134" spans="1:11" s="56" customFormat="1" x14ac:dyDescent="0.25">
      <c r="A134" s="63" t="s">
        <v>57</v>
      </c>
      <c r="B134" s="38">
        <v>0</v>
      </c>
      <c r="C134" s="38">
        <v>7</v>
      </c>
      <c r="D134" s="38">
        <v>1</v>
      </c>
      <c r="E134" s="38">
        <v>4</v>
      </c>
      <c r="F134" s="38">
        <v>1</v>
      </c>
      <c r="G134" s="38">
        <v>0</v>
      </c>
      <c r="H134" s="38">
        <v>2</v>
      </c>
      <c r="I134" s="38">
        <v>1</v>
      </c>
      <c r="J134" s="38">
        <f t="shared" si="21"/>
        <v>16</v>
      </c>
      <c r="K134" s="22"/>
    </row>
    <row r="135" spans="1:11" s="56" customFormat="1" x14ac:dyDescent="0.25">
      <c r="A135" s="63" t="s">
        <v>58</v>
      </c>
      <c r="B135" s="38">
        <v>0</v>
      </c>
      <c r="C135" s="38">
        <v>1</v>
      </c>
      <c r="D135" s="38">
        <v>0</v>
      </c>
      <c r="E135" s="38">
        <v>1</v>
      </c>
      <c r="F135" s="38">
        <v>0</v>
      </c>
      <c r="G135" s="38">
        <v>0</v>
      </c>
      <c r="H135" s="38">
        <v>1</v>
      </c>
      <c r="I135" s="38">
        <v>0</v>
      </c>
      <c r="J135" s="38">
        <f t="shared" si="21"/>
        <v>3</v>
      </c>
      <c r="K135" s="22"/>
    </row>
    <row r="136" spans="1:11" s="56" customFormat="1" x14ac:dyDescent="0.25">
      <c r="A136" s="63" t="s">
        <v>59</v>
      </c>
      <c r="B136" s="38">
        <v>0</v>
      </c>
      <c r="C136" s="38">
        <v>1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f t="shared" si="21"/>
        <v>1</v>
      </c>
      <c r="K136" s="22"/>
    </row>
    <row r="137" spans="1:11" s="56" customFormat="1" x14ac:dyDescent="0.25">
      <c r="A137" s="63" t="s">
        <v>60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38">
        <f t="shared" si="21"/>
        <v>0</v>
      </c>
      <c r="K137" s="22"/>
    </row>
    <row r="138" spans="1:11" s="56" customFormat="1" x14ac:dyDescent="0.25">
      <c r="A138" s="63" t="s">
        <v>61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f t="shared" si="21"/>
        <v>0</v>
      </c>
      <c r="K138" s="22"/>
    </row>
    <row r="139" spans="1:11" s="56" customFormat="1" x14ac:dyDescent="0.25">
      <c r="A139" s="63" t="s">
        <v>23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f t="shared" si="21"/>
        <v>0</v>
      </c>
      <c r="K139" s="22"/>
    </row>
    <row r="140" spans="1:11" s="56" customFormat="1" x14ac:dyDescent="0.25">
      <c r="A140" s="64" t="s">
        <v>40</v>
      </c>
      <c r="B140" s="38">
        <v>10</v>
      </c>
      <c r="C140" s="38">
        <v>260</v>
      </c>
      <c r="D140" s="38">
        <v>7</v>
      </c>
      <c r="E140" s="38">
        <v>128</v>
      </c>
      <c r="F140" s="38">
        <v>48</v>
      </c>
      <c r="G140" s="38">
        <v>1</v>
      </c>
      <c r="H140" s="38">
        <v>140</v>
      </c>
      <c r="I140" s="38">
        <v>55</v>
      </c>
      <c r="J140" s="38">
        <f t="shared" si="21"/>
        <v>649</v>
      </c>
      <c r="K140" s="22"/>
    </row>
    <row r="141" spans="1:11" s="56" customFormat="1" x14ac:dyDescent="0.25">
      <c r="A141" s="65" t="s">
        <v>0</v>
      </c>
      <c r="B141" s="54">
        <f>SUM(B131:B140)</f>
        <v>17</v>
      </c>
      <c r="C141" s="54">
        <f t="shared" ref="C141:J141" si="22">SUM(C131:C140)</f>
        <v>337</v>
      </c>
      <c r="D141" s="54">
        <f t="shared" si="22"/>
        <v>10</v>
      </c>
      <c r="E141" s="54">
        <f t="shared" si="22"/>
        <v>177</v>
      </c>
      <c r="F141" s="54">
        <f t="shared" si="22"/>
        <v>67</v>
      </c>
      <c r="G141" s="54">
        <f t="shared" si="22"/>
        <v>4</v>
      </c>
      <c r="H141" s="54">
        <f t="shared" si="22"/>
        <v>188</v>
      </c>
      <c r="I141" s="54">
        <f t="shared" si="22"/>
        <v>79</v>
      </c>
      <c r="J141" s="54">
        <f t="shared" si="22"/>
        <v>879</v>
      </c>
    </row>
    <row r="142" spans="1:11" s="56" customFormat="1" x14ac:dyDescent="0.25">
      <c r="A142" s="96" t="s">
        <v>97</v>
      </c>
      <c r="B142" s="96"/>
      <c r="C142" s="96"/>
      <c r="D142" s="96"/>
      <c r="E142" s="96"/>
      <c r="F142" s="96"/>
      <c r="G142" s="96"/>
      <c r="H142" s="96"/>
      <c r="I142" s="96"/>
      <c r="J142" s="96"/>
    </row>
    <row r="143" spans="1:11" s="56" customFormat="1" x14ac:dyDescent="0.25">
      <c r="A143" s="62" t="s">
        <v>104</v>
      </c>
      <c r="B143" s="38">
        <v>0</v>
      </c>
      <c r="C143" s="38">
        <v>3</v>
      </c>
      <c r="D143" s="38">
        <v>0</v>
      </c>
      <c r="E143" s="38">
        <v>1</v>
      </c>
      <c r="F143" s="38">
        <v>0</v>
      </c>
      <c r="G143" s="38">
        <v>1</v>
      </c>
      <c r="H143" s="38">
        <v>2</v>
      </c>
      <c r="I143" s="38">
        <v>0</v>
      </c>
      <c r="J143" s="38">
        <f t="shared" ref="J143:J152" si="23">SUM(B143:I143)</f>
        <v>7</v>
      </c>
      <c r="K143" s="22"/>
    </row>
    <row r="144" spans="1:11" s="56" customFormat="1" x14ac:dyDescent="0.25">
      <c r="A144" s="63" t="s">
        <v>55</v>
      </c>
      <c r="B144" s="38">
        <v>2</v>
      </c>
      <c r="C144" s="38">
        <v>18</v>
      </c>
      <c r="D144" s="38">
        <v>2</v>
      </c>
      <c r="E144" s="38">
        <v>20</v>
      </c>
      <c r="F144" s="38">
        <v>6</v>
      </c>
      <c r="G144" s="38">
        <v>2</v>
      </c>
      <c r="H144" s="38">
        <v>16</v>
      </c>
      <c r="I144" s="38">
        <v>7</v>
      </c>
      <c r="J144" s="38">
        <f t="shared" si="23"/>
        <v>73</v>
      </c>
      <c r="K144" s="22"/>
    </row>
    <row r="145" spans="1:11" s="56" customFormat="1" x14ac:dyDescent="0.25">
      <c r="A145" s="63" t="s">
        <v>56</v>
      </c>
      <c r="B145" s="38">
        <v>0</v>
      </c>
      <c r="C145" s="38">
        <v>13</v>
      </c>
      <c r="D145" s="38">
        <v>0</v>
      </c>
      <c r="E145" s="38">
        <v>4</v>
      </c>
      <c r="F145" s="38">
        <v>3</v>
      </c>
      <c r="G145" s="38">
        <v>0</v>
      </c>
      <c r="H145" s="38">
        <v>8</v>
      </c>
      <c r="I145" s="38">
        <v>7</v>
      </c>
      <c r="J145" s="38">
        <f t="shared" si="23"/>
        <v>35</v>
      </c>
      <c r="K145" s="22"/>
    </row>
    <row r="146" spans="1:11" s="56" customFormat="1" x14ac:dyDescent="0.25">
      <c r="A146" s="63" t="s">
        <v>57</v>
      </c>
      <c r="B146" s="38">
        <v>0</v>
      </c>
      <c r="C146" s="38">
        <v>2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f t="shared" si="23"/>
        <v>2</v>
      </c>
      <c r="K146" s="22"/>
    </row>
    <row r="147" spans="1:11" s="56" customFormat="1" x14ac:dyDescent="0.25">
      <c r="A147" s="63" t="s">
        <v>58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f t="shared" si="23"/>
        <v>0</v>
      </c>
      <c r="K147" s="22"/>
    </row>
    <row r="148" spans="1:11" s="56" customFormat="1" x14ac:dyDescent="0.25">
      <c r="A148" s="63" t="s">
        <v>59</v>
      </c>
      <c r="B148" s="38">
        <v>0</v>
      </c>
      <c r="C148" s="38">
        <v>1</v>
      </c>
      <c r="D148" s="38">
        <v>0</v>
      </c>
      <c r="E148" s="38">
        <v>0</v>
      </c>
      <c r="F148" s="38">
        <v>0</v>
      </c>
      <c r="G148" s="38">
        <v>0</v>
      </c>
      <c r="H148" s="38">
        <v>1</v>
      </c>
      <c r="I148" s="38">
        <v>0</v>
      </c>
      <c r="J148" s="38">
        <f t="shared" si="23"/>
        <v>2</v>
      </c>
      <c r="K148" s="22"/>
    </row>
    <row r="149" spans="1:11" s="56" customFormat="1" x14ac:dyDescent="0.25">
      <c r="A149" s="63" t="s">
        <v>60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f t="shared" si="23"/>
        <v>0</v>
      </c>
      <c r="K149" s="22"/>
    </row>
    <row r="150" spans="1:11" s="56" customFormat="1" x14ac:dyDescent="0.25">
      <c r="A150" s="63" t="s">
        <v>61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f t="shared" si="23"/>
        <v>0</v>
      </c>
      <c r="K150" s="22"/>
    </row>
    <row r="151" spans="1:11" s="56" customFormat="1" x14ac:dyDescent="0.25">
      <c r="A151" s="63" t="s">
        <v>23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f t="shared" si="23"/>
        <v>0</v>
      </c>
      <c r="K151" s="22"/>
    </row>
    <row r="152" spans="1:11" s="56" customFormat="1" x14ac:dyDescent="0.25">
      <c r="A152" s="64" t="s">
        <v>40</v>
      </c>
      <c r="B152" s="38">
        <v>15</v>
      </c>
      <c r="C152" s="38">
        <v>300</v>
      </c>
      <c r="D152" s="38">
        <v>8</v>
      </c>
      <c r="E152" s="38">
        <v>152</v>
      </c>
      <c r="F152" s="38">
        <v>58</v>
      </c>
      <c r="G152" s="38">
        <v>1</v>
      </c>
      <c r="H152" s="38">
        <v>161</v>
      </c>
      <c r="I152" s="38">
        <v>65</v>
      </c>
      <c r="J152" s="38">
        <f t="shared" si="23"/>
        <v>760</v>
      </c>
      <c r="K152" s="22"/>
    </row>
    <row r="153" spans="1:11" s="56" customFormat="1" x14ac:dyDescent="0.25">
      <c r="A153" s="65" t="s">
        <v>0</v>
      </c>
      <c r="B153" s="54">
        <f t="shared" ref="B153:I153" si="24">SUM(B143:B152)</f>
        <v>17</v>
      </c>
      <c r="C153" s="54">
        <f t="shared" si="24"/>
        <v>337</v>
      </c>
      <c r="D153" s="54">
        <f t="shared" si="24"/>
        <v>10</v>
      </c>
      <c r="E153" s="54">
        <f t="shared" si="24"/>
        <v>177</v>
      </c>
      <c r="F153" s="54">
        <f t="shared" si="24"/>
        <v>67</v>
      </c>
      <c r="G153" s="54">
        <f t="shared" si="24"/>
        <v>4</v>
      </c>
      <c r="H153" s="54">
        <f t="shared" si="24"/>
        <v>188</v>
      </c>
      <c r="I153" s="54">
        <f t="shared" si="24"/>
        <v>79</v>
      </c>
      <c r="J153" s="54">
        <f>SUM(J143:J152)</f>
        <v>879</v>
      </c>
    </row>
    <row r="154" spans="1:11" s="56" customFormat="1" x14ac:dyDescent="0.25">
      <c r="A154" s="96" t="s">
        <v>98</v>
      </c>
      <c r="B154" s="96"/>
      <c r="C154" s="96"/>
      <c r="D154" s="96"/>
      <c r="E154" s="96"/>
      <c r="F154" s="96"/>
      <c r="G154" s="96"/>
      <c r="H154" s="96"/>
      <c r="I154" s="96"/>
      <c r="J154" s="96"/>
    </row>
    <row r="155" spans="1:11" s="56" customFormat="1" x14ac:dyDescent="0.25">
      <c r="A155" s="62" t="s">
        <v>104</v>
      </c>
      <c r="B155" s="38">
        <v>0</v>
      </c>
      <c r="C155" s="38">
        <v>3</v>
      </c>
      <c r="D155" s="38">
        <v>0</v>
      </c>
      <c r="E155" s="38">
        <v>1</v>
      </c>
      <c r="F155" s="38">
        <v>1</v>
      </c>
      <c r="G155" s="38">
        <v>0</v>
      </c>
      <c r="H155" s="38">
        <v>3</v>
      </c>
      <c r="I155" s="38">
        <v>0</v>
      </c>
      <c r="J155" s="38">
        <f t="shared" ref="J155:J164" si="25">SUM(B155:I155)</f>
        <v>8</v>
      </c>
    </row>
    <row r="156" spans="1:11" s="56" customFormat="1" x14ac:dyDescent="0.25">
      <c r="A156" s="63" t="s">
        <v>55</v>
      </c>
      <c r="B156" s="38">
        <v>1</v>
      </c>
      <c r="C156" s="38">
        <v>6</v>
      </c>
      <c r="D156" s="38">
        <v>0</v>
      </c>
      <c r="E156" s="38">
        <v>1</v>
      </c>
      <c r="F156" s="38">
        <v>1</v>
      </c>
      <c r="G156" s="38">
        <v>0</v>
      </c>
      <c r="H156" s="38">
        <v>4</v>
      </c>
      <c r="I156" s="38">
        <v>2</v>
      </c>
      <c r="J156" s="38">
        <f t="shared" si="25"/>
        <v>15</v>
      </c>
    </row>
    <row r="157" spans="1:11" s="56" customFormat="1" x14ac:dyDescent="0.25">
      <c r="A157" s="63" t="s">
        <v>56</v>
      </c>
      <c r="B157" s="38">
        <v>0</v>
      </c>
      <c r="C157" s="38">
        <v>6</v>
      </c>
      <c r="D157" s="38">
        <v>0</v>
      </c>
      <c r="E157" s="38">
        <v>2</v>
      </c>
      <c r="F157" s="38">
        <v>3</v>
      </c>
      <c r="G157" s="38">
        <v>1</v>
      </c>
      <c r="H157" s="38">
        <v>3</v>
      </c>
      <c r="I157" s="38">
        <v>5</v>
      </c>
      <c r="J157" s="38">
        <f t="shared" si="25"/>
        <v>20</v>
      </c>
    </row>
    <row r="158" spans="1:11" s="56" customFormat="1" x14ac:dyDescent="0.25">
      <c r="A158" s="63" t="s">
        <v>57</v>
      </c>
      <c r="B158" s="38">
        <v>0</v>
      </c>
      <c r="C158" s="38">
        <v>1</v>
      </c>
      <c r="D158" s="38">
        <v>0</v>
      </c>
      <c r="E158" s="38">
        <v>2</v>
      </c>
      <c r="F158" s="38">
        <v>0</v>
      </c>
      <c r="G158" s="38">
        <v>0</v>
      </c>
      <c r="H158" s="38">
        <v>0</v>
      </c>
      <c r="I158" s="38">
        <v>1</v>
      </c>
      <c r="J158" s="38">
        <f t="shared" si="25"/>
        <v>4</v>
      </c>
    </row>
    <row r="159" spans="1:11" s="56" customFormat="1" x14ac:dyDescent="0.25">
      <c r="A159" s="63" t="s">
        <v>58</v>
      </c>
      <c r="B159" s="38">
        <v>0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f t="shared" si="25"/>
        <v>0</v>
      </c>
    </row>
    <row r="160" spans="1:11" s="56" customFormat="1" x14ac:dyDescent="0.25">
      <c r="A160" s="63" t="s">
        <v>59</v>
      </c>
      <c r="B160" s="38">
        <v>0</v>
      </c>
      <c r="C160" s="38">
        <v>0</v>
      </c>
      <c r="D160" s="38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f t="shared" si="25"/>
        <v>0</v>
      </c>
    </row>
    <row r="161" spans="1:10" s="56" customFormat="1" x14ac:dyDescent="0.25">
      <c r="A161" s="63" t="s">
        <v>60</v>
      </c>
      <c r="B161" s="38">
        <v>0</v>
      </c>
      <c r="C161" s="38">
        <v>1</v>
      </c>
      <c r="D161" s="38">
        <v>0</v>
      </c>
      <c r="E161" s="38">
        <v>0</v>
      </c>
      <c r="F161" s="38">
        <v>0</v>
      </c>
      <c r="G161" s="38">
        <v>0</v>
      </c>
      <c r="H161" s="38">
        <v>1</v>
      </c>
      <c r="I161" s="38">
        <v>0</v>
      </c>
      <c r="J161" s="38">
        <f t="shared" si="25"/>
        <v>2</v>
      </c>
    </row>
    <row r="162" spans="1:10" s="56" customFormat="1" x14ac:dyDescent="0.25">
      <c r="A162" s="63" t="s">
        <v>61</v>
      </c>
      <c r="B162" s="38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f t="shared" si="25"/>
        <v>0</v>
      </c>
    </row>
    <row r="163" spans="1:10" s="56" customFormat="1" x14ac:dyDescent="0.25">
      <c r="A163" s="63" t="s">
        <v>23</v>
      </c>
      <c r="B163" s="38">
        <v>0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f t="shared" si="25"/>
        <v>0</v>
      </c>
    </row>
    <row r="164" spans="1:10" s="56" customFormat="1" x14ac:dyDescent="0.25">
      <c r="A164" s="64" t="s">
        <v>40</v>
      </c>
      <c r="B164" s="38">
        <v>16</v>
      </c>
      <c r="C164" s="38">
        <v>320</v>
      </c>
      <c r="D164" s="38">
        <v>10</v>
      </c>
      <c r="E164" s="38">
        <v>171</v>
      </c>
      <c r="F164" s="38">
        <v>62</v>
      </c>
      <c r="G164" s="38">
        <v>3</v>
      </c>
      <c r="H164" s="38">
        <v>177</v>
      </c>
      <c r="I164" s="38">
        <v>71</v>
      </c>
      <c r="J164" s="38">
        <f t="shared" si="25"/>
        <v>830</v>
      </c>
    </row>
    <row r="165" spans="1:10" s="56" customFormat="1" x14ac:dyDescent="0.25">
      <c r="A165" s="65" t="s">
        <v>0</v>
      </c>
      <c r="B165" s="54">
        <f t="shared" ref="B165:J165" si="26">SUM(B155:B164)</f>
        <v>17</v>
      </c>
      <c r="C165" s="54">
        <f t="shared" si="26"/>
        <v>337</v>
      </c>
      <c r="D165" s="54">
        <f t="shared" si="26"/>
        <v>10</v>
      </c>
      <c r="E165" s="54">
        <f t="shared" si="26"/>
        <v>177</v>
      </c>
      <c r="F165" s="54">
        <f t="shared" si="26"/>
        <v>67</v>
      </c>
      <c r="G165" s="54">
        <f t="shared" si="26"/>
        <v>4</v>
      </c>
      <c r="H165" s="54">
        <f t="shared" si="26"/>
        <v>188</v>
      </c>
      <c r="I165" s="54">
        <f t="shared" si="26"/>
        <v>79</v>
      </c>
      <c r="J165" s="54">
        <f t="shared" si="26"/>
        <v>879</v>
      </c>
    </row>
    <row r="166" spans="1:10" s="56" customFormat="1" x14ac:dyDescent="0.25">
      <c r="A166" s="96" t="s">
        <v>99</v>
      </c>
      <c r="B166" s="96"/>
      <c r="C166" s="96"/>
      <c r="D166" s="96"/>
      <c r="E166" s="96"/>
      <c r="F166" s="96"/>
      <c r="G166" s="96"/>
      <c r="H166" s="96"/>
      <c r="I166" s="96"/>
      <c r="J166" s="96"/>
    </row>
    <row r="167" spans="1:10" s="56" customFormat="1" x14ac:dyDescent="0.25">
      <c r="A167" s="62" t="s">
        <v>104</v>
      </c>
      <c r="B167" s="38">
        <v>0</v>
      </c>
      <c r="C167" s="38">
        <v>3</v>
      </c>
      <c r="D167" s="38">
        <v>0</v>
      </c>
      <c r="E167" s="38">
        <v>0</v>
      </c>
      <c r="F167" s="38">
        <v>0</v>
      </c>
      <c r="G167" s="38">
        <v>0</v>
      </c>
      <c r="H167" s="38">
        <v>3</v>
      </c>
      <c r="I167" s="38">
        <v>0</v>
      </c>
      <c r="J167" s="38">
        <f t="shared" ref="J167:J176" si="27">SUM(B167:I167)</f>
        <v>6</v>
      </c>
    </row>
    <row r="168" spans="1:10" s="56" customFormat="1" x14ac:dyDescent="0.25">
      <c r="A168" s="63" t="s">
        <v>55</v>
      </c>
      <c r="B168" s="38">
        <v>0</v>
      </c>
      <c r="C168" s="38">
        <v>7</v>
      </c>
      <c r="D168" s="38">
        <v>0</v>
      </c>
      <c r="E168" s="38">
        <v>3</v>
      </c>
      <c r="F168" s="38">
        <v>1</v>
      </c>
      <c r="G168" s="38">
        <v>0</v>
      </c>
      <c r="H168" s="38">
        <v>2</v>
      </c>
      <c r="I168" s="38">
        <v>1</v>
      </c>
      <c r="J168" s="38">
        <f t="shared" si="27"/>
        <v>14</v>
      </c>
    </row>
    <row r="169" spans="1:10" s="56" customFormat="1" x14ac:dyDescent="0.25">
      <c r="A169" s="63" t="s">
        <v>56</v>
      </c>
      <c r="B169" s="38">
        <v>0</v>
      </c>
      <c r="C169" s="38">
        <v>5</v>
      </c>
      <c r="D169" s="38">
        <v>0</v>
      </c>
      <c r="E169" s="38">
        <v>3</v>
      </c>
      <c r="F169" s="38">
        <v>2</v>
      </c>
      <c r="G169" s="38">
        <v>1</v>
      </c>
      <c r="H169" s="38">
        <v>2</v>
      </c>
      <c r="I169" s="38">
        <v>0</v>
      </c>
      <c r="J169" s="38">
        <f t="shared" si="27"/>
        <v>13</v>
      </c>
    </row>
    <row r="170" spans="1:10" s="56" customFormat="1" x14ac:dyDescent="0.25">
      <c r="A170" s="63" t="s">
        <v>57</v>
      </c>
      <c r="B170" s="38">
        <v>0</v>
      </c>
      <c r="C170" s="38">
        <v>0</v>
      </c>
      <c r="D170" s="38">
        <v>0</v>
      </c>
      <c r="E170" s="38">
        <v>1</v>
      </c>
      <c r="F170" s="38">
        <v>0</v>
      </c>
      <c r="G170" s="38">
        <v>0</v>
      </c>
      <c r="H170" s="38">
        <v>0</v>
      </c>
      <c r="I170" s="38">
        <v>0</v>
      </c>
      <c r="J170" s="38">
        <f t="shared" si="27"/>
        <v>1</v>
      </c>
    </row>
    <row r="171" spans="1:10" s="56" customFormat="1" x14ac:dyDescent="0.25">
      <c r="A171" s="63" t="s">
        <v>58</v>
      </c>
      <c r="B171" s="38">
        <v>0</v>
      </c>
      <c r="C171" s="38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f t="shared" si="27"/>
        <v>0</v>
      </c>
    </row>
    <row r="172" spans="1:10" s="56" customFormat="1" x14ac:dyDescent="0.25">
      <c r="A172" s="63" t="s">
        <v>59</v>
      </c>
      <c r="B172" s="38">
        <v>0</v>
      </c>
      <c r="C172" s="38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f t="shared" si="27"/>
        <v>0</v>
      </c>
    </row>
    <row r="173" spans="1:10" s="56" customFormat="1" x14ac:dyDescent="0.25">
      <c r="A173" s="63" t="s">
        <v>60</v>
      </c>
      <c r="B173" s="38">
        <v>0</v>
      </c>
      <c r="C173" s="38">
        <v>1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f t="shared" si="27"/>
        <v>1</v>
      </c>
    </row>
    <row r="174" spans="1:10" s="56" customFormat="1" x14ac:dyDescent="0.25">
      <c r="A174" s="63" t="s">
        <v>61</v>
      </c>
      <c r="B174" s="38">
        <v>0</v>
      </c>
      <c r="C174" s="38">
        <v>0</v>
      </c>
      <c r="D174" s="38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f t="shared" si="27"/>
        <v>0</v>
      </c>
    </row>
    <row r="175" spans="1:10" s="56" customFormat="1" x14ac:dyDescent="0.25">
      <c r="A175" s="63" t="s">
        <v>23</v>
      </c>
      <c r="B175" s="38">
        <v>0</v>
      </c>
      <c r="C175" s="38">
        <v>0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1</v>
      </c>
      <c r="J175" s="38">
        <f t="shared" si="27"/>
        <v>1</v>
      </c>
    </row>
    <row r="176" spans="1:10" s="56" customFormat="1" x14ac:dyDescent="0.25">
      <c r="A176" s="64" t="s">
        <v>40</v>
      </c>
      <c r="B176" s="38">
        <v>17</v>
      </c>
      <c r="C176" s="38">
        <v>321</v>
      </c>
      <c r="D176" s="38">
        <v>10</v>
      </c>
      <c r="E176" s="38">
        <v>170</v>
      </c>
      <c r="F176" s="38">
        <v>64</v>
      </c>
      <c r="G176" s="38">
        <v>3</v>
      </c>
      <c r="H176" s="38">
        <v>181</v>
      </c>
      <c r="I176" s="38">
        <v>77</v>
      </c>
      <c r="J176" s="38">
        <f t="shared" si="27"/>
        <v>843</v>
      </c>
    </row>
    <row r="177" spans="1:10" s="56" customFormat="1" x14ac:dyDescent="0.25">
      <c r="A177" s="65" t="s">
        <v>0</v>
      </c>
      <c r="B177" s="54">
        <f t="shared" ref="B177:I177" si="28">SUM(B167:B176)</f>
        <v>17</v>
      </c>
      <c r="C177" s="54">
        <f t="shared" si="28"/>
        <v>337</v>
      </c>
      <c r="D177" s="54">
        <f t="shared" si="28"/>
        <v>10</v>
      </c>
      <c r="E177" s="54">
        <f t="shared" si="28"/>
        <v>177</v>
      </c>
      <c r="F177" s="54">
        <f t="shared" si="28"/>
        <v>67</v>
      </c>
      <c r="G177" s="54">
        <f t="shared" si="28"/>
        <v>4</v>
      </c>
      <c r="H177" s="54">
        <f t="shared" si="28"/>
        <v>188</v>
      </c>
      <c r="I177" s="54">
        <f t="shared" si="28"/>
        <v>79</v>
      </c>
      <c r="J177" s="54">
        <f>SUM(J167:J176)</f>
        <v>879</v>
      </c>
    </row>
    <row r="178" spans="1:10" s="56" customFormat="1" x14ac:dyDescent="0.25">
      <c r="A178" s="96" t="s">
        <v>100</v>
      </c>
      <c r="B178" s="96"/>
      <c r="C178" s="96"/>
      <c r="D178" s="96"/>
      <c r="E178" s="96"/>
      <c r="F178" s="96"/>
      <c r="G178" s="96"/>
      <c r="H178" s="96"/>
      <c r="I178" s="96"/>
      <c r="J178" s="96"/>
    </row>
    <row r="179" spans="1:10" s="56" customFormat="1" x14ac:dyDescent="0.25">
      <c r="A179" s="62" t="s">
        <v>101</v>
      </c>
      <c r="B179" s="38">
        <v>10</v>
      </c>
      <c r="C179" s="38">
        <v>159</v>
      </c>
      <c r="D179" s="38">
        <v>5</v>
      </c>
      <c r="E179" s="38">
        <v>96</v>
      </c>
      <c r="F179" s="38">
        <v>39</v>
      </c>
      <c r="G179" s="38">
        <v>3</v>
      </c>
      <c r="H179" s="38">
        <v>92</v>
      </c>
      <c r="I179" s="38">
        <v>44</v>
      </c>
      <c r="J179" s="38">
        <f>SUM(B179:I179)</f>
        <v>448</v>
      </c>
    </row>
    <row r="180" spans="1:10" s="56" customFormat="1" x14ac:dyDescent="0.25">
      <c r="A180" s="63" t="s">
        <v>29</v>
      </c>
      <c r="B180" s="38">
        <v>0</v>
      </c>
      <c r="C180" s="38">
        <v>22</v>
      </c>
      <c r="D180" s="38">
        <v>0</v>
      </c>
      <c r="E180" s="38">
        <v>16</v>
      </c>
      <c r="F180" s="38">
        <v>5</v>
      </c>
      <c r="G180" s="38">
        <v>0</v>
      </c>
      <c r="H180" s="38">
        <v>18</v>
      </c>
      <c r="I180" s="38">
        <v>13</v>
      </c>
      <c r="J180" s="38">
        <f>SUM(B180:I180)</f>
        <v>74</v>
      </c>
    </row>
    <row r="181" spans="1:10" s="56" customFormat="1" x14ac:dyDescent="0.25">
      <c r="A181" s="63" t="s">
        <v>102</v>
      </c>
      <c r="B181" s="38">
        <v>0</v>
      </c>
      <c r="C181" s="38">
        <v>11</v>
      </c>
      <c r="D181" s="38">
        <v>1</v>
      </c>
      <c r="E181" s="38">
        <v>7</v>
      </c>
      <c r="F181" s="38">
        <v>3</v>
      </c>
      <c r="G181" s="38">
        <v>1</v>
      </c>
      <c r="H181" s="38">
        <v>10</v>
      </c>
      <c r="I181" s="38">
        <v>3</v>
      </c>
      <c r="J181" s="38">
        <f>SUM(B181:I181)</f>
        <v>36</v>
      </c>
    </row>
    <row r="182" spans="1:10" s="56" customFormat="1" x14ac:dyDescent="0.25">
      <c r="A182" s="63" t="s">
        <v>103</v>
      </c>
      <c r="B182" s="38">
        <v>0</v>
      </c>
      <c r="C182" s="38">
        <v>1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f>SUM(B182:I182)</f>
        <v>1</v>
      </c>
    </row>
    <row r="183" spans="1:10" s="56" customFormat="1" x14ac:dyDescent="0.25">
      <c r="A183" s="64" t="s">
        <v>40</v>
      </c>
      <c r="B183" s="38">
        <v>7</v>
      </c>
      <c r="C183" s="38">
        <v>145</v>
      </c>
      <c r="D183" s="38">
        <v>4</v>
      </c>
      <c r="E183" s="38">
        <v>58</v>
      </c>
      <c r="F183" s="38">
        <v>20</v>
      </c>
      <c r="G183" s="38">
        <v>0</v>
      </c>
      <c r="H183" s="38">
        <v>68</v>
      </c>
      <c r="I183" s="38">
        <v>19</v>
      </c>
      <c r="J183" s="38">
        <f>SUM(B183:I183)</f>
        <v>321</v>
      </c>
    </row>
    <row r="184" spans="1:10" s="56" customFormat="1" x14ac:dyDescent="0.25">
      <c r="A184" s="65" t="s">
        <v>0</v>
      </c>
      <c r="B184" s="54">
        <f>SUM(B179:B183)</f>
        <v>17</v>
      </c>
      <c r="C184" s="54">
        <f t="shared" ref="C184:J184" si="29">SUM(C179:C183)</f>
        <v>338</v>
      </c>
      <c r="D184" s="54">
        <f t="shared" si="29"/>
        <v>10</v>
      </c>
      <c r="E184" s="54">
        <f t="shared" si="29"/>
        <v>177</v>
      </c>
      <c r="F184" s="54">
        <f t="shared" si="29"/>
        <v>67</v>
      </c>
      <c r="G184" s="54">
        <f t="shared" si="29"/>
        <v>4</v>
      </c>
      <c r="H184" s="54">
        <f t="shared" si="29"/>
        <v>188</v>
      </c>
      <c r="I184" s="54">
        <f t="shared" si="29"/>
        <v>79</v>
      </c>
      <c r="J184" s="54">
        <f t="shared" si="29"/>
        <v>880</v>
      </c>
    </row>
    <row r="185" spans="1:10" s="56" customFormat="1" x14ac:dyDescent="0.25">
      <c r="A185" s="77" t="str">
        <f>$A$25</f>
        <v>Note: Statistics up to 27 March 2020 by region are based upon 'registered office'.</v>
      </c>
      <c r="B185" s="77"/>
      <c r="C185" s="77"/>
      <c r="D185" s="77"/>
      <c r="E185" s="77"/>
      <c r="F185" s="77"/>
      <c r="G185" s="77"/>
      <c r="H185" s="77"/>
      <c r="I185" s="77"/>
      <c r="J185" s="77"/>
    </row>
    <row r="186" spans="1:10" s="56" customFormat="1" x14ac:dyDescent="0.25">
      <c r="A186" s="66" t="s">
        <v>150</v>
      </c>
      <c r="B186" s="67"/>
      <c r="C186" s="67"/>
      <c r="D186" s="67"/>
      <c r="E186" s="67"/>
      <c r="F186" s="67"/>
      <c r="G186" s="67"/>
      <c r="H186" s="67"/>
      <c r="I186" s="67"/>
      <c r="J186" s="67"/>
    </row>
    <row r="187" spans="1:10" x14ac:dyDescent="0.25">
      <c r="A187" s="108"/>
      <c r="B187" s="108"/>
      <c r="C187" s="108"/>
      <c r="D187" s="108"/>
      <c r="E187" s="108"/>
      <c r="F187" s="108"/>
      <c r="G187" s="108"/>
      <c r="H187" s="108"/>
      <c r="I187" s="108"/>
      <c r="J187" s="108"/>
    </row>
    <row r="188" spans="1:10" s="18" customFormat="1" ht="30" customHeight="1" x14ac:dyDescent="0.25">
      <c r="A188" s="94" t="s">
        <v>194</v>
      </c>
      <c r="B188" s="94"/>
      <c r="C188" s="94"/>
      <c r="D188" s="94"/>
      <c r="E188" s="94"/>
      <c r="F188" s="94"/>
      <c r="G188" s="94"/>
      <c r="H188" s="94"/>
      <c r="I188" s="94"/>
      <c r="J188" s="94"/>
    </row>
    <row r="189" spans="1:10" s="18" customFormat="1" ht="34.5" x14ac:dyDescent="0.25">
      <c r="A189" s="19"/>
      <c r="B189" s="20" t="s">
        <v>41</v>
      </c>
      <c r="C189" s="20" t="s">
        <v>42</v>
      </c>
      <c r="D189" s="20" t="s">
        <v>43</v>
      </c>
      <c r="E189" s="20" t="s">
        <v>44</v>
      </c>
      <c r="F189" s="20" t="s">
        <v>45</v>
      </c>
      <c r="G189" s="20" t="s">
        <v>46</v>
      </c>
      <c r="H189" s="20" t="s">
        <v>47</v>
      </c>
      <c r="I189" s="20" t="s">
        <v>48</v>
      </c>
      <c r="J189" s="21" t="s">
        <v>86</v>
      </c>
    </row>
    <row r="190" spans="1:10" s="18" customFormat="1" x14ac:dyDescent="0.25">
      <c r="A190" s="30">
        <v>0</v>
      </c>
      <c r="B190" s="22">
        <v>11</v>
      </c>
      <c r="C190" s="22">
        <v>209</v>
      </c>
      <c r="D190" s="22">
        <v>7</v>
      </c>
      <c r="E190" s="22">
        <v>102</v>
      </c>
      <c r="F190" s="22">
        <v>40</v>
      </c>
      <c r="G190" s="22">
        <v>2</v>
      </c>
      <c r="H190" s="22">
        <v>111</v>
      </c>
      <c r="I190" s="22">
        <v>44</v>
      </c>
      <c r="J190" s="22">
        <f t="shared" ref="J190:J195" si="30">SUM(B190:I190)</f>
        <v>526</v>
      </c>
    </row>
    <row r="191" spans="1:10" s="18" customFormat="1" x14ac:dyDescent="0.25">
      <c r="A191" s="8" t="s">
        <v>105</v>
      </c>
      <c r="B191" s="22">
        <v>6</v>
      </c>
      <c r="C191" s="22">
        <v>115</v>
      </c>
      <c r="D191" s="22">
        <v>2</v>
      </c>
      <c r="E191" s="22">
        <v>63</v>
      </c>
      <c r="F191" s="22">
        <v>22</v>
      </c>
      <c r="G191" s="22">
        <v>1</v>
      </c>
      <c r="H191" s="22">
        <v>67</v>
      </c>
      <c r="I191" s="22">
        <v>24</v>
      </c>
      <c r="J191" s="22">
        <f t="shared" si="30"/>
        <v>300</v>
      </c>
    </row>
    <row r="192" spans="1:10" s="18" customFormat="1" x14ac:dyDescent="0.25">
      <c r="A192" s="19" t="s">
        <v>39</v>
      </c>
      <c r="B192" s="22">
        <v>0</v>
      </c>
      <c r="C192" s="22">
        <v>8</v>
      </c>
      <c r="D192" s="22">
        <v>0</v>
      </c>
      <c r="E192" s="22">
        <v>7</v>
      </c>
      <c r="F192" s="22">
        <v>4</v>
      </c>
      <c r="G192" s="22">
        <v>1</v>
      </c>
      <c r="H192" s="22">
        <v>5</v>
      </c>
      <c r="I192" s="22">
        <v>7</v>
      </c>
      <c r="J192" s="22">
        <f t="shared" si="30"/>
        <v>32</v>
      </c>
    </row>
    <row r="193" spans="1:10" s="18" customFormat="1" x14ac:dyDescent="0.25">
      <c r="A193" s="8" t="s">
        <v>33</v>
      </c>
      <c r="B193" s="22">
        <v>0</v>
      </c>
      <c r="C193" s="22">
        <v>6</v>
      </c>
      <c r="D193" s="22">
        <v>0</v>
      </c>
      <c r="E193" s="22">
        <v>4</v>
      </c>
      <c r="F193" s="22">
        <v>1</v>
      </c>
      <c r="G193" s="22">
        <v>0</v>
      </c>
      <c r="H193" s="22">
        <v>5</v>
      </c>
      <c r="I193" s="22">
        <v>4</v>
      </c>
      <c r="J193" s="22">
        <f t="shared" si="30"/>
        <v>20</v>
      </c>
    </row>
    <row r="194" spans="1:10" s="18" customFormat="1" x14ac:dyDescent="0.25">
      <c r="A194" s="8" t="s">
        <v>34</v>
      </c>
      <c r="B194" s="22">
        <v>0</v>
      </c>
      <c r="C194" s="22">
        <v>0</v>
      </c>
      <c r="D194" s="22">
        <v>1</v>
      </c>
      <c r="E194" s="22">
        <v>1</v>
      </c>
      <c r="F194" s="22">
        <v>0</v>
      </c>
      <c r="G194" s="22">
        <v>0</v>
      </c>
      <c r="H194" s="22">
        <v>0</v>
      </c>
      <c r="I194" s="22">
        <v>0</v>
      </c>
      <c r="J194" s="22">
        <f t="shared" si="30"/>
        <v>2</v>
      </c>
    </row>
    <row r="195" spans="1:10" s="18" customFormat="1" x14ac:dyDescent="0.25">
      <c r="A195" s="23" t="s">
        <v>35</v>
      </c>
      <c r="B195" s="22">
        <v>0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2">
        <v>0</v>
      </c>
      <c r="J195" s="22">
        <f t="shared" si="30"/>
        <v>0</v>
      </c>
    </row>
    <row r="196" spans="1:10" s="18" customFormat="1" x14ac:dyDescent="0.25">
      <c r="A196" s="24" t="s">
        <v>0</v>
      </c>
      <c r="B196" s="52">
        <f>SUM(B190:B195)</f>
        <v>17</v>
      </c>
      <c r="C196" s="52">
        <f t="shared" ref="C196:J196" si="31">SUM(C190:C195)</f>
        <v>338</v>
      </c>
      <c r="D196" s="52">
        <f t="shared" si="31"/>
        <v>10</v>
      </c>
      <c r="E196" s="52">
        <f t="shared" si="31"/>
        <v>177</v>
      </c>
      <c r="F196" s="52">
        <f t="shared" si="31"/>
        <v>67</v>
      </c>
      <c r="G196" s="52">
        <f t="shared" si="31"/>
        <v>4</v>
      </c>
      <c r="H196" s="52">
        <f t="shared" si="31"/>
        <v>188</v>
      </c>
      <c r="I196" s="52">
        <f t="shared" si="31"/>
        <v>79</v>
      </c>
      <c r="J196" s="52">
        <f t="shared" si="31"/>
        <v>880</v>
      </c>
    </row>
    <row r="197" spans="1:10" s="56" customFormat="1" x14ac:dyDescent="0.25">
      <c r="A197" s="77" t="str">
        <f>$A$25</f>
        <v>Note: Statistics up to 27 March 2020 by region are based upon 'registered office'.</v>
      </c>
      <c r="B197" s="77"/>
      <c r="C197" s="77"/>
      <c r="D197" s="77"/>
      <c r="E197" s="77"/>
      <c r="F197" s="77"/>
      <c r="G197" s="77"/>
      <c r="H197" s="77"/>
      <c r="I197" s="77"/>
      <c r="J197" s="77"/>
    </row>
    <row r="198" spans="1:10" x14ac:dyDescent="0.25">
      <c r="A198" s="99"/>
      <c r="B198" s="99"/>
      <c r="C198" s="99"/>
      <c r="D198" s="99"/>
      <c r="E198" s="99"/>
      <c r="F198" s="99"/>
      <c r="G198" s="99"/>
      <c r="H198" s="99"/>
      <c r="I198" s="99"/>
      <c r="J198" s="99"/>
    </row>
    <row r="199" spans="1:10" s="18" customFormat="1" ht="30" customHeight="1" x14ac:dyDescent="0.25">
      <c r="A199" s="94" t="s">
        <v>226</v>
      </c>
      <c r="B199" s="94"/>
      <c r="C199" s="94"/>
      <c r="D199" s="94"/>
      <c r="E199" s="94"/>
      <c r="F199" s="94"/>
      <c r="G199" s="94"/>
      <c r="H199" s="94"/>
      <c r="I199" s="94"/>
      <c r="J199" s="94"/>
    </row>
    <row r="200" spans="1:10" s="18" customFormat="1" ht="34.5" x14ac:dyDescent="0.25">
      <c r="A200" s="19"/>
      <c r="B200" s="20" t="s">
        <v>41</v>
      </c>
      <c r="C200" s="20" t="s">
        <v>42</v>
      </c>
      <c r="D200" s="20" t="s">
        <v>43</v>
      </c>
      <c r="E200" s="20" t="s">
        <v>44</v>
      </c>
      <c r="F200" s="20" t="s">
        <v>45</v>
      </c>
      <c r="G200" s="20" t="s">
        <v>46</v>
      </c>
      <c r="H200" s="20" t="s">
        <v>47</v>
      </c>
      <c r="I200" s="20" t="s">
        <v>48</v>
      </c>
      <c r="J200" s="21" t="s">
        <v>86</v>
      </c>
    </row>
    <row r="201" spans="1:10" s="18" customFormat="1" x14ac:dyDescent="0.25">
      <c r="A201" s="30">
        <v>0</v>
      </c>
      <c r="B201" s="22">
        <v>0</v>
      </c>
      <c r="C201" s="22">
        <v>40</v>
      </c>
      <c r="D201" s="22">
        <v>1</v>
      </c>
      <c r="E201" s="22">
        <v>14</v>
      </c>
      <c r="F201" s="22">
        <v>2</v>
      </c>
      <c r="G201" s="22">
        <v>0</v>
      </c>
      <c r="H201" s="22">
        <v>16</v>
      </c>
      <c r="I201" s="22">
        <v>8</v>
      </c>
      <c r="J201" s="22">
        <f>SUM(B201:I201)</f>
        <v>81</v>
      </c>
    </row>
    <row r="202" spans="1:10" s="18" customFormat="1" x14ac:dyDescent="0.25">
      <c r="A202" s="8" t="s">
        <v>31</v>
      </c>
      <c r="B202" s="22">
        <v>13</v>
      </c>
      <c r="C202" s="22">
        <v>240</v>
      </c>
      <c r="D202" s="22">
        <v>6</v>
      </c>
      <c r="E202" s="22">
        <v>131</v>
      </c>
      <c r="F202" s="22">
        <v>55</v>
      </c>
      <c r="G202" s="22">
        <v>2</v>
      </c>
      <c r="H202" s="22">
        <v>132</v>
      </c>
      <c r="I202" s="22">
        <v>53</v>
      </c>
      <c r="J202" s="22">
        <f>SUM(B202:I202)</f>
        <v>632</v>
      </c>
    </row>
    <row r="203" spans="1:10" s="18" customFormat="1" x14ac:dyDescent="0.25">
      <c r="A203" s="8" t="s">
        <v>102</v>
      </c>
      <c r="B203" s="22">
        <v>4</v>
      </c>
      <c r="C203" s="22">
        <v>48</v>
      </c>
      <c r="D203" s="22">
        <v>2</v>
      </c>
      <c r="E203" s="22">
        <v>31</v>
      </c>
      <c r="F203" s="22">
        <v>7</v>
      </c>
      <c r="G203" s="22">
        <v>2</v>
      </c>
      <c r="H203" s="22">
        <v>37</v>
      </c>
      <c r="I203" s="22">
        <v>18</v>
      </c>
      <c r="J203" s="22">
        <f>SUM(B203:I203)</f>
        <v>149</v>
      </c>
    </row>
    <row r="204" spans="1:10" s="18" customFormat="1" x14ac:dyDescent="0.25">
      <c r="A204" s="23" t="s">
        <v>103</v>
      </c>
      <c r="B204" s="22">
        <v>0</v>
      </c>
      <c r="C204" s="22">
        <v>10</v>
      </c>
      <c r="D204" s="22">
        <v>1</v>
      </c>
      <c r="E204" s="22">
        <v>1</v>
      </c>
      <c r="F204" s="22">
        <v>3</v>
      </c>
      <c r="G204" s="22">
        <v>0</v>
      </c>
      <c r="H204" s="22">
        <v>3</v>
      </c>
      <c r="I204" s="22">
        <v>0</v>
      </c>
      <c r="J204" s="22">
        <f>SUM(B204:I204)</f>
        <v>18</v>
      </c>
    </row>
    <row r="205" spans="1:10" s="18" customFormat="1" x14ac:dyDescent="0.25">
      <c r="A205" s="24" t="s">
        <v>0</v>
      </c>
      <c r="B205" s="52">
        <f>SUM(B201:B204)</f>
        <v>17</v>
      </c>
      <c r="C205" s="52">
        <f t="shared" ref="C205:J205" si="32">SUM(C201:C204)</f>
        <v>338</v>
      </c>
      <c r="D205" s="52">
        <f t="shared" si="32"/>
        <v>10</v>
      </c>
      <c r="E205" s="52">
        <f t="shared" si="32"/>
        <v>177</v>
      </c>
      <c r="F205" s="52">
        <f t="shared" si="32"/>
        <v>67</v>
      </c>
      <c r="G205" s="52">
        <f t="shared" si="32"/>
        <v>4</v>
      </c>
      <c r="H205" s="52">
        <f t="shared" si="32"/>
        <v>188</v>
      </c>
      <c r="I205" s="52">
        <f t="shared" si="32"/>
        <v>79</v>
      </c>
      <c r="J205" s="52">
        <f t="shared" si="32"/>
        <v>880</v>
      </c>
    </row>
    <row r="206" spans="1:10" s="56" customFormat="1" x14ac:dyDescent="0.25">
      <c r="A206" s="77" t="str">
        <f>$A$25</f>
        <v>Note: Statistics up to 27 March 2020 by region are based upon 'registered office'.</v>
      </c>
      <c r="B206" s="77"/>
      <c r="C206" s="77"/>
      <c r="D206" s="77"/>
      <c r="E206" s="77"/>
      <c r="F206" s="77"/>
      <c r="G206" s="77"/>
      <c r="H206" s="77"/>
      <c r="I206" s="77"/>
      <c r="J206" s="77"/>
    </row>
    <row r="207" spans="1:10" x14ac:dyDescent="0.25">
      <c r="A207" s="98"/>
      <c r="B207" s="98"/>
      <c r="C207" s="98"/>
      <c r="D207" s="98"/>
      <c r="E207" s="98"/>
      <c r="F207" s="98"/>
      <c r="G207" s="98"/>
      <c r="H207" s="98"/>
      <c r="I207" s="98"/>
      <c r="J207" s="98"/>
    </row>
    <row r="208" spans="1:10" s="18" customFormat="1" ht="30" customHeight="1" x14ac:dyDescent="0.25">
      <c r="A208" s="94" t="s">
        <v>227</v>
      </c>
      <c r="B208" s="94"/>
      <c r="C208" s="94"/>
      <c r="D208" s="94"/>
      <c r="E208" s="94"/>
      <c r="F208" s="94"/>
      <c r="G208" s="94"/>
      <c r="H208" s="94"/>
      <c r="I208" s="94"/>
      <c r="J208" s="94"/>
    </row>
    <row r="209" spans="1:11" s="18" customFormat="1" ht="34.5" x14ac:dyDescent="0.25">
      <c r="A209" s="26"/>
      <c r="B209" s="20" t="s">
        <v>41</v>
      </c>
      <c r="C209" s="20" t="s">
        <v>42</v>
      </c>
      <c r="D209" s="20" t="s">
        <v>43</v>
      </c>
      <c r="E209" s="20" t="s">
        <v>44</v>
      </c>
      <c r="F209" s="20" t="s">
        <v>45</v>
      </c>
      <c r="G209" s="20" t="s">
        <v>46</v>
      </c>
      <c r="H209" s="20" t="s">
        <v>47</v>
      </c>
      <c r="I209" s="20" t="s">
        <v>48</v>
      </c>
      <c r="J209" s="21" t="s">
        <v>86</v>
      </c>
    </row>
    <row r="210" spans="1:11" s="18" customFormat="1" x14ac:dyDescent="0.25">
      <c r="A210" s="89" t="s">
        <v>118</v>
      </c>
      <c r="B210" s="89"/>
      <c r="C210" s="89"/>
      <c r="D210" s="89"/>
      <c r="E210" s="89"/>
      <c r="F210" s="89"/>
      <c r="G210" s="89"/>
      <c r="H210" s="89"/>
      <c r="I210" s="89"/>
      <c r="J210" s="89"/>
    </row>
    <row r="211" spans="1:11" s="18" customFormat="1" x14ac:dyDescent="0.25">
      <c r="A211" s="31" t="s">
        <v>106</v>
      </c>
      <c r="B211" s="22">
        <v>16</v>
      </c>
      <c r="C211" s="22">
        <v>281</v>
      </c>
      <c r="D211" s="22">
        <v>9</v>
      </c>
      <c r="E211" s="22">
        <v>147</v>
      </c>
      <c r="F211" s="22">
        <v>48</v>
      </c>
      <c r="G211" s="22">
        <v>4</v>
      </c>
      <c r="H211" s="22">
        <v>156</v>
      </c>
      <c r="I211" s="22">
        <v>53</v>
      </c>
      <c r="J211" s="22">
        <f>SUM(B211:I211)</f>
        <v>714</v>
      </c>
    </row>
    <row r="212" spans="1:11" s="18" customFormat="1" x14ac:dyDescent="0.25">
      <c r="A212" s="30" t="s">
        <v>107</v>
      </c>
      <c r="B212" s="22">
        <v>1</v>
      </c>
      <c r="C212" s="22">
        <v>45</v>
      </c>
      <c r="D212" s="22">
        <v>1</v>
      </c>
      <c r="E212" s="22">
        <v>22</v>
      </c>
      <c r="F212" s="22">
        <v>10</v>
      </c>
      <c r="G212" s="22">
        <v>0</v>
      </c>
      <c r="H212" s="22">
        <v>22</v>
      </c>
      <c r="I212" s="22">
        <v>17</v>
      </c>
      <c r="J212" s="22">
        <f>SUM(B212:I212)</f>
        <v>118</v>
      </c>
    </row>
    <row r="213" spans="1:11" s="18" customFormat="1" x14ac:dyDescent="0.25">
      <c r="A213" s="30" t="s">
        <v>108</v>
      </c>
      <c r="B213" s="22">
        <v>0</v>
      </c>
      <c r="C213" s="22">
        <v>11</v>
      </c>
      <c r="D213" s="22">
        <v>0</v>
      </c>
      <c r="E213" s="22">
        <v>8</v>
      </c>
      <c r="F213" s="22">
        <v>8</v>
      </c>
      <c r="G213" s="22">
        <v>0</v>
      </c>
      <c r="H213" s="22">
        <v>9</v>
      </c>
      <c r="I213" s="22">
        <v>6</v>
      </c>
      <c r="J213" s="22">
        <f>SUM(B213:I213)</f>
        <v>42</v>
      </c>
    </row>
    <row r="214" spans="1:11" s="18" customFormat="1" x14ac:dyDescent="0.25">
      <c r="A214" s="30" t="s">
        <v>109</v>
      </c>
      <c r="B214" s="22">
        <v>0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0</v>
      </c>
      <c r="I214" s="22">
        <v>0</v>
      </c>
      <c r="J214" s="22">
        <f t="shared" ref="J214:J215" si="33">SUM(B214:I214)</f>
        <v>0</v>
      </c>
    </row>
    <row r="215" spans="1:11" s="18" customFormat="1" x14ac:dyDescent="0.25">
      <c r="A215" s="32" t="s">
        <v>110</v>
      </c>
      <c r="B215" s="22">
        <v>0</v>
      </c>
      <c r="C215" s="22">
        <v>1</v>
      </c>
      <c r="D215" s="22">
        <v>0</v>
      </c>
      <c r="E215" s="22">
        <v>0</v>
      </c>
      <c r="F215" s="22">
        <v>1</v>
      </c>
      <c r="G215" s="22">
        <v>0</v>
      </c>
      <c r="H215" s="22">
        <v>1</v>
      </c>
      <c r="I215" s="22">
        <v>3</v>
      </c>
      <c r="J215" s="22">
        <f t="shared" si="33"/>
        <v>6</v>
      </c>
    </row>
    <row r="216" spans="1:11" s="18" customFormat="1" x14ac:dyDescent="0.25">
      <c r="A216" s="24" t="s">
        <v>0</v>
      </c>
      <c r="B216" s="52">
        <f t="shared" ref="B216:I216" si="34">SUM(B211:B215)</f>
        <v>17</v>
      </c>
      <c r="C216" s="52">
        <f t="shared" si="34"/>
        <v>338</v>
      </c>
      <c r="D216" s="52">
        <f t="shared" si="34"/>
        <v>10</v>
      </c>
      <c r="E216" s="52">
        <f t="shared" si="34"/>
        <v>177</v>
      </c>
      <c r="F216" s="52">
        <f t="shared" si="34"/>
        <v>67</v>
      </c>
      <c r="G216" s="52">
        <f t="shared" si="34"/>
        <v>4</v>
      </c>
      <c r="H216" s="52">
        <f t="shared" si="34"/>
        <v>188</v>
      </c>
      <c r="I216" s="52">
        <f t="shared" si="34"/>
        <v>79</v>
      </c>
      <c r="J216" s="52">
        <f t="shared" ref="J216" si="35">SUM(J211:J215)</f>
        <v>880</v>
      </c>
    </row>
    <row r="217" spans="1:11" s="18" customFormat="1" x14ac:dyDescent="0.25">
      <c r="A217" s="89" t="s">
        <v>119</v>
      </c>
      <c r="B217" s="89"/>
      <c r="C217" s="89"/>
      <c r="D217" s="89"/>
      <c r="E217" s="89"/>
      <c r="F217" s="89"/>
      <c r="G217" s="89"/>
      <c r="H217" s="89"/>
      <c r="I217" s="89"/>
      <c r="J217" s="106"/>
    </row>
    <row r="218" spans="1:11" s="18" customFormat="1" x14ac:dyDescent="0.25">
      <c r="A218" s="31" t="s">
        <v>111</v>
      </c>
      <c r="B218" s="22">
        <v>12</v>
      </c>
      <c r="C218" s="22">
        <v>215</v>
      </c>
      <c r="D218" s="22">
        <v>5</v>
      </c>
      <c r="E218" s="22">
        <v>118</v>
      </c>
      <c r="F218" s="22">
        <v>48</v>
      </c>
      <c r="G218" s="22">
        <v>1</v>
      </c>
      <c r="H218" s="22">
        <v>132</v>
      </c>
      <c r="I218" s="22">
        <v>41</v>
      </c>
      <c r="J218" s="60">
        <f t="shared" ref="J218:J223" si="36">SUM(B218:I218)</f>
        <v>572</v>
      </c>
      <c r="K218" s="39"/>
    </row>
    <row r="219" spans="1:11" s="18" customFormat="1" x14ac:dyDescent="0.25">
      <c r="A219" s="30" t="s">
        <v>116</v>
      </c>
      <c r="B219" s="22">
        <v>3</v>
      </c>
      <c r="C219" s="22">
        <v>56</v>
      </c>
      <c r="D219" s="22">
        <v>4</v>
      </c>
      <c r="E219" s="22">
        <v>33</v>
      </c>
      <c r="F219" s="22">
        <v>9</v>
      </c>
      <c r="G219" s="22">
        <v>0</v>
      </c>
      <c r="H219" s="22">
        <v>23</v>
      </c>
      <c r="I219" s="22">
        <v>19</v>
      </c>
      <c r="J219" s="22">
        <f t="shared" si="36"/>
        <v>147</v>
      </c>
      <c r="K219" s="39"/>
    </row>
    <row r="220" spans="1:11" s="18" customFormat="1" x14ac:dyDescent="0.25">
      <c r="A220" s="30" t="s">
        <v>117</v>
      </c>
      <c r="B220" s="22">
        <v>2</v>
      </c>
      <c r="C220" s="22">
        <v>39</v>
      </c>
      <c r="D220" s="22">
        <v>1</v>
      </c>
      <c r="E220" s="22">
        <v>8</v>
      </c>
      <c r="F220" s="22">
        <v>7</v>
      </c>
      <c r="G220" s="22">
        <v>2</v>
      </c>
      <c r="H220" s="22">
        <v>22</v>
      </c>
      <c r="I220" s="22">
        <v>11</v>
      </c>
      <c r="J220" s="22">
        <f t="shared" si="36"/>
        <v>92</v>
      </c>
      <c r="K220" s="39"/>
    </row>
    <row r="221" spans="1:11" s="18" customFormat="1" x14ac:dyDescent="0.25">
      <c r="A221" s="30" t="s">
        <v>33</v>
      </c>
      <c r="B221" s="22">
        <v>0</v>
      </c>
      <c r="C221" s="22">
        <v>25</v>
      </c>
      <c r="D221" s="22">
        <v>0</v>
      </c>
      <c r="E221" s="22">
        <v>17</v>
      </c>
      <c r="F221" s="22">
        <v>3</v>
      </c>
      <c r="G221" s="22">
        <v>1</v>
      </c>
      <c r="H221" s="22">
        <v>11</v>
      </c>
      <c r="I221" s="22">
        <v>6</v>
      </c>
      <c r="J221" s="22">
        <f t="shared" si="36"/>
        <v>63</v>
      </c>
      <c r="K221" s="39"/>
    </row>
    <row r="222" spans="1:11" s="18" customFormat="1" x14ac:dyDescent="0.25">
      <c r="A222" s="30" t="s">
        <v>34</v>
      </c>
      <c r="B222" s="22">
        <v>0</v>
      </c>
      <c r="C222" s="22">
        <v>3</v>
      </c>
      <c r="D222" s="22">
        <v>0</v>
      </c>
      <c r="E222" s="22">
        <v>1</v>
      </c>
      <c r="F222" s="22">
        <v>0</v>
      </c>
      <c r="G222" s="22">
        <v>0</v>
      </c>
      <c r="H222" s="22">
        <v>0</v>
      </c>
      <c r="I222" s="22">
        <v>2</v>
      </c>
      <c r="J222" s="22">
        <f t="shared" si="36"/>
        <v>6</v>
      </c>
      <c r="K222" s="39"/>
    </row>
    <row r="223" spans="1:11" s="18" customFormat="1" x14ac:dyDescent="0.25">
      <c r="A223" s="32" t="s">
        <v>35</v>
      </c>
      <c r="B223" s="22">
        <v>0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f t="shared" si="36"/>
        <v>0</v>
      </c>
      <c r="K223" s="39"/>
    </row>
    <row r="224" spans="1:11" s="18" customFormat="1" x14ac:dyDescent="0.25">
      <c r="A224" s="24" t="s">
        <v>0</v>
      </c>
      <c r="B224" s="52">
        <f>SUM(B218:B223)</f>
        <v>17</v>
      </c>
      <c r="C224" s="52">
        <f t="shared" ref="C224:J224" si="37">SUM(C218:C223)</f>
        <v>338</v>
      </c>
      <c r="D224" s="52">
        <f t="shared" si="37"/>
        <v>10</v>
      </c>
      <c r="E224" s="52">
        <f t="shared" si="37"/>
        <v>177</v>
      </c>
      <c r="F224" s="52">
        <f t="shared" si="37"/>
        <v>67</v>
      </c>
      <c r="G224" s="52">
        <f t="shared" si="37"/>
        <v>4</v>
      </c>
      <c r="H224" s="52">
        <f t="shared" si="37"/>
        <v>188</v>
      </c>
      <c r="I224" s="52">
        <f t="shared" si="37"/>
        <v>79</v>
      </c>
      <c r="J224" s="52">
        <f t="shared" si="37"/>
        <v>880</v>
      </c>
      <c r="K224" s="39"/>
    </row>
    <row r="225" spans="1:11" s="18" customFormat="1" x14ac:dyDescent="0.25">
      <c r="A225" s="89" t="s">
        <v>121</v>
      </c>
      <c r="B225" s="89"/>
      <c r="C225" s="89"/>
      <c r="D225" s="89"/>
      <c r="E225" s="89"/>
      <c r="F225" s="89"/>
      <c r="G225" s="89"/>
      <c r="H225" s="89"/>
      <c r="I225" s="89"/>
      <c r="J225" s="89"/>
      <c r="K225" s="39"/>
    </row>
    <row r="226" spans="1:11" x14ac:dyDescent="0.25">
      <c r="A226" s="33" t="s">
        <v>125</v>
      </c>
      <c r="B226" s="52">
        <v>4</v>
      </c>
      <c r="C226" s="52">
        <v>73</v>
      </c>
      <c r="D226" s="56">
        <v>4</v>
      </c>
      <c r="E226" s="52">
        <v>35</v>
      </c>
      <c r="F226" s="52">
        <v>12</v>
      </c>
      <c r="G226" s="52">
        <v>0</v>
      </c>
      <c r="H226" s="52">
        <v>36</v>
      </c>
      <c r="I226" s="52">
        <v>19</v>
      </c>
      <c r="J226" s="52">
        <f>SUM(B226:I226)</f>
        <v>183</v>
      </c>
      <c r="K226" s="39"/>
    </row>
    <row r="227" spans="1:11" x14ac:dyDescent="0.25">
      <c r="A227" s="89" t="s">
        <v>120</v>
      </c>
      <c r="B227" s="89"/>
      <c r="C227" s="89"/>
      <c r="D227" s="89"/>
      <c r="E227" s="89"/>
      <c r="F227" s="89"/>
      <c r="G227" s="89"/>
      <c r="H227" s="89"/>
      <c r="I227" s="89"/>
      <c r="J227" s="89"/>
    </row>
    <row r="228" spans="1:11" s="18" customFormat="1" x14ac:dyDescent="0.25">
      <c r="A228" s="31">
        <v>0</v>
      </c>
      <c r="B228" s="22">
        <v>16</v>
      </c>
      <c r="C228" s="22">
        <v>322</v>
      </c>
      <c r="D228" s="22">
        <v>9</v>
      </c>
      <c r="E228" s="22">
        <v>173</v>
      </c>
      <c r="F228" s="22">
        <v>66</v>
      </c>
      <c r="G228" s="22">
        <v>4</v>
      </c>
      <c r="H228" s="22">
        <v>175</v>
      </c>
      <c r="I228" s="22">
        <v>76</v>
      </c>
      <c r="J228" s="22">
        <f>SUM(B228:I228)</f>
        <v>841</v>
      </c>
    </row>
    <row r="229" spans="1:11" s="18" customFormat="1" x14ac:dyDescent="0.25">
      <c r="A229" s="30" t="s">
        <v>112</v>
      </c>
      <c r="B229" s="22">
        <v>1</v>
      </c>
      <c r="C229" s="22">
        <v>10</v>
      </c>
      <c r="D229" s="22">
        <v>1</v>
      </c>
      <c r="E229" s="22">
        <v>1</v>
      </c>
      <c r="F229" s="22">
        <v>1</v>
      </c>
      <c r="G229" s="22">
        <v>0</v>
      </c>
      <c r="H229" s="22">
        <v>5</v>
      </c>
      <c r="I229" s="22">
        <v>2</v>
      </c>
      <c r="J229" s="22">
        <f>SUM(B229:I229)</f>
        <v>21</v>
      </c>
    </row>
    <row r="230" spans="1:11" s="18" customFormat="1" x14ac:dyDescent="0.25">
      <c r="A230" s="30" t="s">
        <v>113</v>
      </c>
      <c r="B230" s="22">
        <v>0</v>
      </c>
      <c r="C230" s="22">
        <v>3</v>
      </c>
      <c r="D230" s="22">
        <v>0</v>
      </c>
      <c r="E230" s="22">
        <v>1</v>
      </c>
      <c r="F230" s="22">
        <v>0</v>
      </c>
      <c r="G230" s="22">
        <v>0</v>
      </c>
      <c r="H230" s="22">
        <v>4</v>
      </c>
      <c r="I230" s="22">
        <v>0</v>
      </c>
      <c r="J230" s="22">
        <f>SUM(B230:I230)</f>
        <v>8</v>
      </c>
    </row>
    <row r="231" spans="1:11" s="18" customFormat="1" x14ac:dyDescent="0.25">
      <c r="A231" s="30" t="s">
        <v>114</v>
      </c>
      <c r="B231" s="22">
        <v>0</v>
      </c>
      <c r="C231" s="22">
        <v>2</v>
      </c>
      <c r="D231" s="22">
        <v>0</v>
      </c>
      <c r="E231" s="22">
        <v>0</v>
      </c>
      <c r="F231" s="22">
        <v>0</v>
      </c>
      <c r="G231" s="22">
        <v>0</v>
      </c>
      <c r="H231" s="22">
        <v>3</v>
      </c>
      <c r="I231" s="22">
        <v>1</v>
      </c>
      <c r="J231" s="22">
        <f>SUM(B231:I231)</f>
        <v>6</v>
      </c>
    </row>
    <row r="232" spans="1:11" s="18" customFormat="1" x14ac:dyDescent="0.25">
      <c r="A232" s="32" t="s">
        <v>115</v>
      </c>
      <c r="B232" s="22">
        <v>0</v>
      </c>
      <c r="C232" s="22">
        <v>1</v>
      </c>
      <c r="D232" s="22">
        <v>0</v>
      </c>
      <c r="E232" s="22">
        <v>2</v>
      </c>
      <c r="F232" s="22">
        <v>0</v>
      </c>
      <c r="G232" s="22">
        <v>0</v>
      </c>
      <c r="H232" s="22">
        <v>1</v>
      </c>
      <c r="I232" s="22">
        <v>0</v>
      </c>
      <c r="J232" s="22">
        <f>SUM(B232:I232)</f>
        <v>4</v>
      </c>
    </row>
    <row r="233" spans="1:11" s="18" customFormat="1" x14ac:dyDescent="0.25">
      <c r="A233" s="24" t="s">
        <v>0</v>
      </c>
      <c r="B233" s="52">
        <f>SUM(B228:B232)</f>
        <v>17</v>
      </c>
      <c r="C233" s="52">
        <f t="shared" ref="C233:J233" si="38">SUM(C228:C232)</f>
        <v>338</v>
      </c>
      <c r="D233" s="52">
        <f t="shared" si="38"/>
        <v>10</v>
      </c>
      <c r="E233" s="52">
        <f t="shared" si="38"/>
        <v>177</v>
      </c>
      <c r="F233" s="52">
        <f t="shared" si="38"/>
        <v>67</v>
      </c>
      <c r="G233" s="52">
        <f t="shared" si="38"/>
        <v>4</v>
      </c>
      <c r="H233" s="52">
        <f t="shared" si="38"/>
        <v>188</v>
      </c>
      <c r="I233" s="52">
        <f t="shared" si="38"/>
        <v>79</v>
      </c>
      <c r="J233" s="52">
        <f t="shared" si="38"/>
        <v>880</v>
      </c>
    </row>
    <row r="234" spans="1:11" s="56" customFormat="1" x14ac:dyDescent="0.25">
      <c r="A234" s="77" t="str">
        <f>$A$25</f>
        <v>Note: Statistics up to 27 March 2020 by region are based upon 'registered office'.</v>
      </c>
      <c r="B234" s="77"/>
      <c r="C234" s="77"/>
      <c r="D234" s="77"/>
      <c r="E234" s="77"/>
      <c r="F234" s="77"/>
      <c r="G234" s="77"/>
      <c r="H234" s="77"/>
      <c r="I234" s="77"/>
      <c r="J234" s="77"/>
    </row>
    <row r="235" spans="1:11" x14ac:dyDescent="0.25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</row>
    <row r="236" spans="1:11" s="18" customFormat="1" ht="30" customHeight="1" x14ac:dyDescent="0.25">
      <c r="A236" s="94" t="s">
        <v>195</v>
      </c>
      <c r="B236" s="94"/>
      <c r="C236" s="94"/>
      <c r="D236" s="94"/>
      <c r="E236" s="94"/>
      <c r="F236" s="94"/>
      <c r="G236" s="94"/>
      <c r="H236" s="94"/>
      <c r="I236" s="94"/>
      <c r="J236" s="94"/>
    </row>
    <row r="237" spans="1:11" s="18" customFormat="1" ht="34.5" x14ac:dyDescent="0.25">
      <c r="A237" s="26"/>
      <c r="B237" s="20" t="s">
        <v>41</v>
      </c>
      <c r="C237" s="20" t="s">
        <v>42</v>
      </c>
      <c r="D237" s="20" t="s">
        <v>43</v>
      </c>
      <c r="E237" s="20" t="s">
        <v>44</v>
      </c>
      <c r="F237" s="20" t="s">
        <v>45</v>
      </c>
      <c r="G237" s="20" t="s">
        <v>46</v>
      </c>
      <c r="H237" s="20" t="s">
        <v>47</v>
      </c>
      <c r="I237" s="20" t="s">
        <v>48</v>
      </c>
      <c r="J237" s="21" t="s">
        <v>86</v>
      </c>
    </row>
    <row r="238" spans="1:11" s="18" customFormat="1" x14ac:dyDescent="0.25">
      <c r="A238" s="89" t="s">
        <v>126</v>
      </c>
      <c r="B238" s="89"/>
      <c r="C238" s="89"/>
      <c r="D238" s="89"/>
      <c r="E238" s="89"/>
      <c r="F238" s="89"/>
      <c r="G238" s="89"/>
      <c r="H238" s="89"/>
      <c r="I238" s="89"/>
      <c r="J238" s="89"/>
    </row>
    <row r="239" spans="1:11" s="18" customFormat="1" x14ac:dyDescent="0.25">
      <c r="A239" s="31">
        <v>0</v>
      </c>
      <c r="B239" s="22">
        <v>2</v>
      </c>
      <c r="C239" s="22">
        <v>38</v>
      </c>
      <c r="D239" s="22">
        <v>1</v>
      </c>
      <c r="E239" s="22">
        <v>13</v>
      </c>
      <c r="F239" s="22">
        <v>12</v>
      </c>
      <c r="G239" s="22">
        <v>1</v>
      </c>
      <c r="H239" s="22">
        <v>9</v>
      </c>
      <c r="I239" s="22">
        <v>6</v>
      </c>
      <c r="J239" s="22">
        <f t="shared" ref="J239:J244" si="39">SUM(B239:I239)</f>
        <v>82</v>
      </c>
    </row>
    <row r="240" spans="1:11" s="18" customFormat="1" x14ac:dyDescent="0.25">
      <c r="A240" s="8" t="s">
        <v>122</v>
      </c>
      <c r="B240" s="22">
        <v>1</v>
      </c>
      <c r="C240" s="22">
        <v>18</v>
      </c>
      <c r="D240" s="22">
        <v>2</v>
      </c>
      <c r="E240" s="22">
        <v>7</v>
      </c>
      <c r="F240" s="22">
        <v>1</v>
      </c>
      <c r="G240" s="22">
        <v>0</v>
      </c>
      <c r="H240" s="22">
        <v>6</v>
      </c>
      <c r="I240" s="22">
        <v>5</v>
      </c>
      <c r="J240" s="22">
        <f t="shared" si="39"/>
        <v>40</v>
      </c>
    </row>
    <row r="241" spans="1:11" s="18" customFormat="1" x14ac:dyDescent="0.25">
      <c r="A241" s="8" t="s">
        <v>28</v>
      </c>
      <c r="B241" s="22">
        <v>0</v>
      </c>
      <c r="C241" s="22">
        <v>11</v>
      </c>
      <c r="D241" s="22">
        <v>0</v>
      </c>
      <c r="E241" s="22">
        <v>3</v>
      </c>
      <c r="F241" s="22">
        <v>2</v>
      </c>
      <c r="G241" s="22">
        <v>1</v>
      </c>
      <c r="H241" s="22">
        <v>1</v>
      </c>
      <c r="I241" s="22">
        <v>8</v>
      </c>
      <c r="J241" s="22">
        <f t="shared" si="39"/>
        <v>26</v>
      </c>
    </row>
    <row r="242" spans="1:11" s="18" customFormat="1" x14ac:dyDescent="0.25">
      <c r="A242" s="8" t="s">
        <v>29</v>
      </c>
      <c r="B242" s="22">
        <v>0</v>
      </c>
      <c r="C242" s="22">
        <v>2</v>
      </c>
      <c r="D242" s="22">
        <v>0</v>
      </c>
      <c r="E242" s="22">
        <v>1</v>
      </c>
      <c r="F242" s="22">
        <v>1</v>
      </c>
      <c r="G242" s="22">
        <v>0</v>
      </c>
      <c r="H242" s="22">
        <v>1</v>
      </c>
      <c r="I242" s="22">
        <v>0</v>
      </c>
      <c r="J242" s="22">
        <f t="shared" si="39"/>
        <v>5</v>
      </c>
    </row>
    <row r="243" spans="1:11" s="18" customFormat="1" x14ac:dyDescent="0.25">
      <c r="A243" s="8" t="s">
        <v>124</v>
      </c>
      <c r="B243" s="22">
        <v>0</v>
      </c>
      <c r="C243" s="22">
        <v>2</v>
      </c>
      <c r="D243" s="22">
        <v>0</v>
      </c>
      <c r="E243" s="22">
        <v>0</v>
      </c>
      <c r="F243" s="22">
        <v>0</v>
      </c>
      <c r="G243" s="22">
        <v>0</v>
      </c>
      <c r="H243" s="22">
        <v>0</v>
      </c>
      <c r="I243" s="22">
        <v>0</v>
      </c>
      <c r="J243" s="22">
        <f t="shared" si="39"/>
        <v>2</v>
      </c>
    </row>
    <row r="244" spans="1:11" s="18" customFormat="1" x14ac:dyDescent="0.25">
      <c r="A244" s="23" t="s">
        <v>123</v>
      </c>
      <c r="B244" s="22">
        <v>14</v>
      </c>
      <c r="C244" s="22">
        <v>267</v>
      </c>
      <c r="D244" s="22">
        <v>7</v>
      </c>
      <c r="E244" s="22">
        <v>153</v>
      </c>
      <c r="F244" s="22">
        <v>51</v>
      </c>
      <c r="G244" s="22">
        <v>2</v>
      </c>
      <c r="H244" s="22">
        <v>171</v>
      </c>
      <c r="I244" s="22">
        <v>60</v>
      </c>
      <c r="J244" s="22">
        <f t="shared" si="39"/>
        <v>725</v>
      </c>
    </row>
    <row r="245" spans="1:11" s="18" customFormat="1" x14ac:dyDescent="0.25">
      <c r="A245" s="24" t="s">
        <v>0</v>
      </c>
      <c r="B245" s="52">
        <f t="shared" ref="B245:I245" si="40">SUM(B239:B244)</f>
        <v>17</v>
      </c>
      <c r="C245" s="52">
        <f t="shared" si="40"/>
        <v>338</v>
      </c>
      <c r="D245" s="52">
        <f t="shared" si="40"/>
        <v>10</v>
      </c>
      <c r="E245" s="52">
        <f t="shared" si="40"/>
        <v>177</v>
      </c>
      <c r="F245" s="52">
        <f t="shared" si="40"/>
        <v>67</v>
      </c>
      <c r="G245" s="52">
        <f t="shared" si="40"/>
        <v>4</v>
      </c>
      <c r="H245" s="52">
        <f t="shared" si="40"/>
        <v>188</v>
      </c>
      <c r="I245" s="52">
        <f t="shared" si="40"/>
        <v>79</v>
      </c>
      <c r="J245" s="52">
        <f t="shared" ref="J245" si="41">SUM(J239:J244)</f>
        <v>880</v>
      </c>
    </row>
    <row r="246" spans="1:11" s="18" customFormat="1" x14ac:dyDescent="0.25">
      <c r="A246" s="89" t="s">
        <v>127</v>
      </c>
      <c r="B246" s="89"/>
      <c r="C246" s="89"/>
      <c r="D246" s="89"/>
      <c r="E246" s="89"/>
      <c r="F246" s="89"/>
      <c r="G246" s="89"/>
      <c r="H246" s="89"/>
      <c r="I246" s="89"/>
      <c r="J246" s="89"/>
    </row>
    <row r="247" spans="1:11" s="18" customFormat="1" x14ac:dyDescent="0.25">
      <c r="A247" s="31">
        <v>0</v>
      </c>
      <c r="B247" s="38">
        <v>1</v>
      </c>
      <c r="C247" s="38">
        <v>38</v>
      </c>
      <c r="D247" s="38">
        <v>1</v>
      </c>
      <c r="E247" s="38">
        <v>13</v>
      </c>
      <c r="F247" s="38">
        <v>11</v>
      </c>
      <c r="G247" s="38">
        <v>1</v>
      </c>
      <c r="H247" s="38">
        <v>8</v>
      </c>
      <c r="I247" s="38">
        <v>7</v>
      </c>
      <c r="J247" s="38">
        <f>SUM(B247:I247)</f>
        <v>80</v>
      </c>
    </row>
    <row r="248" spans="1:11" s="18" customFormat="1" x14ac:dyDescent="0.25">
      <c r="A248" s="8" t="s">
        <v>122</v>
      </c>
      <c r="B248" s="38">
        <v>1</v>
      </c>
      <c r="C248" s="38">
        <v>5</v>
      </c>
      <c r="D248" s="38">
        <v>0</v>
      </c>
      <c r="E248" s="38">
        <v>1</v>
      </c>
      <c r="F248" s="38">
        <v>0</v>
      </c>
      <c r="G248" s="38">
        <v>0</v>
      </c>
      <c r="H248" s="38">
        <v>2</v>
      </c>
      <c r="I248" s="38">
        <v>0</v>
      </c>
      <c r="J248" s="38">
        <f t="shared" ref="J248:J252" si="42">SUM(B248:I248)</f>
        <v>9</v>
      </c>
    </row>
    <row r="249" spans="1:11" s="18" customFormat="1" x14ac:dyDescent="0.25">
      <c r="A249" s="8" t="s">
        <v>28</v>
      </c>
      <c r="B249" s="38">
        <v>0</v>
      </c>
      <c r="C249" s="38">
        <v>1</v>
      </c>
      <c r="D249" s="38">
        <v>0</v>
      </c>
      <c r="E249" s="38">
        <v>1</v>
      </c>
      <c r="F249" s="38">
        <v>0</v>
      </c>
      <c r="G249" s="38">
        <v>0</v>
      </c>
      <c r="H249" s="38">
        <v>0</v>
      </c>
      <c r="I249" s="38">
        <v>0</v>
      </c>
      <c r="J249" s="38">
        <f t="shared" si="42"/>
        <v>2</v>
      </c>
    </row>
    <row r="250" spans="1:11" s="18" customFormat="1" x14ac:dyDescent="0.25">
      <c r="A250" s="8" t="s">
        <v>29</v>
      </c>
      <c r="B250" s="38">
        <v>0</v>
      </c>
      <c r="C250" s="38">
        <v>0</v>
      </c>
      <c r="D250" s="38">
        <v>0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f t="shared" si="42"/>
        <v>0</v>
      </c>
    </row>
    <row r="251" spans="1:11" s="18" customFormat="1" x14ac:dyDescent="0.25">
      <c r="A251" s="8" t="s">
        <v>124</v>
      </c>
      <c r="B251" s="38">
        <v>0</v>
      </c>
      <c r="C251" s="38">
        <v>1</v>
      </c>
      <c r="D251" s="38">
        <v>0</v>
      </c>
      <c r="E251" s="38">
        <v>0</v>
      </c>
      <c r="F251" s="38">
        <v>0</v>
      </c>
      <c r="G251" s="38">
        <v>0</v>
      </c>
      <c r="H251" s="38">
        <v>1</v>
      </c>
      <c r="I251" s="38">
        <v>0</v>
      </c>
      <c r="J251" s="38">
        <f t="shared" si="42"/>
        <v>2</v>
      </c>
    </row>
    <row r="252" spans="1:11" s="18" customFormat="1" x14ac:dyDescent="0.25">
      <c r="A252" s="23" t="s">
        <v>123</v>
      </c>
      <c r="B252" s="38">
        <v>15</v>
      </c>
      <c r="C252" s="38">
        <v>293</v>
      </c>
      <c r="D252" s="38">
        <v>9</v>
      </c>
      <c r="E252" s="38">
        <v>162</v>
      </c>
      <c r="F252" s="38">
        <v>56</v>
      </c>
      <c r="G252" s="38">
        <v>3</v>
      </c>
      <c r="H252" s="38">
        <v>177</v>
      </c>
      <c r="I252" s="38">
        <v>72</v>
      </c>
      <c r="J252" s="38">
        <f t="shared" si="42"/>
        <v>787</v>
      </c>
    </row>
    <row r="253" spans="1:11" s="18" customFormat="1" x14ac:dyDescent="0.25">
      <c r="A253" s="24" t="s">
        <v>0</v>
      </c>
      <c r="B253" s="54">
        <f>SUM(B247:B252)</f>
        <v>17</v>
      </c>
      <c r="C253" s="54">
        <f t="shared" ref="C253:I253" si="43">SUM(C247:C252)</f>
        <v>338</v>
      </c>
      <c r="D253" s="54">
        <f t="shared" si="43"/>
        <v>10</v>
      </c>
      <c r="E253" s="54">
        <f t="shared" si="43"/>
        <v>177</v>
      </c>
      <c r="F253" s="54">
        <f t="shared" si="43"/>
        <v>67</v>
      </c>
      <c r="G253" s="54">
        <f t="shared" si="43"/>
        <v>4</v>
      </c>
      <c r="H253" s="54">
        <f t="shared" si="43"/>
        <v>188</v>
      </c>
      <c r="I253" s="54">
        <f t="shared" si="43"/>
        <v>79</v>
      </c>
      <c r="J253" s="54">
        <f>SUM(J247:J252)</f>
        <v>880</v>
      </c>
    </row>
    <row r="254" spans="1:11" s="18" customFormat="1" x14ac:dyDescent="0.25">
      <c r="A254" s="89" t="s">
        <v>128</v>
      </c>
      <c r="B254" s="89"/>
      <c r="C254" s="89"/>
      <c r="D254" s="89"/>
      <c r="E254" s="89"/>
      <c r="F254" s="89"/>
      <c r="G254" s="89"/>
      <c r="H254" s="89"/>
      <c r="I254" s="89"/>
      <c r="J254" s="89"/>
    </row>
    <row r="255" spans="1:11" s="18" customFormat="1" x14ac:dyDescent="0.25">
      <c r="A255" s="31">
        <v>0</v>
      </c>
      <c r="B255" s="22">
        <v>1</v>
      </c>
      <c r="C255" s="22">
        <v>31</v>
      </c>
      <c r="D255" s="22">
        <v>0</v>
      </c>
      <c r="E255" s="22">
        <v>26</v>
      </c>
      <c r="F255" s="22">
        <v>11</v>
      </c>
      <c r="G255" s="22">
        <v>0</v>
      </c>
      <c r="H255" s="22">
        <v>23</v>
      </c>
      <c r="I255" s="22">
        <v>9</v>
      </c>
      <c r="J255" s="22">
        <f t="shared" ref="J255:J260" si="44">SUM(B255:I255)</f>
        <v>101</v>
      </c>
      <c r="K255" s="55"/>
    </row>
    <row r="256" spans="1:11" s="18" customFormat="1" x14ac:dyDescent="0.25">
      <c r="A256" s="8" t="s">
        <v>122</v>
      </c>
      <c r="B256" s="22">
        <v>16</v>
      </c>
      <c r="C256" s="22">
        <v>268</v>
      </c>
      <c r="D256" s="22">
        <v>8</v>
      </c>
      <c r="E256" s="22">
        <v>133</v>
      </c>
      <c r="F256" s="22">
        <v>50</v>
      </c>
      <c r="G256" s="22">
        <v>2</v>
      </c>
      <c r="H256" s="22">
        <v>144</v>
      </c>
      <c r="I256" s="22">
        <v>64</v>
      </c>
      <c r="J256" s="22">
        <f t="shared" si="44"/>
        <v>685</v>
      </c>
      <c r="K256" s="55"/>
    </row>
    <row r="257" spans="1:11" s="18" customFormat="1" x14ac:dyDescent="0.25">
      <c r="A257" s="8" t="s">
        <v>28</v>
      </c>
      <c r="B257" s="22">
        <v>0</v>
      </c>
      <c r="C257" s="22">
        <v>24</v>
      </c>
      <c r="D257" s="22">
        <v>2</v>
      </c>
      <c r="E257" s="22">
        <v>14</v>
      </c>
      <c r="F257" s="22">
        <v>4</v>
      </c>
      <c r="G257" s="22">
        <v>1</v>
      </c>
      <c r="H257" s="22">
        <v>15</v>
      </c>
      <c r="I257" s="22">
        <v>4</v>
      </c>
      <c r="J257" s="22">
        <f t="shared" si="44"/>
        <v>64</v>
      </c>
      <c r="K257" s="55"/>
    </row>
    <row r="258" spans="1:11" s="18" customFormat="1" x14ac:dyDescent="0.25">
      <c r="A258" s="8" t="s">
        <v>29</v>
      </c>
      <c r="B258" s="22">
        <v>0</v>
      </c>
      <c r="C258" s="22">
        <v>2</v>
      </c>
      <c r="D258" s="22">
        <v>0</v>
      </c>
      <c r="E258" s="22">
        <v>3</v>
      </c>
      <c r="F258" s="22">
        <v>0</v>
      </c>
      <c r="G258" s="22">
        <v>1</v>
      </c>
      <c r="H258" s="22">
        <v>3</v>
      </c>
      <c r="I258" s="22">
        <v>1</v>
      </c>
      <c r="J258" s="22">
        <f t="shared" si="44"/>
        <v>10</v>
      </c>
      <c r="K258" s="55"/>
    </row>
    <row r="259" spans="1:11" s="18" customFormat="1" x14ac:dyDescent="0.25">
      <c r="A259" s="8" t="s">
        <v>124</v>
      </c>
      <c r="B259" s="22">
        <v>0</v>
      </c>
      <c r="C259" s="22">
        <v>0</v>
      </c>
      <c r="D259" s="22">
        <v>0</v>
      </c>
      <c r="E259" s="22">
        <v>0</v>
      </c>
      <c r="F259" s="22">
        <v>0</v>
      </c>
      <c r="G259" s="22">
        <v>0</v>
      </c>
      <c r="H259" s="22">
        <v>0</v>
      </c>
      <c r="I259" s="22">
        <v>0</v>
      </c>
      <c r="J259" s="22">
        <f>SUM(B259:I259)</f>
        <v>0</v>
      </c>
      <c r="K259" s="55"/>
    </row>
    <row r="260" spans="1:11" s="18" customFormat="1" x14ac:dyDescent="0.25">
      <c r="A260" s="23" t="s">
        <v>123</v>
      </c>
      <c r="B260" s="22">
        <v>0</v>
      </c>
      <c r="C260" s="22">
        <v>13</v>
      </c>
      <c r="D260" s="22">
        <v>0</v>
      </c>
      <c r="E260" s="22">
        <v>1</v>
      </c>
      <c r="F260" s="22">
        <v>2</v>
      </c>
      <c r="G260" s="22">
        <v>0</v>
      </c>
      <c r="H260" s="22">
        <v>3</v>
      </c>
      <c r="I260" s="22">
        <v>1</v>
      </c>
      <c r="J260" s="22">
        <f t="shared" si="44"/>
        <v>20</v>
      </c>
      <c r="K260" s="55"/>
    </row>
    <row r="261" spans="1:11" s="18" customFormat="1" x14ac:dyDescent="0.25">
      <c r="A261" s="24" t="s">
        <v>0</v>
      </c>
      <c r="B261" s="52">
        <f>SUM(B255:B260)</f>
        <v>17</v>
      </c>
      <c r="C261" s="52">
        <f t="shared" ref="C261:J261" si="45">SUM(C255:C260)</f>
        <v>338</v>
      </c>
      <c r="D261" s="52">
        <f t="shared" si="45"/>
        <v>10</v>
      </c>
      <c r="E261" s="52">
        <f t="shared" si="45"/>
        <v>177</v>
      </c>
      <c r="F261" s="52">
        <f t="shared" si="45"/>
        <v>67</v>
      </c>
      <c r="G261" s="52">
        <f t="shared" si="45"/>
        <v>4</v>
      </c>
      <c r="H261" s="52">
        <f t="shared" si="45"/>
        <v>188</v>
      </c>
      <c r="I261" s="52">
        <f t="shared" si="45"/>
        <v>79</v>
      </c>
      <c r="J261" s="52">
        <f t="shared" si="45"/>
        <v>880</v>
      </c>
      <c r="K261" s="55"/>
    </row>
    <row r="262" spans="1:11" s="18" customFormat="1" x14ac:dyDescent="0.25">
      <c r="A262" s="89" t="s">
        <v>129</v>
      </c>
      <c r="B262" s="89"/>
      <c r="C262" s="89"/>
      <c r="D262" s="89"/>
      <c r="E262" s="89"/>
      <c r="F262" s="89"/>
      <c r="G262" s="89"/>
      <c r="H262" s="89"/>
      <c r="I262" s="89"/>
      <c r="J262" s="89"/>
    </row>
    <row r="263" spans="1:11" s="18" customFormat="1" x14ac:dyDescent="0.25">
      <c r="A263" s="31">
        <v>0</v>
      </c>
      <c r="B263" s="22">
        <v>1</v>
      </c>
      <c r="C263" s="22">
        <v>40</v>
      </c>
      <c r="D263" s="22">
        <v>1</v>
      </c>
      <c r="E263" s="22">
        <v>16</v>
      </c>
      <c r="F263" s="22">
        <v>11</v>
      </c>
      <c r="G263" s="22">
        <v>1</v>
      </c>
      <c r="H263" s="22">
        <v>9</v>
      </c>
      <c r="I263" s="22">
        <v>7</v>
      </c>
      <c r="J263" s="22">
        <f t="shared" ref="J263:J268" si="46">SUM(B263:I263)</f>
        <v>86</v>
      </c>
    </row>
    <row r="264" spans="1:11" s="18" customFormat="1" x14ac:dyDescent="0.25">
      <c r="A264" s="8" t="s">
        <v>122</v>
      </c>
      <c r="B264" s="22">
        <v>0</v>
      </c>
      <c r="C264" s="22">
        <v>1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f t="shared" si="46"/>
        <v>1</v>
      </c>
    </row>
    <row r="265" spans="1:11" s="18" customFormat="1" x14ac:dyDescent="0.25">
      <c r="A265" s="8" t="s">
        <v>28</v>
      </c>
      <c r="B265" s="22">
        <v>0</v>
      </c>
      <c r="C265" s="22">
        <v>0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f t="shared" si="46"/>
        <v>0</v>
      </c>
    </row>
    <row r="266" spans="1:11" s="18" customFormat="1" x14ac:dyDescent="0.25">
      <c r="A266" s="8" t="s">
        <v>29</v>
      </c>
      <c r="B266" s="22">
        <v>0</v>
      </c>
      <c r="C266" s="22">
        <v>0</v>
      </c>
      <c r="D266" s="22">
        <v>0</v>
      </c>
      <c r="E266" s="22">
        <v>0</v>
      </c>
      <c r="F266" s="22">
        <v>1</v>
      </c>
      <c r="G266" s="22">
        <v>0</v>
      </c>
      <c r="H266" s="22">
        <v>0</v>
      </c>
      <c r="I266" s="22">
        <v>0</v>
      </c>
      <c r="J266" s="22">
        <f t="shared" si="46"/>
        <v>1</v>
      </c>
    </row>
    <row r="267" spans="1:11" s="18" customFormat="1" x14ac:dyDescent="0.25">
      <c r="A267" s="8" t="s">
        <v>124</v>
      </c>
      <c r="B267" s="22">
        <v>0</v>
      </c>
      <c r="C267" s="22">
        <v>0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f t="shared" si="46"/>
        <v>0</v>
      </c>
    </row>
    <row r="268" spans="1:11" s="18" customFormat="1" x14ac:dyDescent="0.25">
      <c r="A268" s="23" t="s">
        <v>123</v>
      </c>
      <c r="B268" s="22">
        <v>16</v>
      </c>
      <c r="C268" s="22">
        <v>297</v>
      </c>
      <c r="D268" s="22">
        <v>9</v>
      </c>
      <c r="E268" s="22">
        <v>161</v>
      </c>
      <c r="F268" s="22">
        <v>55</v>
      </c>
      <c r="G268" s="22">
        <v>3</v>
      </c>
      <c r="H268" s="22">
        <v>179</v>
      </c>
      <c r="I268" s="22">
        <v>72</v>
      </c>
      <c r="J268" s="22">
        <f t="shared" si="46"/>
        <v>792</v>
      </c>
    </row>
    <row r="269" spans="1:11" s="18" customFormat="1" x14ac:dyDescent="0.25">
      <c r="A269" s="24" t="s">
        <v>0</v>
      </c>
      <c r="B269" s="52">
        <f>SUM(B263:B268)</f>
        <v>17</v>
      </c>
      <c r="C269" s="52">
        <f t="shared" ref="C269:J269" si="47">SUM(C263:C268)</f>
        <v>338</v>
      </c>
      <c r="D269" s="52">
        <f t="shared" si="47"/>
        <v>10</v>
      </c>
      <c r="E269" s="52">
        <f t="shared" si="47"/>
        <v>177</v>
      </c>
      <c r="F269" s="52">
        <f t="shared" si="47"/>
        <v>67</v>
      </c>
      <c r="G269" s="52">
        <f t="shared" si="47"/>
        <v>4</v>
      </c>
      <c r="H269" s="52">
        <f t="shared" si="47"/>
        <v>188</v>
      </c>
      <c r="I269" s="52">
        <f t="shared" si="47"/>
        <v>79</v>
      </c>
      <c r="J269" s="52">
        <f t="shared" si="47"/>
        <v>880</v>
      </c>
    </row>
    <row r="270" spans="1:11" s="56" customFormat="1" x14ac:dyDescent="0.25">
      <c r="A270" s="77" t="str">
        <f>$A$25</f>
        <v>Note: Statistics up to 27 March 2020 by region are based upon 'registered office'.</v>
      </c>
      <c r="B270" s="77"/>
      <c r="C270" s="77"/>
      <c r="D270" s="77"/>
      <c r="E270" s="77"/>
      <c r="F270" s="77"/>
      <c r="G270" s="77"/>
      <c r="H270" s="77"/>
      <c r="I270" s="77"/>
      <c r="J270" s="77"/>
    </row>
    <row r="271" spans="1:11" x14ac:dyDescent="0.25">
      <c r="A271" s="15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1" s="13" customFormat="1" ht="11.25" x14ac:dyDescent="0.2">
      <c r="A272" s="34" t="s">
        <v>131</v>
      </c>
    </row>
  </sheetData>
  <mergeCells count="40">
    <mergeCell ref="A27:J27"/>
    <mergeCell ref="A1:J1"/>
    <mergeCell ref="A2:J2"/>
    <mergeCell ref="A3:J3"/>
    <mergeCell ref="A17:J17"/>
    <mergeCell ref="A26:J26"/>
    <mergeCell ref="A105:J105"/>
    <mergeCell ref="A46:J46"/>
    <mergeCell ref="A49:J49"/>
    <mergeCell ref="A59:J59"/>
    <mergeCell ref="A64:J64"/>
    <mergeCell ref="A72:J72"/>
    <mergeCell ref="A77:J77"/>
    <mergeCell ref="A85:J85"/>
    <mergeCell ref="A87:J87"/>
    <mergeCell ref="A98:J98"/>
    <mergeCell ref="A199:J199"/>
    <mergeCell ref="A115:J115"/>
    <mergeCell ref="A116:J116"/>
    <mergeCell ref="A118:J118"/>
    <mergeCell ref="A130:J130"/>
    <mergeCell ref="A142:J142"/>
    <mergeCell ref="A154:J154"/>
    <mergeCell ref="A166:J166"/>
    <mergeCell ref="A178:J178"/>
    <mergeCell ref="A187:J187"/>
    <mergeCell ref="A188:J188"/>
    <mergeCell ref="A198:J198"/>
    <mergeCell ref="A262:J262"/>
    <mergeCell ref="A207:J207"/>
    <mergeCell ref="A208:J208"/>
    <mergeCell ref="A210:J210"/>
    <mergeCell ref="A217:J217"/>
    <mergeCell ref="A225:J225"/>
    <mergeCell ref="A227:J227"/>
    <mergeCell ref="A235:J235"/>
    <mergeCell ref="A236:J236"/>
    <mergeCell ref="A238:J238"/>
    <mergeCell ref="A246:J246"/>
    <mergeCell ref="A254:J254"/>
  </mergeCells>
  <hyperlinks>
    <hyperlink ref="A272" r:id="rId1" xr:uid="{00000000-0004-0000-0300-000000000000}"/>
    <hyperlink ref="A7" location="'Accommodation &amp; food services'!A27" display="Table 3.2.3.2 - Initial external administrators' reports for Accommodation &amp; food services industry—Nominated causes of failure by region" xr:uid="{00000000-0004-0000-0000-000013000000}"/>
    <hyperlink ref="A8" location="'Accommodation &amp; food services'!A46" display="Table 3.2.3.3 - Initial external administrators' reports for Accommodation &amp; food services industry—Possible misconduct by region" xr:uid="{00000000-0004-0000-0000-000014000000}"/>
    <hyperlink ref="A9" location="'Accommodation &amp; food services'!A85" display="Table 3.2.3.4 - Initial external administrators' reports for Accommodation &amp; food services industry—Assets, liabilities and deficiency by region " xr:uid="{00000000-0004-0000-0000-000015000000}"/>
    <hyperlink ref="A10" location="'Accommodation &amp; food services'!A116" display="Table 3.2.3.5 - Initial external administrators' reports for Accommodation &amp; food services industry—Unpaid employee entitlements by region " xr:uid="{00000000-0004-0000-0000-000016000000}"/>
    <hyperlink ref="A11" location="'Accommodation &amp; food services'!A188" display="Table 3.2.3.6 - Initial external administrators' reports for Accommodation &amp; food services industry—Amount owed to secured creditors by region" xr:uid="{00000000-0004-0000-0000-000017000000}"/>
    <hyperlink ref="A6" location="'Accommodation &amp; food services'!A17" display="Table 3.2.3.1 - Initial external administrators' reports for Accommodation &amp; food services industry—Size of company as measured by number of FTEs by region" xr:uid="{00000000-0004-0000-0000-000018000000}"/>
    <hyperlink ref="A12" location="'Accommodation &amp; food services'!A199" display="Table 3.2.3.7 - Initial external administrators' reports for Accommodation &amp; food services industry—Unpaid taxes and charges by region " xr:uid="{00000000-0004-0000-0000-000028000000}"/>
    <hyperlink ref="A13" location="'Accommodation &amp; food services'!A208" display="Table 3.2.3.8 - Initial external administrators' reports for Accommodation &amp; food services industry—Unsecured creditors by region " xr:uid="{00000000-0004-0000-0000-000029000000}"/>
    <hyperlink ref="A14" location="'Accommodation &amp; food services'!A236" display="Table 3.2.3.9 - Initial external administrators' reports for Accommodation &amp; food services industry—External administrator's remuneration by region" xr:uid="{00000000-0004-0000-0000-00002A000000}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6" manualBreakCount="6">
    <brk id="16" max="9" man="1"/>
    <brk id="45" max="9" man="1"/>
    <brk id="84" max="10" man="1"/>
    <brk id="115" max="10" man="1"/>
    <brk id="187" max="10" man="1"/>
    <brk id="235" max="10" man="1"/>
  </rowBreaks>
  <ignoredErrors>
    <ignoredError sqref="J263 A245:J246 A255 J255 A253:J254 A247:A252 J247:J252 A239:A244 J239:J244 J190 J201 J228" formulaRange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72"/>
  <sheetViews>
    <sheetView zoomScaleNormal="100" workbookViewId="0">
      <selection sqref="A1:J1"/>
    </sheetView>
  </sheetViews>
  <sheetFormatPr defaultColWidth="9.140625" defaultRowHeight="15" x14ac:dyDescent="0.25"/>
  <cols>
    <col min="1" max="1" width="33.7109375" style="12" customWidth="1"/>
    <col min="2" max="10" width="10.7109375" style="12" customWidth="1"/>
    <col min="11" max="16384" width="9.140625" style="12"/>
  </cols>
  <sheetData>
    <row r="1" spans="1:10" ht="7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s="18" customFormat="1" ht="15" customHeight="1" x14ac:dyDescent="0.25">
      <c r="A2" s="92" t="str">
        <f>+Contents!A2</f>
        <v>Statistics about corporate insolvency in Australia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s="18" customFormat="1" ht="24.95" customHeight="1" x14ac:dyDescent="0.25">
      <c r="A3" s="93" t="str">
        <f>Contents!A3</f>
        <v>Released: January 2023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s="56" customFormat="1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s="56" customFormat="1" ht="15.75" x14ac:dyDescent="0.25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customFormat="1" ht="15" customHeight="1" x14ac:dyDescent="0.25">
      <c r="A6" s="76" t="s">
        <v>196</v>
      </c>
      <c r="B6" s="12"/>
    </row>
    <row r="7" spans="1:10" customFormat="1" ht="15" customHeight="1" x14ac:dyDescent="0.25">
      <c r="A7" s="76" t="s">
        <v>197</v>
      </c>
      <c r="B7" s="12"/>
    </row>
    <row r="8" spans="1:10" customFormat="1" ht="15" customHeight="1" x14ac:dyDescent="0.25">
      <c r="A8" s="76" t="s">
        <v>198</v>
      </c>
      <c r="B8" s="12"/>
    </row>
    <row r="9" spans="1:10" customFormat="1" ht="15" customHeight="1" x14ac:dyDescent="0.25">
      <c r="A9" s="76" t="s">
        <v>199</v>
      </c>
      <c r="B9" s="12"/>
    </row>
    <row r="10" spans="1:10" customFormat="1" ht="15" customHeight="1" x14ac:dyDescent="0.25">
      <c r="A10" s="76" t="s">
        <v>200</v>
      </c>
      <c r="B10" s="12"/>
    </row>
    <row r="11" spans="1:10" customFormat="1" ht="15" customHeight="1" x14ac:dyDescent="0.25">
      <c r="A11" s="76" t="s">
        <v>201</v>
      </c>
      <c r="B11" s="12"/>
    </row>
    <row r="12" spans="1:10" customFormat="1" ht="15" customHeight="1" x14ac:dyDescent="0.25">
      <c r="A12" s="76" t="s">
        <v>202</v>
      </c>
      <c r="B12" s="12"/>
    </row>
    <row r="13" spans="1:10" customFormat="1" ht="15" customHeight="1" x14ac:dyDescent="0.25">
      <c r="A13" s="76" t="s">
        <v>203</v>
      </c>
      <c r="B13" s="12"/>
    </row>
    <row r="14" spans="1:10" customFormat="1" ht="15" customHeight="1" x14ac:dyDescent="0.25">
      <c r="A14" s="76" t="s">
        <v>204</v>
      </c>
      <c r="B14" s="12"/>
    </row>
    <row r="15" spans="1:10" s="56" customFormat="1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</row>
    <row r="16" spans="1:10" s="56" customFormat="1" x14ac:dyDescent="0.2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3" s="18" customFormat="1" ht="27" customHeight="1" x14ac:dyDescent="0.25">
      <c r="A17" s="95" t="s">
        <v>228</v>
      </c>
      <c r="B17" s="95"/>
      <c r="C17" s="95"/>
      <c r="D17" s="95"/>
      <c r="E17" s="95"/>
      <c r="F17" s="95"/>
      <c r="G17" s="95"/>
      <c r="H17" s="95"/>
      <c r="I17" s="95"/>
      <c r="J17" s="95"/>
    </row>
    <row r="18" spans="1:13" s="18" customFormat="1" ht="34.5" x14ac:dyDescent="0.25">
      <c r="A18" s="19" t="s">
        <v>49</v>
      </c>
      <c r="B18" s="20" t="s">
        <v>41</v>
      </c>
      <c r="C18" s="20" t="s">
        <v>42</v>
      </c>
      <c r="D18" s="20" t="s">
        <v>43</v>
      </c>
      <c r="E18" s="20" t="s">
        <v>44</v>
      </c>
      <c r="F18" s="20" t="s">
        <v>45</v>
      </c>
      <c r="G18" s="20" t="s">
        <v>46</v>
      </c>
      <c r="H18" s="20" t="s">
        <v>47</v>
      </c>
      <c r="I18" s="20" t="s">
        <v>48</v>
      </c>
      <c r="J18" s="21" t="s">
        <v>86</v>
      </c>
    </row>
    <row r="19" spans="1:13" s="18" customFormat="1" x14ac:dyDescent="0.25">
      <c r="A19" s="8" t="s">
        <v>2</v>
      </c>
      <c r="B19" s="22">
        <v>6</v>
      </c>
      <c r="C19" s="22">
        <v>87</v>
      </c>
      <c r="D19" s="22">
        <v>1</v>
      </c>
      <c r="E19" s="22">
        <v>67</v>
      </c>
      <c r="F19" s="22">
        <v>17</v>
      </c>
      <c r="G19" s="22">
        <v>3</v>
      </c>
      <c r="H19" s="22">
        <v>72</v>
      </c>
      <c r="I19" s="22">
        <v>36</v>
      </c>
      <c r="J19" s="22">
        <f>SUM(B19:I19)</f>
        <v>289</v>
      </c>
    </row>
    <row r="20" spans="1:13" s="18" customFormat="1" x14ac:dyDescent="0.25">
      <c r="A20" s="8" t="s">
        <v>3</v>
      </c>
      <c r="B20" s="22">
        <v>1</v>
      </c>
      <c r="C20" s="22">
        <v>26</v>
      </c>
      <c r="D20" s="22">
        <v>1</v>
      </c>
      <c r="E20" s="22">
        <v>6</v>
      </c>
      <c r="F20" s="22">
        <v>3</v>
      </c>
      <c r="G20" s="22">
        <v>2</v>
      </c>
      <c r="H20" s="22">
        <v>12</v>
      </c>
      <c r="I20" s="22">
        <v>9</v>
      </c>
      <c r="J20" s="22">
        <f>SUM(B20:I20)</f>
        <v>60</v>
      </c>
    </row>
    <row r="21" spans="1:13" s="18" customFormat="1" x14ac:dyDescent="0.25">
      <c r="A21" s="8" t="s">
        <v>4</v>
      </c>
      <c r="B21" s="22">
        <v>0</v>
      </c>
      <c r="C21" s="22">
        <v>8</v>
      </c>
      <c r="D21" s="22">
        <v>0</v>
      </c>
      <c r="E21" s="22">
        <v>2</v>
      </c>
      <c r="F21" s="22">
        <v>1</v>
      </c>
      <c r="G21" s="22">
        <v>0</v>
      </c>
      <c r="H21" s="22">
        <v>2</v>
      </c>
      <c r="I21" s="22">
        <v>5</v>
      </c>
      <c r="J21" s="22">
        <f>SUM(B21:I21)</f>
        <v>18</v>
      </c>
    </row>
    <row r="22" spans="1:13" s="18" customFormat="1" x14ac:dyDescent="0.25">
      <c r="A22" s="8" t="s">
        <v>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1</v>
      </c>
      <c r="I22" s="22">
        <v>0</v>
      </c>
      <c r="J22" s="22">
        <f>SUM(B22:I22)</f>
        <v>1</v>
      </c>
    </row>
    <row r="23" spans="1:13" s="18" customFormat="1" x14ac:dyDescent="0.25">
      <c r="A23" s="23" t="s">
        <v>1</v>
      </c>
      <c r="B23" s="22">
        <v>0</v>
      </c>
      <c r="C23" s="22">
        <v>28</v>
      </c>
      <c r="D23" s="22">
        <v>0</v>
      </c>
      <c r="E23" s="22">
        <v>16</v>
      </c>
      <c r="F23" s="22">
        <v>1</v>
      </c>
      <c r="G23" s="22">
        <v>0</v>
      </c>
      <c r="H23" s="22">
        <v>8</v>
      </c>
      <c r="I23" s="22">
        <v>1</v>
      </c>
      <c r="J23" s="22">
        <f>SUM(B23:I23)</f>
        <v>54</v>
      </c>
    </row>
    <row r="24" spans="1:13" s="18" customFormat="1" x14ac:dyDescent="0.25">
      <c r="A24" s="24" t="s">
        <v>0</v>
      </c>
      <c r="B24" s="52">
        <f>SUM(B19:B23)</f>
        <v>7</v>
      </c>
      <c r="C24" s="52">
        <f t="shared" ref="C24:J24" si="0">SUM(C19:C23)</f>
        <v>149</v>
      </c>
      <c r="D24" s="52">
        <f t="shared" si="0"/>
        <v>2</v>
      </c>
      <c r="E24" s="52">
        <f t="shared" si="0"/>
        <v>91</v>
      </c>
      <c r="F24" s="52">
        <f t="shared" si="0"/>
        <v>22</v>
      </c>
      <c r="G24" s="52">
        <f t="shared" si="0"/>
        <v>5</v>
      </c>
      <c r="H24" s="52">
        <f t="shared" si="0"/>
        <v>95</v>
      </c>
      <c r="I24" s="52">
        <f t="shared" si="0"/>
        <v>51</v>
      </c>
      <c r="J24" s="52">
        <f t="shared" si="0"/>
        <v>422</v>
      </c>
      <c r="M24" s="18" t="s">
        <v>145</v>
      </c>
    </row>
    <row r="25" spans="1:13" s="56" customFormat="1" x14ac:dyDescent="0.25">
      <c r="A25" s="77" t="s">
        <v>152</v>
      </c>
      <c r="B25" s="77"/>
      <c r="C25" s="77"/>
      <c r="D25" s="77"/>
      <c r="E25" s="77"/>
      <c r="F25" s="77"/>
      <c r="G25" s="77"/>
      <c r="H25" s="77"/>
      <c r="I25" s="77"/>
      <c r="J25" s="77"/>
    </row>
    <row r="26" spans="1:13" x14ac:dyDescent="0.25">
      <c r="A26" s="101"/>
      <c r="B26" s="101"/>
      <c r="C26" s="101"/>
      <c r="D26" s="101"/>
      <c r="E26" s="101"/>
      <c r="F26" s="101"/>
      <c r="G26" s="101"/>
      <c r="H26" s="101"/>
      <c r="I26" s="101"/>
      <c r="J26" s="101"/>
    </row>
    <row r="27" spans="1:13" s="18" customFormat="1" ht="31.5" customHeight="1" x14ac:dyDescent="0.25">
      <c r="A27" s="90" t="s">
        <v>245</v>
      </c>
      <c r="B27" s="90"/>
      <c r="C27" s="90"/>
      <c r="D27" s="90"/>
      <c r="E27" s="90"/>
      <c r="F27" s="90"/>
      <c r="G27" s="90"/>
      <c r="H27" s="90"/>
      <c r="I27" s="90"/>
      <c r="J27" s="90"/>
    </row>
    <row r="28" spans="1:13" ht="34.5" x14ac:dyDescent="0.25">
      <c r="A28" s="41" t="s">
        <v>53</v>
      </c>
      <c r="B28" s="42" t="s">
        <v>41</v>
      </c>
      <c r="C28" s="42" t="s">
        <v>42</v>
      </c>
      <c r="D28" s="42" t="s">
        <v>43</v>
      </c>
      <c r="E28" s="42" t="s">
        <v>44</v>
      </c>
      <c r="F28" s="42" t="s">
        <v>45</v>
      </c>
      <c r="G28" s="42" t="s">
        <v>46</v>
      </c>
      <c r="H28" s="42" t="s">
        <v>47</v>
      </c>
      <c r="I28" s="42" t="s">
        <v>48</v>
      </c>
      <c r="J28" s="43" t="s">
        <v>87</v>
      </c>
    </row>
    <row r="29" spans="1:13" s="46" customFormat="1" x14ac:dyDescent="0.25">
      <c r="A29" s="8" t="s">
        <v>6</v>
      </c>
      <c r="B29" s="22">
        <v>3</v>
      </c>
      <c r="C29" s="22">
        <v>33</v>
      </c>
      <c r="D29" s="22">
        <v>1</v>
      </c>
      <c r="E29" s="22">
        <v>19</v>
      </c>
      <c r="F29" s="22">
        <v>6</v>
      </c>
      <c r="G29" s="22">
        <v>3</v>
      </c>
      <c r="H29" s="22">
        <v>18</v>
      </c>
      <c r="I29" s="22">
        <v>21</v>
      </c>
      <c r="J29" s="22">
        <f>SUM(B29:I29)</f>
        <v>104</v>
      </c>
    </row>
    <row r="30" spans="1:13" s="46" customFormat="1" x14ac:dyDescent="0.25">
      <c r="A30" s="8" t="s">
        <v>7</v>
      </c>
      <c r="B30" s="22">
        <v>1</v>
      </c>
      <c r="C30" s="22">
        <v>61</v>
      </c>
      <c r="D30" s="22">
        <v>0</v>
      </c>
      <c r="E30" s="22">
        <v>27</v>
      </c>
      <c r="F30" s="22">
        <v>8</v>
      </c>
      <c r="G30" s="22">
        <v>1</v>
      </c>
      <c r="H30" s="22">
        <v>23</v>
      </c>
      <c r="I30" s="22">
        <v>13</v>
      </c>
      <c r="J30" s="22">
        <f t="shared" ref="J30:J41" si="1">SUM(B30:I30)</f>
        <v>134</v>
      </c>
    </row>
    <row r="31" spans="1:13" s="46" customFormat="1" x14ac:dyDescent="0.25">
      <c r="A31" s="8" t="s">
        <v>8</v>
      </c>
      <c r="B31" s="22">
        <v>0</v>
      </c>
      <c r="C31" s="22">
        <v>7</v>
      </c>
      <c r="D31" s="22">
        <v>0</v>
      </c>
      <c r="E31" s="22">
        <v>3</v>
      </c>
      <c r="F31" s="22">
        <v>0</v>
      </c>
      <c r="G31" s="22">
        <v>0</v>
      </c>
      <c r="H31" s="22">
        <v>9</v>
      </c>
      <c r="I31" s="22">
        <v>8</v>
      </c>
      <c r="J31" s="22">
        <f t="shared" si="1"/>
        <v>27</v>
      </c>
    </row>
    <row r="32" spans="1:13" s="46" customFormat="1" x14ac:dyDescent="0.25">
      <c r="A32" s="8" t="s">
        <v>9</v>
      </c>
      <c r="B32" s="22">
        <v>0</v>
      </c>
      <c r="C32" s="22">
        <v>67</v>
      </c>
      <c r="D32" s="22">
        <v>1</v>
      </c>
      <c r="E32" s="22">
        <v>39</v>
      </c>
      <c r="F32" s="22">
        <v>10</v>
      </c>
      <c r="G32" s="22">
        <v>2</v>
      </c>
      <c r="H32" s="22">
        <v>36</v>
      </c>
      <c r="I32" s="22">
        <v>25</v>
      </c>
      <c r="J32" s="22">
        <f t="shared" si="1"/>
        <v>180</v>
      </c>
    </row>
    <row r="33" spans="1:18" s="46" customFormat="1" x14ac:dyDescent="0.25">
      <c r="A33" s="8" t="s">
        <v>10</v>
      </c>
      <c r="B33" s="22">
        <v>6</v>
      </c>
      <c r="C33" s="22">
        <v>80</v>
      </c>
      <c r="D33" s="22">
        <v>2</v>
      </c>
      <c r="E33" s="22">
        <v>48</v>
      </c>
      <c r="F33" s="22">
        <v>14</v>
      </c>
      <c r="G33" s="22">
        <v>3</v>
      </c>
      <c r="H33" s="22">
        <v>53</v>
      </c>
      <c r="I33" s="22">
        <v>27</v>
      </c>
      <c r="J33" s="22">
        <f t="shared" si="1"/>
        <v>233</v>
      </c>
    </row>
    <row r="34" spans="1:18" s="46" customFormat="1" x14ac:dyDescent="0.25">
      <c r="A34" s="8" t="s">
        <v>11</v>
      </c>
      <c r="B34" s="22">
        <v>1</v>
      </c>
      <c r="C34" s="22">
        <v>27</v>
      </c>
      <c r="D34" s="22">
        <v>1</v>
      </c>
      <c r="E34" s="22">
        <v>15</v>
      </c>
      <c r="F34" s="22">
        <v>3</v>
      </c>
      <c r="G34" s="22">
        <v>1</v>
      </c>
      <c r="H34" s="22">
        <v>9</v>
      </c>
      <c r="I34" s="22">
        <v>20</v>
      </c>
      <c r="J34" s="22">
        <f t="shared" si="1"/>
        <v>77</v>
      </c>
    </row>
    <row r="35" spans="1:18" s="46" customFormat="1" x14ac:dyDescent="0.25">
      <c r="A35" s="8" t="s">
        <v>12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f t="shared" si="1"/>
        <v>0</v>
      </c>
    </row>
    <row r="36" spans="1:18" s="46" customFormat="1" x14ac:dyDescent="0.25">
      <c r="A36" s="8" t="s">
        <v>13</v>
      </c>
      <c r="B36" s="22">
        <v>0</v>
      </c>
      <c r="C36" s="22">
        <v>0</v>
      </c>
      <c r="D36" s="22">
        <v>0</v>
      </c>
      <c r="E36" s="22">
        <v>2</v>
      </c>
      <c r="F36" s="22">
        <v>0</v>
      </c>
      <c r="G36" s="22">
        <v>0</v>
      </c>
      <c r="H36" s="22">
        <v>0</v>
      </c>
      <c r="I36" s="22">
        <v>0</v>
      </c>
      <c r="J36" s="22">
        <f t="shared" si="1"/>
        <v>2</v>
      </c>
    </row>
    <row r="37" spans="1:18" s="46" customFormat="1" x14ac:dyDescent="0.25">
      <c r="A37" s="8" t="s">
        <v>14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f t="shared" si="1"/>
        <v>0</v>
      </c>
    </row>
    <row r="38" spans="1:18" s="46" customFormat="1" x14ac:dyDescent="0.25">
      <c r="A38" s="8" t="s">
        <v>15</v>
      </c>
      <c r="B38" s="22">
        <v>0</v>
      </c>
      <c r="C38" s="22">
        <v>3</v>
      </c>
      <c r="D38" s="22">
        <v>0</v>
      </c>
      <c r="E38" s="22">
        <v>1</v>
      </c>
      <c r="F38" s="22">
        <v>0</v>
      </c>
      <c r="G38" s="22">
        <v>0</v>
      </c>
      <c r="H38" s="22">
        <v>6</v>
      </c>
      <c r="I38" s="22">
        <v>3</v>
      </c>
      <c r="J38" s="22">
        <f t="shared" si="1"/>
        <v>13</v>
      </c>
    </row>
    <row r="39" spans="1:18" s="46" customFormat="1" x14ac:dyDescent="0.25">
      <c r="A39" s="8" t="s">
        <v>16</v>
      </c>
      <c r="B39" s="22">
        <v>4</v>
      </c>
      <c r="C39" s="22">
        <v>75</v>
      </c>
      <c r="D39" s="22">
        <v>0</v>
      </c>
      <c r="E39" s="22">
        <v>42</v>
      </c>
      <c r="F39" s="22">
        <v>13</v>
      </c>
      <c r="G39" s="22">
        <v>4</v>
      </c>
      <c r="H39" s="22">
        <v>58</v>
      </c>
      <c r="I39" s="22">
        <v>32</v>
      </c>
      <c r="J39" s="22">
        <f t="shared" si="1"/>
        <v>228</v>
      </c>
    </row>
    <row r="40" spans="1:18" s="46" customFormat="1" x14ac:dyDescent="0.25">
      <c r="A40" s="8" t="s">
        <v>17</v>
      </c>
      <c r="B40" s="22">
        <v>0</v>
      </c>
      <c r="C40" s="22">
        <v>2</v>
      </c>
      <c r="D40" s="22">
        <v>0</v>
      </c>
      <c r="E40" s="22">
        <v>2</v>
      </c>
      <c r="F40" s="22">
        <v>0</v>
      </c>
      <c r="G40" s="22">
        <v>0</v>
      </c>
      <c r="H40" s="22">
        <v>4</v>
      </c>
      <c r="I40" s="22">
        <v>1</v>
      </c>
      <c r="J40" s="22">
        <f t="shared" si="1"/>
        <v>9</v>
      </c>
    </row>
    <row r="41" spans="1:18" s="46" customFormat="1" x14ac:dyDescent="0.25">
      <c r="A41" s="23" t="s">
        <v>18</v>
      </c>
      <c r="B41" s="22">
        <v>1</v>
      </c>
      <c r="C41" s="22">
        <v>57</v>
      </c>
      <c r="D41" s="22">
        <v>0</v>
      </c>
      <c r="E41" s="22">
        <v>29</v>
      </c>
      <c r="F41" s="22">
        <v>6</v>
      </c>
      <c r="G41" s="22">
        <v>1</v>
      </c>
      <c r="H41" s="22">
        <v>30</v>
      </c>
      <c r="I41" s="22">
        <v>14</v>
      </c>
      <c r="J41" s="22">
        <f t="shared" si="1"/>
        <v>138</v>
      </c>
    </row>
    <row r="42" spans="1:18" s="46" customFormat="1" x14ac:dyDescent="0.25">
      <c r="A42" s="24" t="s">
        <v>0</v>
      </c>
      <c r="B42" s="52">
        <f>SUM(B29:B41)</f>
        <v>16</v>
      </c>
      <c r="C42" s="52">
        <f t="shared" ref="C42:J42" si="2">SUM(C29:C41)</f>
        <v>412</v>
      </c>
      <c r="D42" s="52">
        <f t="shared" si="2"/>
        <v>5</v>
      </c>
      <c r="E42" s="52">
        <f t="shared" si="2"/>
        <v>227</v>
      </c>
      <c r="F42" s="52">
        <f t="shared" si="2"/>
        <v>60</v>
      </c>
      <c r="G42" s="52">
        <f t="shared" si="2"/>
        <v>15</v>
      </c>
      <c r="H42" s="52">
        <f t="shared" si="2"/>
        <v>246</v>
      </c>
      <c r="I42" s="52">
        <f t="shared" si="2"/>
        <v>164</v>
      </c>
      <c r="J42" s="52">
        <f t="shared" si="2"/>
        <v>1145</v>
      </c>
    </row>
    <row r="43" spans="1:18" s="56" customFormat="1" x14ac:dyDescent="0.25">
      <c r="A43" s="77" t="str">
        <f>$A$25</f>
        <v>Note: Statistics up to 27 March 2020 by region are based upon 'registered office'.</v>
      </c>
      <c r="B43" s="77"/>
      <c r="C43" s="77"/>
      <c r="D43" s="77"/>
      <c r="E43" s="77"/>
      <c r="F43" s="77"/>
      <c r="G43" s="77"/>
      <c r="H43" s="77"/>
      <c r="I43" s="77"/>
      <c r="J43" s="77"/>
    </row>
    <row r="44" spans="1:18" s="56" customFormat="1" x14ac:dyDescent="0.25">
      <c r="A44" s="109" t="str">
        <f>+'Other (bus &amp; pers) services'!A44</f>
        <v>Note: More than one cause of company failure can be nominated in each report. The number of nominated causes of failure will exceed the number of reports lodged.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</row>
    <row r="45" spans="1:18" x14ac:dyDescent="0.25">
      <c r="A45" s="101"/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8" s="46" customFormat="1" ht="32.25" customHeight="1" x14ac:dyDescent="0.25">
      <c r="A46" s="94" t="s">
        <v>246</v>
      </c>
      <c r="B46" s="94"/>
      <c r="C46" s="94"/>
      <c r="D46" s="94"/>
      <c r="E46" s="94"/>
      <c r="F46" s="94"/>
      <c r="G46" s="94"/>
      <c r="H46" s="94"/>
      <c r="I46" s="94"/>
      <c r="J46" s="94"/>
    </row>
    <row r="47" spans="1:18" s="46" customFormat="1" ht="34.5" x14ac:dyDescent="0.25">
      <c r="A47" s="19"/>
      <c r="B47" s="45" t="s">
        <v>41</v>
      </c>
      <c r="C47" s="45" t="s">
        <v>42</v>
      </c>
      <c r="D47" s="45" t="s">
        <v>43</v>
      </c>
      <c r="E47" s="45" t="s">
        <v>44</v>
      </c>
      <c r="F47" s="45" t="s">
        <v>45</v>
      </c>
      <c r="G47" s="45" t="s">
        <v>46</v>
      </c>
      <c r="H47" s="45" t="s">
        <v>47</v>
      </c>
      <c r="I47" s="45" t="s">
        <v>48</v>
      </c>
      <c r="J47" s="21" t="s">
        <v>0</v>
      </c>
    </row>
    <row r="48" spans="1:18" s="46" customFormat="1" ht="36.75" customHeight="1" x14ac:dyDescent="0.25">
      <c r="A48" s="26" t="s">
        <v>93</v>
      </c>
      <c r="B48" s="53">
        <v>2</v>
      </c>
      <c r="C48" s="53">
        <v>69</v>
      </c>
      <c r="D48" s="53">
        <v>1</v>
      </c>
      <c r="E48" s="53">
        <v>23</v>
      </c>
      <c r="F48" s="53">
        <v>4</v>
      </c>
      <c r="G48" s="53">
        <v>0</v>
      </c>
      <c r="H48" s="53">
        <v>29</v>
      </c>
      <c r="I48" s="53">
        <v>8</v>
      </c>
      <c r="J48" s="53">
        <f>SUM(B48:I48)</f>
        <v>136</v>
      </c>
      <c r="K48" s="12"/>
    </row>
    <row r="49" spans="1:10" s="46" customFormat="1" x14ac:dyDescent="0.25">
      <c r="A49" s="111" t="s">
        <v>88</v>
      </c>
      <c r="B49" s="111"/>
      <c r="C49" s="111"/>
      <c r="D49" s="111"/>
      <c r="E49" s="111"/>
      <c r="F49" s="111"/>
      <c r="G49" s="111"/>
      <c r="H49" s="111"/>
      <c r="I49" s="111"/>
      <c r="J49" s="111"/>
    </row>
    <row r="50" spans="1:10" s="46" customFormat="1" ht="34.5" customHeight="1" x14ac:dyDescent="0.25">
      <c r="A50" s="25" t="s">
        <v>70</v>
      </c>
      <c r="B50" s="22">
        <v>0</v>
      </c>
      <c r="C50" s="22">
        <v>0</v>
      </c>
      <c r="D50" s="22">
        <v>0</v>
      </c>
      <c r="E50" s="22">
        <v>4</v>
      </c>
      <c r="F50" s="22">
        <v>0</v>
      </c>
      <c r="G50" s="22">
        <v>0</v>
      </c>
      <c r="H50" s="22">
        <v>2</v>
      </c>
      <c r="I50" s="22">
        <v>1</v>
      </c>
      <c r="J50" s="22">
        <f t="shared" ref="J50:J57" si="3">SUM(B50:I50)</f>
        <v>7</v>
      </c>
    </row>
    <row r="51" spans="1:10" s="46" customFormat="1" ht="24.95" customHeight="1" x14ac:dyDescent="0.25">
      <c r="A51" s="19" t="s">
        <v>71</v>
      </c>
      <c r="B51" s="22">
        <v>0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f t="shared" si="3"/>
        <v>0</v>
      </c>
    </row>
    <row r="52" spans="1:10" s="46" customFormat="1" ht="24.95" customHeight="1" x14ac:dyDescent="0.25">
      <c r="A52" s="19" t="s">
        <v>72</v>
      </c>
      <c r="B52" s="22">
        <v>0</v>
      </c>
      <c r="C52" s="22">
        <v>3</v>
      </c>
      <c r="D52" s="22">
        <v>0</v>
      </c>
      <c r="E52" s="22">
        <v>3</v>
      </c>
      <c r="F52" s="22">
        <v>0</v>
      </c>
      <c r="G52" s="22">
        <v>1</v>
      </c>
      <c r="H52" s="22">
        <v>1</v>
      </c>
      <c r="I52" s="22">
        <v>0</v>
      </c>
      <c r="J52" s="22">
        <f t="shared" si="3"/>
        <v>8</v>
      </c>
    </row>
    <row r="53" spans="1:10" s="46" customFormat="1" ht="24.95" customHeight="1" x14ac:dyDescent="0.25">
      <c r="A53" s="19" t="s">
        <v>73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f t="shared" si="3"/>
        <v>0</v>
      </c>
    </row>
    <row r="54" spans="1:10" s="46" customFormat="1" ht="15" customHeight="1" x14ac:dyDescent="0.25">
      <c r="A54" s="19" t="s">
        <v>74</v>
      </c>
      <c r="B54" s="22">
        <v>0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2">
        <v>1</v>
      </c>
      <c r="I54" s="22">
        <v>0</v>
      </c>
      <c r="J54" s="22">
        <f t="shared" si="3"/>
        <v>1</v>
      </c>
    </row>
    <row r="55" spans="1:10" s="46" customFormat="1" ht="23.25" customHeight="1" x14ac:dyDescent="0.25">
      <c r="A55" s="19" t="s">
        <v>75</v>
      </c>
      <c r="B55" s="22">
        <v>0</v>
      </c>
      <c r="C55" s="22">
        <v>0</v>
      </c>
      <c r="D55" s="22">
        <v>0</v>
      </c>
      <c r="E55" s="22">
        <v>1</v>
      </c>
      <c r="F55" s="22">
        <v>0</v>
      </c>
      <c r="G55" s="22">
        <v>0</v>
      </c>
      <c r="H55" s="22">
        <v>1</v>
      </c>
      <c r="I55" s="22">
        <v>1</v>
      </c>
      <c r="J55" s="22">
        <f t="shared" si="3"/>
        <v>3</v>
      </c>
    </row>
    <row r="56" spans="1:10" s="46" customFormat="1" ht="24.95" customHeight="1" x14ac:dyDescent="0.25">
      <c r="A56" s="19" t="s">
        <v>76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f t="shared" si="3"/>
        <v>0</v>
      </c>
    </row>
    <row r="57" spans="1:10" s="46" customFormat="1" ht="24.95" customHeight="1" x14ac:dyDescent="0.25">
      <c r="A57" s="26" t="s">
        <v>62</v>
      </c>
      <c r="B57" s="22">
        <v>0</v>
      </c>
      <c r="C57" s="22">
        <v>0</v>
      </c>
      <c r="D57" s="22">
        <v>0</v>
      </c>
      <c r="E57" s="22">
        <v>0</v>
      </c>
      <c r="F57" s="22">
        <v>0</v>
      </c>
      <c r="G57" s="22">
        <v>0</v>
      </c>
      <c r="H57" s="22">
        <v>0</v>
      </c>
      <c r="I57" s="22">
        <v>0</v>
      </c>
      <c r="J57" s="22">
        <f t="shared" si="3"/>
        <v>0</v>
      </c>
    </row>
    <row r="58" spans="1:10" s="28" customFormat="1" x14ac:dyDescent="0.25">
      <c r="A58" s="27" t="s">
        <v>63</v>
      </c>
      <c r="B58" s="52">
        <f>SUM(B50:B57)</f>
        <v>0</v>
      </c>
      <c r="C58" s="52">
        <f t="shared" ref="C58:I58" si="4">SUM(C50:C57)</f>
        <v>3</v>
      </c>
      <c r="D58" s="52">
        <f t="shared" si="4"/>
        <v>0</v>
      </c>
      <c r="E58" s="52">
        <f t="shared" si="4"/>
        <v>8</v>
      </c>
      <c r="F58" s="52">
        <f t="shared" si="4"/>
        <v>0</v>
      </c>
      <c r="G58" s="52">
        <f t="shared" si="4"/>
        <v>1</v>
      </c>
      <c r="H58" s="52">
        <f t="shared" si="4"/>
        <v>5</v>
      </c>
      <c r="I58" s="52">
        <f t="shared" si="4"/>
        <v>2</v>
      </c>
      <c r="J58" s="52">
        <f>SUM(J50:J57)</f>
        <v>19</v>
      </c>
    </row>
    <row r="59" spans="1:10" s="46" customFormat="1" x14ac:dyDescent="0.25">
      <c r="A59" s="102" t="s">
        <v>89</v>
      </c>
      <c r="B59" s="102"/>
      <c r="C59" s="102"/>
      <c r="D59" s="102"/>
      <c r="E59" s="102"/>
      <c r="F59" s="102"/>
      <c r="G59" s="102"/>
      <c r="H59" s="102"/>
      <c r="I59" s="102"/>
      <c r="J59" s="102"/>
    </row>
    <row r="60" spans="1:10" s="46" customFormat="1" ht="23.25" customHeight="1" x14ac:dyDescent="0.25">
      <c r="A60" s="25" t="s">
        <v>77</v>
      </c>
      <c r="B60" s="22">
        <v>0</v>
      </c>
      <c r="C60" s="22">
        <v>12</v>
      </c>
      <c r="D60" s="22">
        <v>0</v>
      </c>
      <c r="E60" s="22">
        <v>3</v>
      </c>
      <c r="F60" s="22">
        <v>3</v>
      </c>
      <c r="G60" s="22">
        <v>0</v>
      </c>
      <c r="H60" s="22">
        <v>3</v>
      </c>
      <c r="I60" s="22">
        <v>1</v>
      </c>
      <c r="J60" s="22">
        <f>SUM(B60:I60)</f>
        <v>22</v>
      </c>
    </row>
    <row r="61" spans="1:10" s="46" customFormat="1" ht="15" customHeight="1" x14ac:dyDescent="0.25">
      <c r="A61" s="19" t="s">
        <v>78</v>
      </c>
      <c r="B61" s="22">
        <v>0</v>
      </c>
      <c r="C61" s="22">
        <v>8</v>
      </c>
      <c r="D61" s="22">
        <v>0</v>
      </c>
      <c r="E61" s="22">
        <v>4</v>
      </c>
      <c r="F61" s="22">
        <v>1</v>
      </c>
      <c r="G61" s="22">
        <v>1</v>
      </c>
      <c r="H61" s="22">
        <v>4</v>
      </c>
      <c r="I61" s="22">
        <v>1</v>
      </c>
      <c r="J61" s="22">
        <f t="shared" ref="J61:J62" si="5">SUM(B61:I61)</f>
        <v>19</v>
      </c>
    </row>
    <row r="62" spans="1:10" s="46" customFormat="1" ht="24.95" customHeight="1" x14ac:dyDescent="0.25">
      <c r="A62" s="26" t="s">
        <v>79</v>
      </c>
      <c r="B62" s="22">
        <v>0</v>
      </c>
      <c r="C62" s="22">
        <v>9</v>
      </c>
      <c r="D62" s="22">
        <v>0</v>
      </c>
      <c r="E62" s="22">
        <v>2</v>
      </c>
      <c r="F62" s="22">
        <v>0</v>
      </c>
      <c r="G62" s="22">
        <v>1</v>
      </c>
      <c r="H62" s="22">
        <v>2</v>
      </c>
      <c r="I62" s="22">
        <v>0</v>
      </c>
      <c r="J62" s="22">
        <f t="shared" si="5"/>
        <v>14</v>
      </c>
    </row>
    <row r="63" spans="1:10" s="28" customFormat="1" x14ac:dyDescent="0.25">
      <c r="A63" s="27" t="s">
        <v>63</v>
      </c>
      <c r="B63" s="52">
        <f>SUM(B60:B62)</f>
        <v>0</v>
      </c>
      <c r="C63" s="52">
        <f t="shared" ref="C63:I63" si="6">SUM(C60:C62)</f>
        <v>29</v>
      </c>
      <c r="D63" s="52">
        <f t="shared" si="6"/>
        <v>0</v>
      </c>
      <c r="E63" s="52">
        <f t="shared" si="6"/>
        <v>9</v>
      </c>
      <c r="F63" s="52">
        <f t="shared" si="6"/>
        <v>4</v>
      </c>
      <c r="G63" s="52">
        <f t="shared" si="6"/>
        <v>2</v>
      </c>
      <c r="H63" s="52">
        <f t="shared" si="6"/>
        <v>9</v>
      </c>
      <c r="I63" s="52">
        <f t="shared" si="6"/>
        <v>2</v>
      </c>
      <c r="J63" s="52">
        <f t="shared" ref="J63" si="7">SUM(J60:J62)</f>
        <v>55</v>
      </c>
    </row>
    <row r="64" spans="1:10" s="46" customFormat="1" x14ac:dyDescent="0.25">
      <c r="A64" s="102" t="s">
        <v>90</v>
      </c>
      <c r="B64" s="102"/>
      <c r="C64" s="102"/>
      <c r="D64" s="102"/>
      <c r="E64" s="102"/>
      <c r="F64" s="102"/>
      <c r="G64" s="102"/>
      <c r="H64" s="102"/>
      <c r="I64" s="102"/>
      <c r="J64" s="102"/>
    </row>
    <row r="65" spans="1:10" s="46" customFormat="1" ht="23.25" customHeight="1" x14ac:dyDescent="0.25">
      <c r="A65" s="25" t="s">
        <v>80</v>
      </c>
      <c r="B65" s="22">
        <v>3</v>
      </c>
      <c r="C65" s="22">
        <v>95</v>
      </c>
      <c r="D65" s="22">
        <v>1</v>
      </c>
      <c r="E65" s="22">
        <v>40</v>
      </c>
      <c r="F65" s="22">
        <v>6</v>
      </c>
      <c r="G65" s="22">
        <v>2</v>
      </c>
      <c r="H65" s="22">
        <v>43</v>
      </c>
      <c r="I65" s="22">
        <v>29</v>
      </c>
      <c r="J65" s="22">
        <f t="shared" ref="J65:J70" si="8">SUM(B65:I65)</f>
        <v>219</v>
      </c>
    </row>
    <row r="66" spans="1:10" s="46" customFormat="1" ht="24.95" customHeight="1" x14ac:dyDescent="0.25">
      <c r="A66" s="19" t="s">
        <v>81</v>
      </c>
      <c r="B66" s="22">
        <v>1</v>
      </c>
      <c r="C66" s="22">
        <v>50</v>
      </c>
      <c r="D66" s="22">
        <v>0</v>
      </c>
      <c r="E66" s="22">
        <v>23</v>
      </c>
      <c r="F66" s="22">
        <v>2</v>
      </c>
      <c r="G66" s="22">
        <v>2</v>
      </c>
      <c r="H66" s="22">
        <v>25</v>
      </c>
      <c r="I66" s="22">
        <v>12</v>
      </c>
      <c r="J66" s="22">
        <f t="shared" si="8"/>
        <v>115</v>
      </c>
    </row>
    <row r="67" spans="1:10" s="46" customFormat="1" ht="24.95" customHeight="1" x14ac:dyDescent="0.25">
      <c r="A67" s="19" t="s">
        <v>82</v>
      </c>
      <c r="B67" s="22">
        <v>1</v>
      </c>
      <c r="C67" s="22">
        <v>25</v>
      </c>
      <c r="D67" s="22">
        <v>0</v>
      </c>
      <c r="E67" s="22">
        <v>12</v>
      </c>
      <c r="F67" s="22">
        <v>1</v>
      </c>
      <c r="G67" s="22">
        <v>0</v>
      </c>
      <c r="H67" s="22">
        <v>15</v>
      </c>
      <c r="I67" s="22">
        <v>8</v>
      </c>
      <c r="J67" s="22">
        <f t="shared" si="8"/>
        <v>62</v>
      </c>
    </row>
    <row r="68" spans="1:10" s="46" customFormat="1" ht="24.95" customHeight="1" x14ac:dyDescent="0.25">
      <c r="A68" s="19" t="s">
        <v>83</v>
      </c>
      <c r="B68" s="22">
        <v>1</v>
      </c>
      <c r="C68" s="22">
        <v>8</v>
      </c>
      <c r="D68" s="22">
        <v>0</v>
      </c>
      <c r="E68" s="22">
        <v>1</v>
      </c>
      <c r="F68" s="22">
        <v>0</v>
      </c>
      <c r="G68" s="22">
        <v>0</v>
      </c>
      <c r="H68" s="22">
        <v>4</v>
      </c>
      <c r="I68" s="22">
        <v>1</v>
      </c>
      <c r="J68" s="22">
        <f t="shared" si="8"/>
        <v>15</v>
      </c>
    </row>
    <row r="69" spans="1:10" s="46" customFormat="1" ht="24.95" customHeight="1" x14ac:dyDescent="0.25">
      <c r="A69" s="19" t="s">
        <v>84</v>
      </c>
      <c r="B69" s="22">
        <v>1</v>
      </c>
      <c r="C69" s="22">
        <v>75</v>
      </c>
      <c r="D69" s="22">
        <v>0</v>
      </c>
      <c r="E69" s="22">
        <v>31</v>
      </c>
      <c r="F69" s="22">
        <v>4</v>
      </c>
      <c r="G69" s="22">
        <v>1</v>
      </c>
      <c r="H69" s="22">
        <v>30</v>
      </c>
      <c r="I69" s="22">
        <v>14</v>
      </c>
      <c r="J69" s="22">
        <f t="shared" si="8"/>
        <v>156</v>
      </c>
    </row>
    <row r="70" spans="1:10" s="46" customFormat="1" ht="15" customHeight="1" x14ac:dyDescent="0.25">
      <c r="A70" s="26" t="s">
        <v>85</v>
      </c>
      <c r="B70" s="22">
        <v>6</v>
      </c>
      <c r="C70" s="22">
        <v>109</v>
      </c>
      <c r="D70" s="22">
        <v>1</v>
      </c>
      <c r="E70" s="22">
        <v>56</v>
      </c>
      <c r="F70" s="22">
        <v>20</v>
      </c>
      <c r="G70" s="22">
        <v>5</v>
      </c>
      <c r="H70" s="22">
        <v>71</v>
      </c>
      <c r="I70" s="22">
        <v>35</v>
      </c>
      <c r="J70" s="22">
        <f t="shared" si="8"/>
        <v>303</v>
      </c>
    </row>
    <row r="71" spans="1:10" s="28" customFormat="1" x14ac:dyDescent="0.25">
      <c r="A71" s="27" t="s">
        <v>63</v>
      </c>
      <c r="B71" s="52">
        <f>SUM(B65:B70)</f>
        <v>13</v>
      </c>
      <c r="C71" s="52">
        <f t="shared" ref="C71:J71" si="9">SUM(C65:C70)</f>
        <v>362</v>
      </c>
      <c r="D71" s="52">
        <f t="shared" si="9"/>
        <v>2</v>
      </c>
      <c r="E71" s="52">
        <f t="shared" si="9"/>
        <v>163</v>
      </c>
      <c r="F71" s="52">
        <f t="shared" si="9"/>
        <v>33</v>
      </c>
      <c r="G71" s="52">
        <f t="shared" si="9"/>
        <v>10</v>
      </c>
      <c r="H71" s="52">
        <f t="shared" si="9"/>
        <v>188</v>
      </c>
      <c r="I71" s="52">
        <f t="shared" si="9"/>
        <v>99</v>
      </c>
      <c r="J71" s="52">
        <f t="shared" si="9"/>
        <v>870</v>
      </c>
    </row>
    <row r="72" spans="1:10" s="46" customFormat="1" x14ac:dyDescent="0.25">
      <c r="A72" s="102" t="s">
        <v>91</v>
      </c>
      <c r="B72" s="102"/>
      <c r="C72" s="102"/>
      <c r="D72" s="102"/>
      <c r="E72" s="102"/>
      <c r="F72" s="102"/>
      <c r="G72" s="102"/>
      <c r="H72" s="102"/>
      <c r="I72" s="102"/>
      <c r="J72" s="102"/>
    </row>
    <row r="73" spans="1:10" s="46" customFormat="1" ht="23.25" customHeight="1" x14ac:dyDescent="0.25">
      <c r="A73" s="25" t="s">
        <v>94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f>SUM(B73:I73)</f>
        <v>0</v>
      </c>
    </row>
    <row r="74" spans="1:10" s="46" customFormat="1" ht="24.95" customHeight="1" x14ac:dyDescent="0.25">
      <c r="A74" s="19" t="s">
        <v>64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f>SUM(B74:I74)</f>
        <v>0</v>
      </c>
    </row>
    <row r="75" spans="1:10" s="46" customFormat="1" ht="15" customHeight="1" x14ac:dyDescent="0.25">
      <c r="A75" s="26" t="s">
        <v>65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f>SUM(B75:I75)</f>
        <v>0</v>
      </c>
    </row>
    <row r="76" spans="1:10" s="28" customFormat="1" x14ac:dyDescent="0.25">
      <c r="A76" s="27" t="s">
        <v>63</v>
      </c>
      <c r="B76" s="52">
        <f t="shared" ref="B76:I76" si="10">SUM(B73:B75)</f>
        <v>0</v>
      </c>
      <c r="C76" s="52">
        <f t="shared" si="10"/>
        <v>0</v>
      </c>
      <c r="D76" s="52">
        <f t="shared" si="10"/>
        <v>0</v>
      </c>
      <c r="E76" s="52">
        <f t="shared" si="10"/>
        <v>0</v>
      </c>
      <c r="F76" s="52">
        <f t="shared" si="10"/>
        <v>0</v>
      </c>
      <c r="G76" s="52">
        <f t="shared" si="10"/>
        <v>0</v>
      </c>
      <c r="H76" s="52">
        <f t="shared" si="10"/>
        <v>0</v>
      </c>
      <c r="I76" s="52">
        <f t="shared" si="10"/>
        <v>0</v>
      </c>
      <c r="J76" s="52">
        <f>SUM(J73:J75)</f>
        <v>0</v>
      </c>
    </row>
    <row r="77" spans="1:10" s="46" customFormat="1" x14ac:dyDescent="0.25">
      <c r="A77" s="102" t="s">
        <v>92</v>
      </c>
      <c r="B77" s="102"/>
      <c r="C77" s="102"/>
      <c r="D77" s="102"/>
      <c r="E77" s="102"/>
      <c r="F77" s="102"/>
      <c r="G77" s="102"/>
      <c r="H77" s="102"/>
      <c r="I77" s="102"/>
      <c r="J77" s="102"/>
    </row>
    <row r="78" spans="1:10" s="46" customFormat="1" ht="34.5" customHeight="1" x14ac:dyDescent="0.25">
      <c r="A78" s="25" t="s">
        <v>66</v>
      </c>
      <c r="B78" s="22">
        <v>0</v>
      </c>
      <c r="C78" s="22">
        <v>0</v>
      </c>
      <c r="D78" s="22">
        <v>0</v>
      </c>
      <c r="E78" s="22">
        <v>1</v>
      </c>
      <c r="F78" s="22">
        <v>0</v>
      </c>
      <c r="G78" s="22">
        <v>0</v>
      </c>
      <c r="H78" s="22">
        <v>0</v>
      </c>
      <c r="I78" s="22">
        <v>1</v>
      </c>
      <c r="J78" s="22">
        <f>SUM(B78:I78)</f>
        <v>2</v>
      </c>
    </row>
    <row r="79" spans="1:10" s="46" customFormat="1" ht="34.5" customHeight="1" x14ac:dyDescent="0.25">
      <c r="A79" s="26" t="s">
        <v>67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f>SUM(B79:I79)</f>
        <v>0</v>
      </c>
    </row>
    <row r="80" spans="1:10" s="28" customFormat="1" x14ac:dyDescent="0.25">
      <c r="A80" s="27" t="s">
        <v>63</v>
      </c>
      <c r="B80" s="52">
        <f>SUM(B78:B79)</f>
        <v>0</v>
      </c>
      <c r="C80" s="52">
        <f>SUM(C78:C79)</f>
        <v>0</v>
      </c>
      <c r="D80" s="52">
        <f t="shared" ref="D80:I80" si="11">SUM(D78:D79)</f>
        <v>0</v>
      </c>
      <c r="E80" s="52">
        <f t="shared" si="11"/>
        <v>1</v>
      </c>
      <c r="F80" s="52">
        <f t="shared" si="11"/>
        <v>0</v>
      </c>
      <c r="G80" s="52">
        <f t="shared" si="11"/>
        <v>0</v>
      </c>
      <c r="H80" s="52">
        <f t="shared" si="11"/>
        <v>0</v>
      </c>
      <c r="I80" s="52">
        <f t="shared" si="11"/>
        <v>1</v>
      </c>
      <c r="J80" s="52">
        <f>SUM(J78:J79)</f>
        <v>2</v>
      </c>
    </row>
    <row r="81" spans="1:11" s="28" customFormat="1" ht="15" customHeight="1" x14ac:dyDescent="0.25">
      <c r="A81" s="27" t="s">
        <v>68</v>
      </c>
      <c r="B81" s="52">
        <f>B58+B63+B71+B76+B80</f>
        <v>13</v>
      </c>
      <c r="C81" s="52">
        <f>C58+C63+C71+C76+C80</f>
        <v>394</v>
      </c>
      <c r="D81" s="52">
        <f t="shared" ref="D81:I81" si="12">D58+D63+D71+D76+D80</f>
        <v>2</v>
      </c>
      <c r="E81" s="52">
        <f t="shared" si="12"/>
        <v>181</v>
      </c>
      <c r="F81" s="52">
        <f t="shared" si="12"/>
        <v>37</v>
      </c>
      <c r="G81" s="52">
        <f t="shared" si="12"/>
        <v>13</v>
      </c>
      <c r="H81" s="52">
        <f t="shared" si="12"/>
        <v>202</v>
      </c>
      <c r="I81" s="52">
        <f t="shared" si="12"/>
        <v>104</v>
      </c>
      <c r="J81" s="52">
        <f>J58+J63+J71+J76+J80</f>
        <v>946</v>
      </c>
    </row>
    <row r="82" spans="1:11" s="28" customFormat="1" x14ac:dyDescent="0.25">
      <c r="A82" s="27" t="s">
        <v>69</v>
      </c>
      <c r="B82" s="52">
        <v>1</v>
      </c>
      <c r="C82" s="52">
        <v>15</v>
      </c>
      <c r="D82" s="52">
        <v>1</v>
      </c>
      <c r="E82" s="52">
        <v>20</v>
      </c>
      <c r="F82" s="52">
        <v>2</v>
      </c>
      <c r="G82" s="52">
        <v>0</v>
      </c>
      <c r="H82" s="52">
        <v>15</v>
      </c>
      <c r="I82" s="52">
        <v>10</v>
      </c>
      <c r="J82" s="52">
        <f>SUM(B82:I82)</f>
        <v>64</v>
      </c>
    </row>
    <row r="83" spans="1:11" s="56" customFormat="1" x14ac:dyDescent="0.25">
      <c r="A83" s="77" t="str">
        <f>$A$25</f>
        <v>Note: Statistics up to 27 March 2020 by region are based upon 'registered office'.</v>
      </c>
      <c r="B83" s="77"/>
      <c r="C83" s="77"/>
      <c r="D83" s="77"/>
      <c r="E83" s="77"/>
      <c r="F83" s="77"/>
      <c r="G83" s="77"/>
      <c r="H83" s="77"/>
      <c r="I83" s="77"/>
      <c r="J83" s="77"/>
    </row>
    <row r="84" spans="1:11" ht="22.5" customHeight="1" x14ac:dyDescent="0.25">
      <c r="A84" s="87" t="str">
        <f>+'Accommodation &amp; food services'!A84</f>
        <v>Note: External Administrators or Receivers/Managing Controllers commonly nominate multiple offences in a report.</v>
      </c>
      <c r="B84" s="88"/>
      <c r="C84" s="88"/>
      <c r="D84" s="88"/>
      <c r="E84" s="88"/>
      <c r="F84" s="88"/>
      <c r="G84" s="88"/>
      <c r="H84" s="88"/>
      <c r="I84" s="88"/>
      <c r="J84" s="88"/>
      <c r="K84" s="14"/>
    </row>
    <row r="85" spans="1:11" s="18" customFormat="1" ht="30" customHeight="1" x14ac:dyDescent="0.25">
      <c r="A85" s="94" t="s">
        <v>247</v>
      </c>
      <c r="B85" s="94"/>
      <c r="C85" s="94"/>
      <c r="D85" s="94"/>
      <c r="E85" s="94"/>
      <c r="F85" s="94"/>
      <c r="G85" s="94"/>
      <c r="H85" s="94"/>
      <c r="I85" s="94"/>
      <c r="J85" s="94"/>
    </row>
    <row r="86" spans="1:11" s="18" customFormat="1" ht="34.5" x14ac:dyDescent="0.25">
      <c r="A86" s="26"/>
      <c r="B86" s="20" t="s">
        <v>41</v>
      </c>
      <c r="C86" s="20" t="s">
        <v>42</v>
      </c>
      <c r="D86" s="20" t="s">
        <v>43</v>
      </c>
      <c r="E86" s="20" t="s">
        <v>44</v>
      </c>
      <c r="F86" s="20" t="s">
        <v>45</v>
      </c>
      <c r="G86" s="20" t="s">
        <v>46</v>
      </c>
      <c r="H86" s="20" t="s">
        <v>47</v>
      </c>
      <c r="I86" s="20" t="s">
        <v>48</v>
      </c>
      <c r="J86" s="21" t="s">
        <v>86</v>
      </c>
    </row>
    <row r="87" spans="1:11" s="18" customFormat="1" x14ac:dyDescent="0.25">
      <c r="A87" s="89" t="s">
        <v>50</v>
      </c>
      <c r="B87" s="89"/>
      <c r="C87" s="89"/>
      <c r="D87" s="89"/>
      <c r="E87" s="89"/>
      <c r="F87" s="89"/>
      <c r="G87" s="89"/>
      <c r="H87" s="89"/>
      <c r="I87" s="89"/>
      <c r="J87" s="89"/>
    </row>
    <row r="88" spans="1:11" s="18" customFormat="1" x14ac:dyDescent="0.25">
      <c r="A88" s="29" t="s">
        <v>22</v>
      </c>
      <c r="B88" s="22">
        <v>3</v>
      </c>
      <c r="C88" s="22">
        <v>54</v>
      </c>
      <c r="D88" s="22">
        <v>0</v>
      </c>
      <c r="E88" s="22">
        <v>31</v>
      </c>
      <c r="F88" s="22">
        <v>6</v>
      </c>
      <c r="G88" s="22">
        <v>3</v>
      </c>
      <c r="H88" s="22">
        <v>20</v>
      </c>
      <c r="I88" s="22">
        <v>10</v>
      </c>
      <c r="J88" s="22">
        <f t="shared" ref="J88:J96" si="13">SUM(B88:I88)</f>
        <v>127</v>
      </c>
      <c r="K88" s="46"/>
    </row>
    <row r="89" spans="1:11" s="18" customFormat="1" x14ac:dyDescent="0.25">
      <c r="A89" s="8" t="s">
        <v>24</v>
      </c>
      <c r="B89" s="22">
        <v>3</v>
      </c>
      <c r="C89" s="22">
        <v>29</v>
      </c>
      <c r="D89" s="22">
        <v>2</v>
      </c>
      <c r="E89" s="22">
        <v>25</v>
      </c>
      <c r="F89" s="22">
        <v>1</v>
      </c>
      <c r="G89" s="22">
        <v>0</v>
      </c>
      <c r="H89" s="22">
        <v>27</v>
      </c>
      <c r="I89" s="22">
        <v>7</v>
      </c>
      <c r="J89" s="22">
        <f t="shared" si="13"/>
        <v>94</v>
      </c>
      <c r="K89" s="46"/>
    </row>
    <row r="90" spans="1:11" s="18" customFormat="1" x14ac:dyDescent="0.25">
      <c r="A90" s="8" t="s">
        <v>25</v>
      </c>
      <c r="B90" s="22">
        <v>0</v>
      </c>
      <c r="C90" s="22">
        <v>16</v>
      </c>
      <c r="D90" s="22">
        <v>0</v>
      </c>
      <c r="E90" s="22">
        <v>7</v>
      </c>
      <c r="F90" s="22">
        <v>0</v>
      </c>
      <c r="G90" s="22">
        <v>1</v>
      </c>
      <c r="H90" s="22">
        <v>12</v>
      </c>
      <c r="I90" s="22">
        <v>5</v>
      </c>
      <c r="J90" s="22">
        <f t="shared" si="13"/>
        <v>41</v>
      </c>
      <c r="K90" s="46"/>
    </row>
    <row r="91" spans="1:11" s="18" customFormat="1" x14ac:dyDescent="0.25">
      <c r="A91" s="8" t="s">
        <v>26</v>
      </c>
      <c r="B91" s="22">
        <v>0</v>
      </c>
      <c r="C91" s="22">
        <v>6</v>
      </c>
      <c r="D91" s="22">
        <v>0</v>
      </c>
      <c r="E91" s="22">
        <v>8</v>
      </c>
      <c r="F91" s="22">
        <v>2</v>
      </c>
      <c r="G91" s="22">
        <v>0</v>
      </c>
      <c r="H91" s="22">
        <v>6</v>
      </c>
      <c r="I91" s="22">
        <v>5</v>
      </c>
      <c r="J91" s="22">
        <f t="shared" si="13"/>
        <v>27</v>
      </c>
      <c r="K91" s="46"/>
    </row>
    <row r="92" spans="1:11" s="18" customFormat="1" x14ac:dyDescent="0.25">
      <c r="A92" s="8" t="s">
        <v>27</v>
      </c>
      <c r="B92" s="22">
        <v>1</v>
      </c>
      <c r="C92" s="22">
        <v>9</v>
      </c>
      <c r="D92" s="22">
        <v>0</v>
      </c>
      <c r="E92" s="22">
        <v>4</v>
      </c>
      <c r="F92" s="22">
        <v>2</v>
      </c>
      <c r="G92" s="22">
        <v>0</v>
      </c>
      <c r="H92" s="22">
        <v>8</v>
      </c>
      <c r="I92" s="22">
        <v>0</v>
      </c>
      <c r="J92" s="22">
        <f t="shared" si="13"/>
        <v>24</v>
      </c>
      <c r="K92" s="46"/>
    </row>
    <row r="93" spans="1:11" s="18" customFormat="1" x14ac:dyDescent="0.25">
      <c r="A93" s="8" t="s">
        <v>28</v>
      </c>
      <c r="B93" s="22">
        <v>0</v>
      </c>
      <c r="C93" s="22">
        <v>12</v>
      </c>
      <c r="D93" s="22">
        <v>0</v>
      </c>
      <c r="E93" s="22">
        <v>6</v>
      </c>
      <c r="F93" s="22">
        <v>3</v>
      </c>
      <c r="G93" s="22">
        <v>1</v>
      </c>
      <c r="H93" s="22">
        <v>5</v>
      </c>
      <c r="I93" s="22">
        <v>7</v>
      </c>
      <c r="J93" s="22">
        <f t="shared" si="13"/>
        <v>34</v>
      </c>
      <c r="K93" s="46"/>
    </row>
    <row r="94" spans="1:11" s="18" customFormat="1" x14ac:dyDescent="0.25">
      <c r="A94" s="8" t="s">
        <v>29</v>
      </c>
      <c r="B94" s="22">
        <v>0</v>
      </c>
      <c r="C94" s="22">
        <v>7</v>
      </c>
      <c r="D94" s="22">
        <v>0</v>
      </c>
      <c r="E94" s="22">
        <v>7</v>
      </c>
      <c r="F94" s="22">
        <v>6</v>
      </c>
      <c r="G94" s="22">
        <v>0</v>
      </c>
      <c r="H94" s="22">
        <v>8</v>
      </c>
      <c r="I94" s="22">
        <v>4</v>
      </c>
      <c r="J94" s="22">
        <f t="shared" si="13"/>
        <v>32</v>
      </c>
      <c r="K94" s="46"/>
    </row>
    <row r="95" spans="1:11" s="18" customFormat="1" x14ac:dyDescent="0.25">
      <c r="A95" s="8" t="s">
        <v>30</v>
      </c>
      <c r="B95" s="22">
        <v>0</v>
      </c>
      <c r="C95" s="22">
        <v>16</v>
      </c>
      <c r="D95" s="22">
        <v>0</v>
      </c>
      <c r="E95" s="22">
        <v>3</v>
      </c>
      <c r="F95" s="22">
        <v>2</v>
      </c>
      <c r="G95" s="22">
        <v>0</v>
      </c>
      <c r="H95" s="22">
        <v>8</v>
      </c>
      <c r="I95" s="22">
        <v>13</v>
      </c>
      <c r="J95" s="22">
        <f t="shared" si="13"/>
        <v>42</v>
      </c>
      <c r="K95" s="46"/>
    </row>
    <row r="96" spans="1:11" s="18" customFormat="1" x14ac:dyDescent="0.25">
      <c r="A96" s="23" t="s">
        <v>23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1</v>
      </c>
      <c r="I96" s="22">
        <v>0</v>
      </c>
      <c r="J96" s="22">
        <f t="shared" si="13"/>
        <v>1</v>
      </c>
      <c r="K96" s="46"/>
    </row>
    <row r="97" spans="1:11" s="18" customFormat="1" x14ac:dyDescent="0.25">
      <c r="A97" s="24" t="s">
        <v>0</v>
      </c>
      <c r="B97" s="52">
        <f>SUM(B88:B96)</f>
        <v>7</v>
      </c>
      <c r="C97" s="52">
        <f t="shared" ref="C97:J97" si="14">SUM(C88:C96)</f>
        <v>149</v>
      </c>
      <c r="D97" s="52">
        <f t="shared" si="14"/>
        <v>2</v>
      </c>
      <c r="E97" s="52">
        <f t="shared" si="14"/>
        <v>91</v>
      </c>
      <c r="F97" s="52">
        <f t="shared" si="14"/>
        <v>22</v>
      </c>
      <c r="G97" s="52">
        <f t="shared" si="14"/>
        <v>5</v>
      </c>
      <c r="H97" s="52">
        <f t="shared" si="14"/>
        <v>95</v>
      </c>
      <c r="I97" s="52">
        <f t="shared" si="14"/>
        <v>51</v>
      </c>
      <c r="J97" s="52">
        <f t="shared" si="14"/>
        <v>422</v>
      </c>
      <c r="K97" s="46"/>
    </row>
    <row r="98" spans="1:11" s="18" customFormat="1" x14ac:dyDescent="0.25">
      <c r="A98" s="89" t="s">
        <v>51</v>
      </c>
      <c r="B98" s="89"/>
      <c r="C98" s="89"/>
      <c r="D98" s="89"/>
      <c r="E98" s="89"/>
      <c r="F98" s="89"/>
      <c r="G98" s="89"/>
      <c r="H98" s="89"/>
      <c r="I98" s="89"/>
      <c r="J98" s="89"/>
    </row>
    <row r="99" spans="1:11" s="18" customFormat="1" x14ac:dyDescent="0.25">
      <c r="A99" s="29" t="s">
        <v>31</v>
      </c>
      <c r="B99" s="22">
        <v>7</v>
      </c>
      <c r="C99" s="22">
        <v>48</v>
      </c>
      <c r="D99" s="22">
        <v>1</v>
      </c>
      <c r="E99" s="22">
        <v>35</v>
      </c>
      <c r="F99" s="22">
        <v>7</v>
      </c>
      <c r="G99" s="22">
        <v>3</v>
      </c>
      <c r="H99" s="22">
        <v>27</v>
      </c>
      <c r="I99" s="22">
        <v>11</v>
      </c>
      <c r="J99" s="22">
        <f>SUM(B99:I99)</f>
        <v>139</v>
      </c>
    </row>
    <row r="100" spans="1:11" s="18" customFormat="1" x14ac:dyDescent="0.25">
      <c r="A100" s="8" t="s">
        <v>32</v>
      </c>
      <c r="B100" s="22">
        <v>0</v>
      </c>
      <c r="C100" s="22">
        <v>57</v>
      </c>
      <c r="D100" s="22">
        <v>1</v>
      </c>
      <c r="E100" s="22">
        <v>39</v>
      </c>
      <c r="F100" s="22">
        <v>7</v>
      </c>
      <c r="G100" s="22">
        <v>2</v>
      </c>
      <c r="H100" s="22">
        <v>43</v>
      </c>
      <c r="I100" s="22">
        <v>24</v>
      </c>
      <c r="J100" s="22">
        <f>SUM(B100:I100)</f>
        <v>173</v>
      </c>
    </row>
    <row r="101" spans="1:11" s="18" customFormat="1" x14ac:dyDescent="0.25">
      <c r="A101" s="8" t="s">
        <v>33</v>
      </c>
      <c r="B101" s="22">
        <v>0</v>
      </c>
      <c r="C101" s="22">
        <v>31</v>
      </c>
      <c r="D101" s="22">
        <v>0</v>
      </c>
      <c r="E101" s="22">
        <v>15</v>
      </c>
      <c r="F101" s="22">
        <v>8</v>
      </c>
      <c r="G101" s="22">
        <v>0</v>
      </c>
      <c r="H101" s="22">
        <v>18</v>
      </c>
      <c r="I101" s="22">
        <v>13</v>
      </c>
      <c r="J101" s="22">
        <f>SUM(B101:I101)</f>
        <v>85</v>
      </c>
    </row>
    <row r="102" spans="1:11" s="18" customFormat="1" x14ac:dyDescent="0.25">
      <c r="A102" s="8" t="s">
        <v>34</v>
      </c>
      <c r="B102" s="22">
        <v>0</v>
      </c>
      <c r="C102" s="22">
        <v>6</v>
      </c>
      <c r="D102" s="22">
        <v>0</v>
      </c>
      <c r="E102" s="22">
        <v>2</v>
      </c>
      <c r="F102" s="22">
        <v>0</v>
      </c>
      <c r="G102" s="22">
        <v>0</v>
      </c>
      <c r="H102" s="22">
        <v>3</v>
      </c>
      <c r="I102" s="22">
        <v>1</v>
      </c>
      <c r="J102" s="22">
        <f>SUM(B102:I102)</f>
        <v>12</v>
      </c>
    </row>
    <row r="103" spans="1:11" s="18" customFormat="1" x14ac:dyDescent="0.25">
      <c r="A103" s="23" t="s">
        <v>35</v>
      </c>
      <c r="B103" s="22">
        <v>0</v>
      </c>
      <c r="C103" s="22">
        <v>7</v>
      </c>
      <c r="D103" s="22">
        <v>0</v>
      </c>
      <c r="E103" s="22">
        <v>0</v>
      </c>
      <c r="F103" s="22">
        <v>0</v>
      </c>
      <c r="G103" s="22">
        <v>0</v>
      </c>
      <c r="H103" s="22">
        <v>4</v>
      </c>
      <c r="I103" s="22">
        <v>2</v>
      </c>
      <c r="J103" s="22">
        <f>SUM(B103:I103)</f>
        <v>13</v>
      </c>
    </row>
    <row r="104" spans="1:11" s="18" customFormat="1" x14ac:dyDescent="0.25">
      <c r="A104" s="24" t="s">
        <v>0</v>
      </c>
      <c r="B104" s="52">
        <f>SUM(B99:B103)</f>
        <v>7</v>
      </c>
      <c r="C104" s="52">
        <f t="shared" ref="C104:J104" si="15">SUM(C99:C103)</f>
        <v>149</v>
      </c>
      <c r="D104" s="52">
        <f t="shared" si="15"/>
        <v>2</v>
      </c>
      <c r="E104" s="52">
        <f t="shared" si="15"/>
        <v>91</v>
      </c>
      <c r="F104" s="52">
        <f t="shared" si="15"/>
        <v>22</v>
      </c>
      <c r="G104" s="52">
        <f t="shared" si="15"/>
        <v>5</v>
      </c>
      <c r="H104" s="52">
        <f t="shared" si="15"/>
        <v>95</v>
      </c>
      <c r="I104" s="52">
        <f t="shared" si="15"/>
        <v>51</v>
      </c>
      <c r="J104" s="52">
        <f t="shared" si="15"/>
        <v>422</v>
      </c>
    </row>
    <row r="105" spans="1:11" s="18" customFormat="1" x14ac:dyDescent="0.25">
      <c r="A105" s="89" t="s">
        <v>52</v>
      </c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1" s="18" customFormat="1" x14ac:dyDescent="0.25">
      <c r="A106" s="29" t="s">
        <v>36</v>
      </c>
      <c r="B106" s="22">
        <v>1</v>
      </c>
      <c r="C106" s="22">
        <v>13</v>
      </c>
      <c r="D106" s="22">
        <v>0</v>
      </c>
      <c r="E106" s="22">
        <v>4</v>
      </c>
      <c r="F106" s="22">
        <v>1</v>
      </c>
      <c r="G106" s="22">
        <v>0</v>
      </c>
      <c r="H106" s="22">
        <v>4</v>
      </c>
      <c r="I106" s="22">
        <v>2</v>
      </c>
      <c r="J106" s="22">
        <f t="shared" ref="J106:J112" si="16">SUM(B106:I106)</f>
        <v>25</v>
      </c>
    </row>
    <row r="107" spans="1:11" s="18" customFormat="1" x14ac:dyDescent="0.25">
      <c r="A107" s="8" t="s">
        <v>37</v>
      </c>
      <c r="B107" s="22">
        <v>6</v>
      </c>
      <c r="C107" s="22">
        <v>43</v>
      </c>
      <c r="D107" s="22">
        <v>1</v>
      </c>
      <c r="E107" s="22">
        <v>35</v>
      </c>
      <c r="F107" s="22">
        <v>6</v>
      </c>
      <c r="G107" s="22">
        <v>3</v>
      </c>
      <c r="H107" s="22">
        <v>26</v>
      </c>
      <c r="I107" s="22">
        <v>12</v>
      </c>
      <c r="J107" s="22">
        <f t="shared" si="16"/>
        <v>132</v>
      </c>
    </row>
    <row r="108" spans="1:11" s="18" customFormat="1" x14ac:dyDescent="0.25">
      <c r="A108" s="8" t="s">
        <v>38</v>
      </c>
      <c r="B108" s="22">
        <v>0</v>
      </c>
      <c r="C108" s="22">
        <v>24</v>
      </c>
      <c r="D108" s="22">
        <v>1</v>
      </c>
      <c r="E108" s="22">
        <v>19</v>
      </c>
      <c r="F108" s="22">
        <v>4</v>
      </c>
      <c r="G108" s="22">
        <v>0</v>
      </c>
      <c r="H108" s="22">
        <v>24</v>
      </c>
      <c r="I108" s="22">
        <v>11</v>
      </c>
      <c r="J108" s="22">
        <f t="shared" si="16"/>
        <v>83</v>
      </c>
    </row>
    <row r="109" spans="1:11" s="18" customFormat="1" x14ac:dyDescent="0.25">
      <c r="A109" s="8" t="s">
        <v>39</v>
      </c>
      <c r="B109" s="22">
        <v>0</v>
      </c>
      <c r="C109" s="22">
        <v>30</v>
      </c>
      <c r="D109" s="22">
        <v>0</v>
      </c>
      <c r="E109" s="22">
        <v>19</v>
      </c>
      <c r="F109" s="22">
        <v>4</v>
      </c>
      <c r="G109" s="22">
        <v>2</v>
      </c>
      <c r="H109" s="22">
        <v>16</v>
      </c>
      <c r="I109" s="22">
        <v>10</v>
      </c>
      <c r="J109" s="22">
        <f t="shared" si="16"/>
        <v>81</v>
      </c>
    </row>
    <row r="110" spans="1:11" s="18" customFormat="1" x14ac:dyDescent="0.25">
      <c r="A110" s="8" t="s">
        <v>33</v>
      </c>
      <c r="B110" s="22">
        <v>0</v>
      </c>
      <c r="C110" s="22">
        <v>29</v>
      </c>
      <c r="D110" s="22">
        <v>0</v>
      </c>
      <c r="E110" s="22">
        <v>12</v>
      </c>
      <c r="F110" s="22">
        <v>7</v>
      </c>
      <c r="G110" s="22">
        <v>0</v>
      </c>
      <c r="H110" s="22">
        <v>19</v>
      </c>
      <c r="I110" s="22">
        <v>14</v>
      </c>
      <c r="J110" s="22">
        <f t="shared" si="16"/>
        <v>81</v>
      </c>
    </row>
    <row r="111" spans="1:11" s="18" customFormat="1" x14ac:dyDescent="0.25">
      <c r="A111" s="8" t="s">
        <v>34</v>
      </c>
      <c r="B111" s="22">
        <v>0</v>
      </c>
      <c r="C111" s="22">
        <v>3</v>
      </c>
      <c r="D111" s="22">
        <v>0</v>
      </c>
      <c r="E111" s="22">
        <v>2</v>
      </c>
      <c r="F111" s="22">
        <v>0</v>
      </c>
      <c r="G111" s="22">
        <v>0</v>
      </c>
      <c r="H111" s="22">
        <v>3</v>
      </c>
      <c r="I111" s="22">
        <v>1</v>
      </c>
      <c r="J111" s="22">
        <f t="shared" si="16"/>
        <v>9</v>
      </c>
    </row>
    <row r="112" spans="1:11" s="18" customFormat="1" x14ac:dyDescent="0.25">
      <c r="A112" s="23" t="s">
        <v>35</v>
      </c>
      <c r="B112" s="22">
        <v>0</v>
      </c>
      <c r="C112" s="22">
        <v>7</v>
      </c>
      <c r="D112" s="22">
        <v>0</v>
      </c>
      <c r="E112" s="22">
        <v>0</v>
      </c>
      <c r="F112" s="22">
        <v>0</v>
      </c>
      <c r="G112" s="22">
        <v>0</v>
      </c>
      <c r="H112" s="22">
        <v>3</v>
      </c>
      <c r="I112" s="22">
        <v>1</v>
      </c>
      <c r="J112" s="22">
        <f t="shared" si="16"/>
        <v>11</v>
      </c>
    </row>
    <row r="113" spans="1:10" s="18" customFormat="1" x14ac:dyDescent="0.25">
      <c r="A113" s="24" t="s">
        <v>0</v>
      </c>
      <c r="B113" s="52">
        <f>SUM(B106:B112)</f>
        <v>7</v>
      </c>
      <c r="C113" s="52">
        <f t="shared" ref="C113:J113" si="17">SUM(C106:C112)</f>
        <v>149</v>
      </c>
      <c r="D113" s="52">
        <f t="shared" si="17"/>
        <v>2</v>
      </c>
      <c r="E113" s="52">
        <f t="shared" si="17"/>
        <v>91</v>
      </c>
      <c r="F113" s="52">
        <f t="shared" si="17"/>
        <v>22</v>
      </c>
      <c r="G113" s="52">
        <f t="shared" si="17"/>
        <v>5</v>
      </c>
      <c r="H113" s="52">
        <f t="shared" si="17"/>
        <v>95</v>
      </c>
      <c r="I113" s="52">
        <f t="shared" si="17"/>
        <v>51</v>
      </c>
      <c r="J113" s="52">
        <f t="shared" si="17"/>
        <v>422</v>
      </c>
    </row>
    <row r="114" spans="1:10" s="56" customFormat="1" x14ac:dyDescent="0.25">
      <c r="A114" s="77" t="str">
        <f>$A$25</f>
        <v>Note: Statistics up to 27 March 2020 by region are based upon 'registered office'.</v>
      </c>
      <c r="B114" s="82"/>
      <c r="C114" s="82"/>
      <c r="D114" s="82"/>
      <c r="E114" s="82"/>
      <c r="F114" s="82"/>
      <c r="G114" s="82"/>
      <c r="H114" s="82"/>
      <c r="I114" s="82"/>
      <c r="J114" s="82"/>
    </row>
    <row r="115" spans="1:10" x14ac:dyDescent="0.25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</row>
    <row r="116" spans="1:10" s="56" customFormat="1" ht="30" customHeight="1" x14ac:dyDescent="0.25">
      <c r="A116" s="90" t="s">
        <v>248</v>
      </c>
      <c r="B116" s="90"/>
      <c r="C116" s="90"/>
      <c r="D116" s="90"/>
      <c r="E116" s="90"/>
      <c r="F116" s="90"/>
      <c r="G116" s="90"/>
      <c r="H116" s="90"/>
      <c r="I116" s="90"/>
      <c r="J116" s="90"/>
    </row>
    <row r="117" spans="1:10" s="56" customFormat="1" ht="34.5" x14ac:dyDescent="0.25">
      <c r="A117" s="61"/>
      <c r="B117" s="42" t="s">
        <v>41</v>
      </c>
      <c r="C117" s="42" t="s">
        <v>42</v>
      </c>
      <c r="D117" s="42" t="s">
        <v>43</v>
      </c>
      <c r="E117" s="42" t="s">
        <v>44</v>
      </c>
      <c r="F117" s="42" t="s">
        <v>45</v>
      </c>
      <c r="G117" s="42" t="s">
        <v>46</v>
      </c>
      <c r="H117" s="42" t="s">
        <v>47</v>
      </c>
      <c r="I117" s="42" t="s">
        <v>48</v>
      </c>
      <c r="J117" s="43" t="s">
        <v>86</v>
      </c>
    </row>
    <row r="118" spans="1:10" s="56" customFormat="1" x14ac:dyDescent="0.25">
      <c r="A118" s="96" t="s">
        <v>95</v>
      </c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1:10" s="56" customFormat="1" x14ac:dyDescent="0.25">
      <c r="A119" s="62" t="s">
        <v>54</v>
      </c>
      <c r="B119" s="38">
        <v>0</v>
      </c>
      <c r="C119" s="38">
        <v>9</v>
      </c>
      <c r="D119" s="38">
        <v>0</v>
      </c>
      <c r="E119" s="38">
        <v>2</v>
      </c>
      <c r="F119" s="38">
        <v>1</v>
      </c>
      <c r="G119" s="38">
        <v>1</v>
      </c>
      <c r="H119" s="38">
        <v>4</v>
      </c>
      <c r="I119" s="38">
        <v>2</v>
      </c>
      <c r="J119" s="38">
        <f t="shared" ref="J119:J128" si="18">SUM(B119:I119)</f>
        <v>19</v>
      </c>
    </row>
    <row r="120" spans="1:10" s="56" customFormat="1" x14ac:dyDescent="0.25">
      <c r="A120" s="63" t="s">
        <v>55</v>
      </c>
      <c r="B120" s="38">
        <v>1</v>
      </c>
      <c r="C120" s="38">
        <v>14</v>
      </c>
      <c r="D120" s="38">
        <v>0</v>
      </c>
      <c r="E120" s="38">
        <v>8</v>
      </c>
      <c r="F120" s="38">
        <v>4</v>
      </c>
      <c r="G120" s="38">
        <v>2</v>
      </c>
      <c r="H120" s="38">
        <v>11</v>
      </c>
      <c r="I120" s="38">
        <v>10</v>
      </c>
      <c r="J120" s="38">
        <f t="shared" si="18"/>
        <v>50</v>
      </c>
    </row>
    <row r="121" spans="1:10" s="56" customFormat="1" x14ac:dyDescent="0.25">
      <c r="A121" s="63" t="s">
        <v>56</v>
      </c>
      <c r="B121" s="38">
        <v>0</v>
      </c>
      <c r="C121" s="38">
        <v>7</v>
      </c>
      <c r="D121" s="38">
        <v>0</v>
      </c>
      <c r="E121" s="38">
        <v>4</v>
      </c>
      <c r="F121" s="38">
        <v>1</v>
      </c>
      <c r="G121" s="38">
        <v>0</v>
      </c>
      <c r="H121" s="38">
        <v>2</v>
      </c>
      <c r="I121" s="38">
        <v>3</v>
      </c>
      <c r="J121" s="38">
        <f t="shared" si="18"/>
        <v>17</v>
      </c>
    </row>
    <row r="122" spans="1:10" s="56" customFormat="1" x14ac:dyDescent="0.25">
      <c r="A122" s="63" t="s">
        <v>57</v>
      </c>
      <c r="B122" s="38">
        <v>0</v>
      </c>
      <c r="C122" s="38">
        <v>2</v>
      </c>
      <c r="D122" s="38">
        <v>0</v>
      </c>
      <c r="E122" s="38">
        <v>1</v>
      </c>
      <c r="F122" s="38">
        <v>0</v>
      </c>
      <c r="G122" s="38">
        <v>0</v>
      </c>
      <c r="H122" s="38">
        <v>0</v>
      </c>
      <c r="I122" s="38">
        <v>0</v>
      </c>
      <c r="J122" s="38">
        <f t="shared" si="18"/>
        <v>3</v>
      </c>
    </row>
    <row r="123" spans="1:10" s="56" customFormat="1" x14ac:dyDescent="0.25">
      <c r="A123" s="63" t="s">
        <v>58</v>
      </c>
      <c r="B123" s="38">
        <v>0</v>
      </c>
      <c r="C123" s="38">
        <v>0</v>
      </c>
      <c r="D123" s="38">
        <v>0</v>
      </c>
      <c r="E123" s="38">
        <v>1</v>
      </c>
      <c r="F123" s="38">
        <v>0</v>
      </c>
      <c r="G123" s="38">
        <v>0</v>
      </c>
      <c r="H123" s="38">
        <v>1</v>
      </c>
      <c r="I123" s="38">
        <v>0</v>
      </c>
      <c r="J123" s="38">
        <f t="shared" si="18"/>
        <v>2</v>
      </c>
    </row>
    <row r="124" spans="1:10" s="56" customFormat="1" x14ac:dyDescent="0.25">
      <c r="A124" s="63" t="s">
        <v>59</v>
      </c>
      <c r="B124" s="38">
        <v>0</v>
      </c>
      <c r="C124" s="38">
        <v>1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f t="shared" si="18"/>
        <v>1</v>
      </c>
    </row>
    <row r="125" spans="1:10" s="56" customFormat="1" x14ac:dyDescent="0.25">
      <c r="A125" s="63" t="s">
        <v>60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f t="shared" si="18"/>
        <v>0</v>
      </c>
    </row>
    <row r="126" spans="1:10" s="56" customFormat="1" x14ac:dyDescent="0.25">
      <c r="A126" s="63" t="s">
        <v>61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f t="shared" si="18"/>
        <v>0</v>
      </c>
    </row>
    <row r="127" spans="1:10" s="56" customFormat="1" x14ac:dyDescent="0.25">
      <c r="A127" s="63" t="s">
        <v>23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f t="shared" si="18"/>
        <v>0</v>
      </c>
    </row>
    <row r="128" spans="1:10" s="56" customFormat="1" x14ac:dyDescent="0.25">
      <c r="A128" s="64" t="s">
        <v>40</v>
      </c>
      <c r="B128" s="38">
        <v>6</v>
      </c>
      <c r="C128" s="38">
        <v>116</v>
      </c>
      <c r="D128" s="38">
        <v>2</v>
      </c>
      <c r="E128" s="38">
        <v>73</v>
      </c>
      <c r="F128" s="38">
        <v>16</v>
      </c>
      <c r="G128" s="38">
        <v>2</v>
      </c>
      <c r="H128" s="38">
        <v>77</v>
      </c>
      <c r="I128" s="38">
        <v>36</v>
      </c>
      <c r="J128" s="38">
        <f t="shared" si="18"/>
        <v>328</v>
      </c>
    </row>
    <row r="129" spans="1:10" s="56" customFormat="1" x14ac:dyDescent="0.25">
      <c r="A129" s="65" t="s">
        <v>0</v>
      </c>
      <c r="B129" s="54">
        <f>SUM(B119:B128)</f>
        <v>7</v>
      </c>
      <c r="C129" s="54">
        <f t="shared" ref="C129:J129" si="19">SUM(C119:C128)</f>
        <v>149</v>
      </c>
      <c r="D129" s="54">
        <f t="shared" si="19"/>
        <v>2</v>
      </c>
      <c r="E129" s="54">
        <f t="shared" si="19"/>
        <v>89</v>
      </c>
      <c r="F129" s="54">
        <f t="shared" si="19"/>
        <v>22</v>
      </c>
      <c r="G129" s="54">
        <f t="shared" si="19"/>
        <v>5</v>
      </c>
      <c r="H129" s="54">
        <f t="shared" si="19"/>
        <v>95</v>
      </c>
      <c r="I129" s="54">
        <f t="shared" si="19"/>
        <v>51</v>
      </c>
      <c r="J129" s="54">
        <f t="shared" si="19"/>
        <v>420</v>
      </c>
    </row>
    <row r="130" spans="1:10" s="56" customFormat="1" x14ac:dyDescent="0.25">
      <c r="A130" s="96" t="s">
        <v>96</v>
      </c>
      <c r="B130" s="96"/>
      <c r="C130" s="96"/>
      <c r="D130" s="96"/>
      <c r="E130" s="96"/>
      <c r="F130" s="96"/>
      <c r="G130" s="96"/>
      <c r="H130" s="96"/>
      <c r="I130" s="96"/>
      <c r="J130" s="96"/>
    </row>
    <row r="131" spans="1:10" s="56" customFormat="1" x14ac:dyDescent="0.25">
      <c r="A131" s="62" t="s">
        <v>104</v>
      </c>
      <c r="B131" s="38">
        <v>1</v>
      </c>
      <c r="C131" s="38">
        <v>2</v>
      </c>
      <c r="D131" s="38">
        <v>0</v>
      </c>
      <c r="E131" s="38">
        <v>2</v>
      </c>
      <c r="F131" s="38">
        <v>1</v>
      </c>
      <c r="G131" s="38">
        <v>0</v>
      </c>
      <c r="H131" s="38">
        <v>3</v>
      </c>
      <c r="I131" s="38">
        <v>1</v>
      </c>
      <c r="J131" s="38">
        <f t="shared" ref="J131:J140" si="20">SUM(B131:I131)</f>
        <v>10</v>
      </c>
    </row>
    <row r="132" spans="1:10" s="56" customFormat="1" x14ac:dyDescent="0.25">
      <c r="A132" s="63" t="s">
        <v>55</v>
      </c>
      <c r="B132" s="38">
        <v>0</v>
      </c>
      <c r="C132" s="38">
        <v>9</v>
      </c>
      <c r="D132" s="38">
        <v>1</v>
      </c>
      <c r="E132" s="38">
        <v>10</v>
      </c>
      <c r="F132" s="38">
        <v>5</v>
      </c>
      <c r="G132" s="38">
        <v>0</v>
      </c>
      <c r="H132" s="38">
        <v>12</v>
      </c>
      <c r="I132" s="38">
        <v>5</v>
      </c>
      <c r="J132" s="38">
        <f t="shared" si="20"/>
        <v>42</v>
      </c>
    </row>
    <row r="133" spans="1:10" s="56" customFormat="1" x14ac:dyDescent="0.25">
      <c r="A133" s="63" t="s">
        <v>56</v>
      </c>
      <c r="B133" s="38">
        <v>0</v>
      </c>
      <c r="C133" s="38">
        <v>17</v>
      </c>
      <c r="D133" s="38">
        <v>0</v>
      </c>
      <c r="E133" s="38">
        <v>6</v>
      </c>
      <c r="F133" s="38">
        <v>4</v>
      </c>
      <c r="G133" s="38">
        <v>1</v>
      </c>
      <c r="H133" s="38">
        <v>13</v>
      </c>
      <c r="I133" s="38">
        <v>12</v>
      </c>
      <c r="J133" s="38">
        <f t="shared" si="20"/>
        <v>53</v>
      </c>
    </row>
    <row r="134" spans="1:10" s="56" customFormat="1" x14ac:dyDescent="0.25">
      <c r="A134" s="63" t="s">
        <v>57</v>
      </c>
      <c r="B134" s="38">
        <v>0</v>
      </c>
      <c r="C134" s="38">
        <v>5</v>
      </c>
      <c r="D134" s="38">
        <v>0</v>
      </c>
      <c r="E134" s="38">
        <v>1</v>
      </c>
      <c r="F134" s="38">
        <v>3</v>
      </c>
      <c r="G134" s="38">
        <v>0</v>
      </c>
      <c r="H134" s="38">
        <v>2</v>
      </c>
      <c r="I134" s="38">
        <v>5</v>
      </c>
      <c r="J134" s="38">
        <f t="shared" si="20"/>
        <v>16</v>
      </c>
    </row>
    <row r="135" spans="1:10" s="56" customFormat="1" x14ac:dyDescent="0.25">
      <c r="A135" s="63" t="s">
        <v>58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1</v>
      </c>
      <c r="I135" s="38">
        <v>0</v>
      </c>
      <c r="J135" s="38">
        <f t="shared" si="20"/>
        <v>1</v>
      </c>
    </row>
    <row r="136" spans="1:10" s="56" customFormat="1" x14ac:dyDescent="0.25">
      <c r="A136" s="63" t="s">
        <v>59</v>
      </c>
      <c r="B136" s="38">
        <v>0</v>
      </c>
      <c r="C136" s="38">
        <v>2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f t="shared" si="20"/>
        <v>2</v>
      </c>
    </row>
    <row r="137" spans="1:10" s="56" customFormat="1" x14ac:dyDescent="0.25">
      <c r="A137" s="63" t="s">
        <v>60</v>
      </c>
      <c r="B137" s="38">
        <v>0</v>
      </c>
      <c r="C137" s="38">
        <v>1</v>
      </c>
      <c r="D137" s="38">
        <v>0</v>
      </c>
      <c r="E137" s="38">
        <v>0</v>
      </c>
      <c r="F137" s="38">
        <v>0</v>
      </c>
      <c r="G137" s="38">
        <v>0</v>
      </c>
      <c r="H137" s="38">
        <v>1</v>
      </c>
      <c r="I137" s="38">
        <v>0</v>
      </c>
      <c r="J137" s="38">
        <f t="shared" si="20"/>
        <v>2</v>
      </c>
    </row>
    <row r="138" spans="1:10" s="56" customFormat="1" x14ac:dyDescent="0.25">
      <c r="A138" s="63" t="s">
        <v>61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f t="shared" si="20"/>
        <v>0</v>
      </c>
    </row>
    <row r="139" spans="1:10" s="56" customFormat="1" x14ac:dyDescent="0.25">
      <c r="A139" s="63" t="s">
        <v>23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f t="shared" si="20"/>
        <v>0</v>
      </c>
    </row>
    <row r="140" spans="1:10" s="56" customFormat="1" x14ac:dyDescent="0.25">
      <c r="A140" s="64" t="s">
        <v>40</v>
      </c>
      <c r="B140" s="38">
        <v>6</v>
      </c>
      <c r="C140" s="38">
        <v>113</v>
      </c>
      <c r="D140" s="38">
        <v>1</v>
      </c>
      <c r="E140" s="38">
        <v>70</v>
      </c>
      <c r="F140" s="38">
        <v>9</v>
      </c>
      <c r="G140" s="38">
        <v>4</v>
      </c>
      <c r="H140" s="38">
        <v>63</v>
      </c>
      <c r="I140" s="38">
        <v>28</v>
      </c>
      <c r="J140" s="38">
        <f t="shared" si="20"/>
        <v>294</v>
      </c>
    </row>
    <row r="141" spans="1:10" s="56" customFormat="1" x14ac:dyDescent="0.25">
      <c r="A141" s="65" t="s">
        <v>0</v>
      </c>
      <c r="B141" s="54">
        <f t="shared" ref="B141:I141" si="21">SUM(B131:B140)</f>
        <v>7</v>
      </c>
      <c r="C141" s="54">
        <f t="shared" si="21"/>
        <v>149</v>
      </c>
      <c r="D141" s="54">
        <f t="shared" si="21"/>
        <v>2</v>
      </c>
      <c r="E141" s="54">
        <f t="shared" si="21"/>
        <v>89</v>
      </c>
      <c r="F141" s="54">
        <f t="shared" si="21"/>
        <v>22</v>
      </c>
      <c r="G141" s="54">
        <f t="shared" si="21"/>
        <v>5</v>
      </c>
      <c r="H141" s="54">
        <f t="shared" si="21"/>
        <v>95</v>
      </c>
      <c r="I141" s="54">
        <f t="shared" si="21"/>
        <v>51</v>
      </c>
      <c r="J141" s="54">
        <f>SUM(J131:J140)</f>
        <v>420</v>
      </c>
    </row>
    <row r="142" spans="1:10" s="56" customFormat="1" x14ac:dyDescent="0.25">
      <c r="A142" s="96" t="s">
        <v>97</v>
      </c>
      <c r="B142" s="96"/>
      <c r="C142" s="96"/>
      <c r="D142" s="96"/>
      <c r="E142" s="96"/>
      <c r="F142" s="96"/>
      <c r="G142" s="96"/>
      <c r="H142" s="96"/>
      <c r="I142" s="96"/>
      <c r="J142" s="96"/>
    </row>
    <row r="143" spans="1:10" s="56" customFormat="1" x14ac:dyDescent="0.25">
      <c r="A143" s="62" t="s">
        <v>104</v>
      </c>
      <c r="B143" s="38">
        <v>0</v>
      </c>
      <c r="C143" s="38">
        <v>1</v>
      </c>
      <c r="D143" s="38">
        <v>0</v>
      </c>
      <c r="E143" s="38">
        <v>1</v>
      </c>
      <c r="F143" s="38">
        <v>3</v>
      </c>
      <c r="G143" s="38">
        <v>0</v>
      </c>
      <c r="H143" s="38">
        <v>2</v>
      </c>
      <c r="I143" s="38">
        <v>0</v>
      </c>
      <c r="J143" s="38">
        <f t="shared" ref="J143:J152" si="22">SUM(B143:I143)</f>
        <v>7</v>
      </c>
    </row>
    <row r="144" spans="1:10" s="56" customFormat="1" x14ac:dyDescent="0.25">
      <c r="A144" s="63" t="s">
        <v>55</v>
      </c>
      <c r="B144" s="38">
        <v>0</v>
      </c>
      <c r="C144" s="38">
        <v>11</v>
      </c>
      <c r="D144" s="38">
        <v>0</v>
      </c>
      <c r="E144" s="38">
        <v>9</v>
      </c>
      <c r="F144" s="38">
        <v>6</v>
      </c>
      <c r="G144" s="38">
        <v>1</v>
      </c>
      <c r="H144" s="38">
        <v>9</v>
      </c>
      <c r="I144" s="38">
        <v>11</v>
      </c>
      <c r="J144" s="38">
        <f t="shared" si="22"/>
        <v>47</v>
      </c>
    </row>
    <row r="145" spans="1:10" s="56" customFormat="1" x14ac:dyDescent="0.25">
      <c r="A145" s="63" t="s">
        <v>56</v>
      </c>
      <c r="B145" s="38">
        <v>0</v>
      </c>
      <c r="C145" s="38">
        <v>8</v>
      </c>
      <c r="D145" s="38">
        <v>0</v>
      </c>
      <c r="E145" s="38">
        <v>3</v>
      </c>
      <c r="F145" s="38">
        <v>2</v>
      </c>
      <c r="G145" s="38">
        <v>0</v>
      </c>
      <c r="H145" s="38">
        <v>8</v>
      </c>
      <c r="I145" s="38">
        <v>3</v>
      </c>
      <c r="J145" s="38">
        <f t="shared" si="22"/>
        <v>24</v>
      </c>
    </row>
    <row r="146" spans="1:10" s="56" customFormat="1" x14ac:dyDescent="0.25">
      <c r="A146" s="63" t="s">
        <v>57</v>
      </c>
      <c r="B146" s="38">
        <v>0</v>
      </c>
      <c r="C146" s="38">
        <v>3</v>
      </c>
      <c r="D146" s="38">
        <v>0</v>
      </c>
      <c r="E146" s="38">
        <v>0</v>
      </c>
      <c r="F146" s="38">
        <v>0</v>
      </c>
      <c r="G146" s="38">
        <v>0</v>
      </c>
      <c r="H146" s="38">
        <v>2</v>
      </c>
      <c r="I146" s="38">
        <v>3</v>
      </c>
      <c r="J146" s="38">
        <f t="shared" si="22"/>
        <v>8</v>
      </c>
    </row>
    <row r="147" spans="1:10" s="56" customFormat="1" x14ac:dyDescent="0.25">
      <c r="A147" s="63" t="s">
        <v>58</v>
      </c>
      <c r="B147" s="38">
        <v>0</v>
      </c>
      <c r="C147" s="38">
        <v>1</v>
      </c>
      <c r="D147" s="38">
        <v>0</v>
      </c>
      <c r="E147" s="38">
        <v>0</v>
      </c>
      <c r="F147" s="38">
        <v>1</v>
      </c>
      <c r="G147" s="38">
        <v>0</v>
      </c>
      <c r="H147" s="38">
        <v>1</v>
      </c>
      <c r="I147" s="38">
        <v>0</v>
      </c>
      <c r="J147" s="38">
        <f t="shared" si="22"/>
        <v>3</v>
      </c>
    </row>
    <row r="148" spans="1:10" s="56" customFormat="1" x14ac:dyDescent="0.25">
      <c r="A148" s="63" t="s">
        <v>59</v>
      </c>
      <c r="B148" s="38">
        <v>0</v>
      </c>
      <c r="C148" s="38">
        <v>1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f t="shared" si="22"/>
        <v>1</v>
      </c>
    </row>
    <row r="149" spans="1:10" s="56" customFormat="1" x14ac:dyDescent="0.25">
      <c r="A149" s="63" t="s">
        <v>60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f t="shared" si="22"/>
        <v>0</v>
      </c>
    </row>
    <row r="150" spans="1:10" s="56" customFormat="1" x14ac:dyDescent="0.25">
      <c r="A150" s="63" t="s">
        <v>61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f t="shared" si="22"/>
        <v>0</v>
      </c>
    </row>
    <row r="151" spans="1:10" s="56" customFormat="1" x14ac:dyDescent="0.25">
      <c r="A151" s="63" t="s">
        <v>23</v>
      </c>
      <c r="B151" s="38">
        <v>0</v>
      </c>
      <c r="C151" s="38">
        <v>1</v>
      </c>
      <c r="D151" s="38">
        <v>0</v>
      </c>
      <c r="E151" s="38">
        <v>0</v>
      </c>
      <c r="F151" s="38">
        <v>0</v>
      </c>
      <c r="G151" s="38">
        <v>0</v>
      </c>
      <c r="H151" s="38">
        <v>1</v>
      </c>
      <c r="I151" s="38">
        <v>0</v>
      </c>
      <c r="J151" s="38">
        <f t="shared" si="22"/>
        <v>2</v>
      </c>
    </row>
    <row r="152" spans="1:10" s="56" customFormat="1" x14ac:dyDescent="0.25">
      <c r="A152" s="64" t="s">
        <v>40</v>
      </c>
      <c r="B152" s="38">
        <v>7</v>
      </c>
      <c r="C152" s="38">
        <v>123</v>
      </c>
      <c r="D152" s="38">
        <v>2</v>
      </c>
      <c r="E152" s="38">
        <v>76</v>
      </c>
      <c r="F152" s="38">
        <v>10</v>
      </c>
      <c r="G152" s="38">
        <v>4</v>
      </c>
      <c r="H152" s="38">
        <v>72</v>
      </c>
      <c r="I152" s="38">
        <v>34</v>
      </c>
      <c r="J152" s="38">
        <f t="shared" si="22"/>
        <v>328</v>
      </c>
    </row>
    <row r="153" spans="1:10" s="56" customFormat="1" x14ac:dyDescent="0.25">
      <c r="A153" s="65" t="s">
        <v>0</v>
      </c>
      <c r="B153" s="54">
        <f t="shared" ref="B153:I153" si="23">SUM(B143:B152)</f>
        <v>7</v>
      </c>
      <c r="C153" s="54">
        <f t="shared" si="23"/>
        <v>149</v>
      </c>
      <c r="D153" s="54">
        <f t="shared" si="23"/>
        <v>2</v>
      </c>
      <c r="E153" s="54">
        <f t="shared" si="23"/>
        <v>89</v>
      </c>
      <c r="F153" s="54">
        <f t="shared" si="23"/>
        <v>22</v>
      </c>
      <c r="G153" s="54">
        <f t="shared" si="23"/>
        <v>5</v>
      </c>
      <c r="H153" s="54">
        <f t="shared" si="23"/>
        <v>95</v>
      </c>
      <c r="I153" s="54">
        <f t="shared" si="23"/>
        <v>51</v>
      </c>
      <c r="J153" s="54">
        <f>SUM(J143:J152)</f>
        <v>420</v>
      </c>
    </row>
    <row r="154" spans="1:10" s="56" customFormat="1" x14ac:dyDescent="0.25">
      <c r="A154" s="96" t="s">
        <v>98</v>
      </c>
      <c r="B154" s="96"/>
      <c r="C154" s="96"/>
      <c r="D154" s="96"/>
      <c r="E154" s="96"/>
      <c r="F154" s="96"/>
      <c r="G154" s="96"/>
      <c r="H154" s="96"/>
      <c r="I154" s="96"/>
      <c r="J154" s="96"/>
    </row>
    <row r="155" spans="1:10" s="56" customFormat="1" x14ac:dyDescent="0.25">
      <c r="A155" s="62" t="s">
        <v>104</v>
      </c>
      <c r="B155" s="38">
        <v>0</v>
      </c>
      <c r="C155" s="38">
        <v>1</v>
      </c>
      <c r="D155" s="38">
        <v>0</v>
      </c>
      <c r="E155" s="38">
        <v>0</v>
      </c>
      <c r="F155" s="38">
        <v>1</v>
      </c>
      <c r="G155" s="38">
        <v>0</v>
      </c>
      <c r="H155" s="38">
        <v>0</v>
      </c>
      <c r="I155" s="38">
        <v>0</v>
      </c>
      <c r="J155" s="38">
        <f t="shared" ref="J155:J164" si="24">SUM(B155:I155)</f>
        <v>2</v>
      </c>
    </row>
    <row r="156" spans="1:10" s="56" customFormat="1" x14ac:dyDescent="0.25">
      <c r="A156" s="63" t="s">
        <v>55</v>
      </c>
      <c r="B156" s="38">
        <v>0</v>
      </c>
      <c r="C156" s="38">
        <v>0</v>
      </c>
      <c r="D156" s="38">
        <v>0</v>
      </c>
      <c r="E156" s="38">
        <v>2</v>
      </c>
      <c r="F156" s="38">
        <v>0</v>
      </c>
      <c r="G156" s="38">
        <v>0</v>
      </c>
      <c r="H156" s="38">
        <v>0</v>
      </c>
      <c r="I156" s="38">
        <v>2</v>
      </c>
      <c r="J156" s="38">
        <f t="shared" si="24"/>
        <v>4</v>
      </c>
    </row>
    <row r="157" spans="1:10" s="56" customFormat="1" x14ac:dyDescent="0.25">
      <c r="A157" s="63" t="s">
        <v>56</v>
      </c>
      <c r="B157" s="38">
        <v>0</v>
      </c>
      <c r="C157" s="38">
        <v>6</v>
      </c>
      <c r="D157" s="38">
        <v>0</v>
      </c>
      <c r="E157" s="38">
        <v>2</v>
      </c>
      <c r="F157" s="38">
        <v>0</v>
      </c>
      <c r="G157" s="38">
        <v>0</v>
      </c>
      <c r="H157" s="38">
        <v>0</v>
      </c>
      <c r="I157" s="38">
        <v>4</v>
      </c>
      <c r="J157" s="38">
        <f t="shared" si="24"/>
        <v>12</v>
      </c>
    </row>
    <row r="158" spans="1:10" s="56" customFormat="1" x14ac:dyDescent="0.25">
      <c r="A158" s="63" t="s">
        <v>57</v>
      </c>
      <c r="B158" s="38">
        <v>0</v>
      </c>
      <c r="C158" s="38">
        <v>4</v>
      </c>
      <c r="D158" s="38">
        <v>0</v>
      </c>
      <c r="E158" s="38">
        <v>0</v>
      </c>
      <c r="F158" s="38">
        <v>0</v>
      </c>
      <c r="G158" s="38">
        <v>0</v>
      </c>
      <c r="H158" s="38">
        <v>4</v>
      </c>
      <c r="I158" s="38">
        <v>4</v>
      </c>
      <c r="J158" s="38">
        <f t="shared" si="24"/>
        <v>12</v>
      </c>
    </row>
    <row r="159" spans="1:10" s="56" customFormat="1" x14ac:dyDescent="0.25">
      <c r="A159" s="63" t="s">
        <v>58</v>
      </c>
      <c r="B159" s="38">
        <v>0</v>
      </c>
      <c r="C159" s="38">
        <v>1</v>
      </c>
      <c r="D159" s="38">
        <v>0</v>
      </c>
      <c r="E159" s="38">
        <v>0</v>
      </c>
      <c r="F159" s="38">
        <v>0</v>
      </c>
      <c r="G159" s="38">
        <v>0</v>
      </c>
      <c r="H159" s="38">
        <v>2</v>
      </c>
      <c r="I159" s="38">
        <v>0</v>
      </c>
      <c r="J159" s="38">
        <f t="shared" si="24"/>
        <v>3</v>
      </c>
    </row>
    <row r="160" spans="1:10" s="56" customFormat="1" x14ac:dyDescent="0.25">
      <c r="A160" s="63" t="s">
        <v>59</v>
      </c>
      <c r="B160" s="38">
        <v>0</v>
      </c>
      <c r="C160" s="38">
        <v>1</v>
      </c>
      <c r="D160" s="38">
        <v>0</v>
      </c>
      <c r="E160" s="38">
        <v>0</v>
      </c>
      <c r="F160" s="38">
        <v>1</v>
      </c>
      <c r="G160" s="38">
        <v>0</v>
      </c>
      <c r="H160" s="38">
        <v>0</v>
      </c>
      <c r="I160" s="38">
        <v>0</v>
      </c>
      <c r="J160" s="38">
        <f t="shared" si="24"/>
        <v>2</v>
      </c>
    </row>
    <row r="161" spans="1:10" s="56" customFormat="1" x14ac:dyDescent="0.25">
      <c r="A161" s="63" t="s">
        <v>60</v>
      </c>
      <c r="B161" s="38">
        <v>0</v>
      </c>
      <c r="C161" s="38">
        <v>2</v>
      </c>
      <c r="D161" s="38">
        <v>0</v>
      </c>
      <c r="E161" s="38">
        <v>0</v>
      </c>
      <c r="F161" s="38">
        <v>0</v>
      </c>
      <c r="G161" s="38">
        <v>0</v>
      </c>
      <c r="H161" s="38">
        <v>1</v>
      </c>
      <c r="I161" s="38">
        <v>0</v>
      </c>
      <c r="J161" s="38">
        <f t="shared" si="24"/>
        <v>3</v>
      </c>
    </row>
    <row r="162" spans="1:10" s="56" customFormat="1" x14ac:dyDescent="0.25">
      <c r="A162" s="63" t="s">
        <v>61</v>
      </c>
      <c r="B162" s="38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f t="shared" si="24"/>
        <v>0</v>
      </c>
    </row>
    <row r="163" spans="1:10" s="56" customFormat="1" x14ac:dyDescent="0.25">
      <c r="A163" s="63" t="s">
        <v>23</v>
      </c>
      <c r="B163" s="38">
        <v>0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f t="shared" si="24"/>
        <v>0</v>
      </c>
    </row>
    <row r="164" spans="1:10" s="56" customFormat="1" x14ac:dyDescent="0.25">
      <c r="A164" s="64" t="s">
        <v>40</v>
      </c>
      <c r="B164" s="38">
        <v>7</v>
      </c>
      <c r="C164" s="38">
        <v>134</v>
      </c>
      <c r="D164" s="38">
        <v>2</v>
      </c>
      <c r="E164" s="38">
        <v>85</v>
      </c>
      <c r="F164" s="38">
        <v>20</v>
      </c>
      <c r="G164" s="38">
        <v>5</v>
      </c>
      <c r="H164" s="38">
        <v>88</v>
      </c>
      <c r="I164" s="38">
        <v>41</v>
      </c>
      <c r="J164" s="38">
        <f t="shared" si="24"/>
        <v>382</v>
      </c>
    </row>
    <row r="165" spans="1:10" s="56" customFormat="1" x14ac:dyDescent="0.25">
      <c r="A165" s="65" t="s">
        <v>0</v>
      </c>
      <c r="B165" s="54">
        <f>SUM(B155:B164)</f>
        <v>7</v>
      </c>
      <c r="C165" s="54">
        <f t="shared" ref="C165:J165" si="25">SUM(C155:C164)</f>
        <v>149</v>
      </c>
      <c r="D165" s="54">
        <f t="shared" si="25"/>
        <v>2</v>
      </c>
      <c r="E165" s="54">
        <f t="shared" si="25"/>
        <v>89</v>
      </c>
      <c r="F165" s="54">
        <f t="shared" si="25"/>
        <v>22</v>
      </c>
      <c r="G165" s="54">
        <f t="shared" si="25"/>
        <v>5</v>
      </c>
      <c r="H165" s="54">
        <f t="shared" si="25"/>
        <v>95</v>
      </c>
      <c r="I165" s="54">
        <f t="shared" si="25"/>
        <v>51</v>
      </c>
      <c r="J165" s="54">
        <f t="shared" si="25"/>
        <v>420</v>
      </c>
    </row>
    <row r="166" spans="1:10" s="56" customFormat="1" x14ac:dyDescent="0.25">
      <c r="A166" s="96" t="s">
        <v>99</v>
      </c>
      <c r="B166" s="96"/>
      <c r="C166" s="96"/>
      <c r="D166" s="96"/>
      <c r="E166" s="96"/>
      <c r="F166" s="96"/>
      <c r="G166" s="96"/>
      <c r="H166" s="96"/>
      <c r="I166" s="96"/>
      <c r="J166" s="96"/>
    </row>
    <row r="167" spans="1:10" s="56" customFormat="1" x14ac:dyDescent="0.25">
      <c r="A167" s="62" t="s">
        <v>104</v>
      </c>
      <c r="B167" s="38">
        <v>0</v>
      </c>
      <c r="C167" s="38">
        <v>2</v>
      </c>
      <c r="D167" s="38">
        <v>0</v>
      </c>
      <c r="E167" s="38">
        <v>1</v>
      </c>
      <c r="F167" s="38">
        <v>0</v>
      </c>
      <c r="G167" s="38">
        <v>0</v>
      </c>
      <c r="H167" s="38">
        <v>1</v>
      </c>
      <c r="I167" s="38">
        <v>0</v>
      </c>
      <c r="J167" s="38">
        <f t="shared" ref="J167:J176" si="26">SUM(B167:I167)</f>
        <v>4</v>
      </c>
    </row>
    <row r="168" spans="1:10" s="56" customFormat="1" x14ac:dyDescent="0.25">
      <c r="A168" s="63" t="s">
        <v>55</v>
      </c>
      <c r="B168" s="38">
        <v>0</v>
      </c>
      <c r="C168" s="38">
        <v>5</v>
      </c>
      <c r="D168" s="38">
        <v>0</v>
      </c>
      <c r="E168" s="38">
        <v>4</v>
      </c>
      <c r="F168" s="38">
        <v>2</v>
      </c>
      <c r="G168" s="38">
        <v>0</v>
      </c>
      <c r="H168" s="38">
        <v>3</v>
      </c>
      <c r="I168" s="38">
        <v>5</v>
      </c>
      <c r="J168" s="38">
        <f t="shared" si="26"/>
        <v>19</v>
      </c>
    </row>
    <row r="169" spans="1:10" s="56" customFormat="1" x14ac:dyDescent="0.25">
      <c r="A169" s="63" t="s">
        <v>56</v>
      </c>
      <c r="B169" s="38">
        <v>0</v>
      </c>
      <c r="C169" s="38">
        <v>10</v>
      </c>
      <c r="D169" s="38">
        <v>0</v>
      </c>
      <c r="E169" s="38">
        <v>2</v>
      </c>
      <c r="F169" s="38">
        <v>6</v>
      </c>
      <c r="G169" s="38">
        <v>0</v>
      </c>
      <c r="H169" s="38">
        <v>6</v>
      </c>
      <c r="I169" s="38">
        <v>4</v>
      </c>
      <c r="J169" s="38">
        <f t="shared" si="26"/>
        <v>28</v>
      </c>
    </row>
    <row r="170" spans="1:10" s="56" customFormat="1" x14ac:dyDescent="0.25">
      <c r="A170" s="63" t="s">
        <v>57</v>
      </c>
      <c r="B170" s="38">
        <v>0</v>
      </c>
      <c r="C170" s="38">
        <v>3</v>
      </c>
      <c r="D170" s="38">
        <v>0</v>
      </c>
      <c r="E170" s="38">
        <v>0</v>
      </c>
      <c r="F170" s="38">
        <v>1</v>
      </c>
      <c r="G170" s="38">
        <v>0</v>
      </c>
      <c r="H170" s="38">
        <v>3</v>
      </c>
      <c r="I170" s="38">
        <v>0</v>
      </c>
      <c r="J170" s="38">
        <f t="shared" si="26"/>
        <v>7</v>
      </c>
    </row>
    <row r="171" spans="1:10" s="56" customFormat="1" x14ac:dyDescent="0.25">
      <c r="A171" s="63" t="s">
        <v>58</v>
      </c>
      <c r="B171" s="38">
        <v>0</v>
      </c>
      <c r="C171" s="38">
        <v>1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f t="shared" si="26"/>
        <v>1</v>
      </c>
    </row>
    <row r="172" spans="1:10" s="56" customFormat="1" x14ac:dyDescent="0.25">
      <c r="A172" s="63" t="s">
        <v>59</v>
      </c>
      <c r="B172" s="38">
        <v>0</v>
      </c>
      <c r="C172" s="38">
        <v>1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f t="shared" si="26"/>
        <v>1</v>
      </c>
    </row>
    <row r="173" spans="1:10" s="56" customFormat="1" x14ac:dyDescent="0.25">
      <c r="A173" s="63" t="s">
        <v>60</v>
      </c>
      <c r="B173" s="38">
        <v>0</v>
      </c>
      <c r="C173" s="38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1</v>
      </c>
      <c r="I173" s="38">
        <v>0</v>
      </c>
      <c r="J173" s="38">
        <f t="shared" si="26"/>
        <v>1</v>
      </c>
    </row>
    <row r="174" spans="1:10" s="56" customFormat="1" x14ac:dyDescent="0.25">
      <c r="A174" s="63" t="s">
        <v>61</v>
      </c>
      <c r="B174" s="38">
        <v>0</v>
      </c>
      <c r="C174" s="38">
        <v>0</v>
      </c>
      <c r="D174" s="38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f t="shared" si="26"/>
        <v>0</v>
      </c>
    </row>
    <row r="175" spans="1:10" s="56" customFormat="1" x14ac:dyDescent="0.25">
      <c r="A175" s="63" t="s">
        <v>23</v>
      </c>
      <c r="B175" s="38">
        <v>0</v>
      </c>
      <c r="C175" s="38">
        <v>0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f t="shared" si="26"/>
        <v>0</v>
      </c>
    </row>
    <row r="176" spans="1:10" s="56" customFormat="1" x14ac:dyDescent="0.25">
      <c r="A176" s="64" t="s">
        <v>40</v>
      </c>
      <c r="B176" s="38">
        <v>7</v>
      </c>
      <c r="C176" s="38">
        <v>127</v>
      </c>
      <c r="D176" s="38">
        <v>2</v>
      </c>
      <c r="E176" s="38">
        <v>82</v>
      </c>
      <c r="F176" s="38">
        <v>13</v>
      </c>
      <c r="G176" s="38">
        <v>5</v>
      </c>
      <c r="H176" s="38">
        <v>81</v>
      </c>
      <c r="I176" s="38">
        <v>42</v>
      </c>
      <c r="J176" s="38">
        <f t="shared" si="26"/>
        <v>359</v>
      </c>
    </row>
    <row r="177" spans="1:10" s="56" customFormat="1" x14ac:dyDescent="0.25">
      <c r="A177" s="65" t="s">
        <v>0</v>
      </c>
      <c r="B177" s="54">
        <f t="shared" ref="B177:I177" si="27">SUM(B167:B176)</f>
        <v>7</v>
      </c>
      <c r="C177" s="54">
        <f t="shared" si="27"/>
        <v>149</v>
      </c>
      <c r="D177" s="54">
        <f t="shared" si="27"/>
        <v>2</v>
      </c>
      <c r="E177" s="54">
        <f t="shared" si="27"/>
        <v>89</v>
      </c>
      <c r="F177" s="54">
        <f t="shared" si="27"/>
        <v>22</v>
      </c>
      <c r="G177" s="54">
        <f t="shared" si="27"/>
        <v>5</v>
      </c>
      <c r="H177" s="54">
        <f t="shared" si="27"/>
        <v>95</v>
      </c>
      <c r="I177" s="54">
        <f t="shared" si="27"/>
        <v>51</v>
      </c>
      <c r="J177" s="54">
        <f>SUM(J167:J176)</f>
        <v>420</v>
      </c>
    </row>
    <row r="178" spans="1:10" s="56" customFormat="1" x14ac:dyDescent="0.25">
      <c r="A178" s="96" t="s">
        <v>100</v>
      </c>
      <c r="B178" s="96"/>
      <c r="C178" s="96"/>
      <c r="D178" s="96"/>
      <c r="E178" s="96"/>
      <c r="F178" s="96"/>
      <c r="G178" s="96"/>
      <c r="H178" s="96"/>
      <c r="I178" s="96"/>
      <c r="J178" s="96"/>
    </row>
    <row r="179" spans="1:10" s="56" customFormat="1" x14ac:dyDescent="0.25">
      <c r="A179" s="62" t="s">
        <v>101</v>
      </c>
      <c r="B179" s="38">
        <v>5</v>
      </c>
      <c r="C179" s="38">
        <v>60</v>
      </c>
      <c r="D179" s="38">
        <v>2</v>
      </c>
      <c r="E179" s="38">
        <v>41</v>
      </c>
      <c r="F179" s="38">
        <v>14</v>
      </c>
      <c r="G179" s="38">
        <v>3</v>
      </c>
      <c r="H179" s="38">
        <v>49</v>
      </c>
      <c r="I179" s="38">
        <v>35</v>
      </c>
      <c r="J179" s="38">
        <f>SUM(B179:I179)</f>
        <v>209</v>
      </c>
    </row>
    <row r="180" spans="1:10" s="56" customFormat="1" x14ac:dyDescent="0.25">
      <c r="A180" s="63" t="s">
        <v>29</v>
      </c>
      <c r="B180" s="38">
        <v>0</v>
      </c>
      <c r="C180" s="38">
        <v>11</v>
      </c>
      <c r="D180" s="38">
        <v>0</v>
      </c>
      <c r="E180" s="38">
        <v>9</v>
      </c>
      <c r="F180" s="38">
        <v>2</v>
      </c>
      <c r="G180" s="38">
        <v>1</v>
      </c>
      <c r="H180" s="38">
        <v>3</v>
      </c>
      <c r="I180" s="38">
        <v>2</v>
      </c>
      <c r="J180" s="38">
        <f>SUM(B180:I180)</f>
        <v>28</v>
      </c>
    </row>
    <row r="181" spans="1:10" s="56" customFormat="1" x14ac:dyDescent="0.25">
      <c r="A181" s="63" t="s">
        <v>102</v>
      </c>
      <c r="B181" s="38">
        <v>0</v>
      </c>
      <c r="C181" s="38">
        <v>3</v>
      </c>
      <c r="D181" s="38">
        <v>0</v>
      </c>
      <c r="E181" s="38">
        <v>1</v>
      </c>
      <c r="F181" s="38">
        <v>0</v>
      </c>
      <c r="G181" s="38">
        <v>0</v>
      </c>
      <c r="H181" s="38">
        <v>2</v>
      </c>
      <c r="I181" s="38">
        <v>1</v>
      </c>
      <c r="J181" s="38">
        <f>SUM(B181:I181)</f>
        <v>7</v>
      </c>
    </row>
    <row r="182" spans="1:10" s="56" customFormat="1" x14ac:dyDescent="0.25">
      <c r="A182" s="63" t="s">
        <v>103</v>
      </c>
      <c r="B182" s="38">
        <v>0</v>
      </c>
      <c r="C182" s="38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f>SUM(B182:I182)</f>
        <v>0</v>
      </c>
    </row>
    <row r="183" spans="1:10" s="56" customFormat="1" x14ac:dyDescent="0.25">
      <c r="A183" s="64" t="s">
        <v>40</v>
      </c>
      <c r="B183" s="38">
        <v>2</v>
      </c>
      <c r="C183" s="38">
        <v>75</v>
      </c>
      <c r="D183" s="38">
        <v>0</v>
      </c>
      <c r="E183" s="38">
        <v>40</v>
      </c>
      <c r="F183" s="38">
        <v>6</v>
      </c>
      <c r="G183" s="38">
        <v>1</v>
      </c>
      <c r="H183" s="38">
        <v>41</v>
      </c>
      <c r="I183" s="38">
        <v>13</v>
      </c>
      <c r="J183" s="38">
        <f>SUM(B183:I183)</f>
        <v>178</v>
      </c>
    </row>
    <row r="184" spans="1:10" s="56" customFormat="1" x14ac:dyDescent="0.25">
      <c r="A184" s="65" t="s">
        <v>0</v>
      </c>
      <c r="B184" s="54">
        <f>SUM(B179:B183)</f>
        <v>7</v>
      </c>
      <c r="C184" s="54">
        <f t="shared" ref="C184:J184" si="28">SUM(C179:C183)</f>
        <v>149</v>
      </c>
      <c r="D184" s="54">
        <f t="shared" si="28"/>
        <v>2</v>
      </c>
      <c r="E184" s="54">
        <f t="shared" si="28"/>
        <v>91</v>
      </c>
      <c r="F184" s="54">
        <f t="shared" si="28"/>
        <v>22</v>
      </c>
      <c r="G184" s="54">
        <f t="shared" si="28"/>
        <v>5</v>
      </c>
      <c r="H184" s="54">
        <f t="shared" si="28"/>
        <v>95</v>
      </c>
      <c r="I184" s="54">
        <f t="shared" si="28"/>
        <v>51</v>
      </c>
      <c r="J184" s="54">
        <f t="shared" si="28"/>
        <v>422</v>
      </c>
    </row>
    <row r="185" spans="1:10" s="56" customFormat="1" x14ac:dyDescent="0.25">
      <c r="A185" s="77" t="str">
        <f>$A$25</f>
        <v>Note: Statistics up to 27 March 2020 by region are based upon 'registered office'.</v>
      </c>
      <c r="B185" s="77"/>
      <c r="C185" s="77"/>
      <c r="D185" s="77"/>
      <c r="E185" s="77"/>
      <c r="F185" s="77"/>
      <c r="G185" s="77"/>
      <c r="H185" s="77"/>
      <c r="I185" s="77"/>
      <c r="J185" s="77"/>
    </row>
    <row r="186" spans="1:10" s="56" customFormat="1" x14ac:dyDescent="0.25">
      <c r="A186" s="66" t="s">
        <v>151</v>
      </c>
      <c r="B186" s="67"/>
      <c r="C186" s="67"/>
      <c r="D186" s="67"/>
      <c r="E186" s="67"/>
      <c r="F186" s="67"/>
      <c r="G186" s="67"/>
      <c r="H186" s="67"/>
      <c r="I186" s="67"/>
      <c r="J186" s="67"/>
    </row>
    <row r="187" spans="1:10" x14ac:dyDescent="0.25">
      <c r="A187" s="97"/>
      <c r="B187" s="97"/>
      <c r="C187" s="97"/>
      <c r="D187" s="97"/>
      <c r="E187" s="97"/>
      <c r="F187" s="97"/>
      <c r="G187" s="97"/>
      <c r="H187" s="97"/>
      <c r="I187" s="97"/>
      <c r="J187" s="97"/>
    </row>
    <row r="188" spans="1:10" s="18" customFormat="1" ht="30" customHeight="1" x14ac:dyDescent="0.25">
      <c r="A188" s="94" t="s">
        <v>249</v>
      </c>
      <c r="B188" s="94"/>
      <c r="C188" s="94"/>
      <c r="D188" s="94"/>
      <c r="E188" s="94"/>
      <c r="F188" s="94"/>
      <c r="G188" s="94"/>
      <c r="H188" s="94"/>
      <c r="I188" s="94"/>
      <c r="J188" s="94"/>
    </row>
    <row r="189" spans="1:10" s="18" customFormat="1" ht="34.5" x14ac:dyDescent="0.25">
      <c r="A189" s="19"/>
      <c r="B189" s="20" t="s">
        <v>41</v>
      </c>
      <c r="C189" s="20" t="s">
        <v>42</v>
      </c>
      <c r="D189" s="20" t="s">
        <v>43</v>
      </c>
      <c r="E189" s="20" t="s">
        <v>44</v>
      </c>
      <c r="F189" s="20" t="s">
        <v>45</v>
      </c>
      <c r="G189" s="20" t="s">
        <v>46</v>
      </c>
      <c r="H189" s="20" t="s">
        <v>47</v>
      </c>
      <c r="I189" s="20" t="s">
        <v>48</v>
      </c>
      <c r="J189" s="21" t="s">
        <v>86</v>
      </c>
    </row>
    <row r="190" spans="1:10" s="18" customFormat="1" x14ac:dyDescent="0.25">
      <c r="A190" s="30">
        <v>0</v>
      </c>
      <c r="B190" s="22">
        <v>7</v>
      </c>
      <c r="C190" s="22">
        <v>80</v>
      </c>
      <c r="D190" s="22">
        <v>0</v>
      </c>
      <c r="E190" s="22">
        <v>47</v>
      </c>
      <c r="F190" s="22">
        <v>10</v>
      </c>
      <c r="G190" s="22">
        <v>3</v>
      </c>
      <c r="H190" s="22">
        <v>56</v>
      </c>
      <c r="I190" s="22">
        <v>27</v>
      </c>
      <c r="J190" s="22">
        <f t="shared" ref="J190:J195" si="29">SUM(B190:I190)</f>
        <v>230</v>
      </c>
    </row>
    <row r="191" spans="1:10" s="18" customFormat="1" x14ac:dyDescent="0.25">
      <c r="A191" s="8" t="s">
        <v>105</v>
      </c>
      <c r="B191" s="22">
        <v>0</v>
      </c>
      <c r="C191" s="22">
        <v>50</v>
      </c>
      <c r="D191" s="22">
        <v>2</v>
      </c>
      <c r="E191" s="22">
        <v>38</v>
      </c>
      <c r="F191" s="22">
        <v>9</v>
      </c>
      <c r="G191" s="22">
        <v>2</v>
      </c>
      <c r="H191" s="22">
        <v>30</v>
      </c>
      <c r="I191" s="22">
        <v>15</v>
      </c>
      <c r="J191" s="22">
        <f t="shared" si="29"/>
        <v>146</v>
      </c>
    </row>
    <row r="192" spans="1:10" s="18" customFormat="1" x14ac:dyDescent="0.25">
      <c r="A192" s="19" t="s">
        <v>39</v>
      </c>
      <c r="B192" s="22">
        <v>0</v>
      </c>
      <c r="C192" s="22">
        <v>4</v>
      </c>
      <c r="D192" s="22">
        <v>0</v>
      </c>
      <c r="E192" s="22">
        <v>1</v>
      </c>
      <c r="F192" s="22">
        <v>2</v>
      </c>
      <c r="G192" s="22">
        <v>0</v>
      </c>
      <c r="H192" s="22">
        <v>0</v>
      </c>
      <c r="I192" s="22">
        <v>4</v>
      </c>
      <c r="J192" s="22">
        <f t="shared" si="29"/>
        <v>11</v>
      </c>
    </row>
    <row r="193" spans="1:10" s="18" customFormat="1" x14ac:dyDescent="0.25">
      <c r="A193" s="8" t="s">
        <v>33</v>
      </c>
      <c r="B193" s="22">
        <v>0</v>
      </c>
      <c r="C193" s="22">
        <v>9</v>
      </c>
      <c r="D193" s="22">
        <v>0</v>
      </c>
      <c r="E193" s="22">
        <v>5</v>
      </c>
      <c r="F193" s="22">
        <v>1</v>
      </c>
      <c r="G193" s="22">
        <v>0</v>
      </c>
      <c r="H193" s="22">
        <v>7</v>
      </c>
      <c r="I193" s="22">
        <v>5</v>
      </c>
      <c r="J193" s="22">
        <f t="shared" si="29"/>
        <v>27</v>
      </c>
    </row>
    <row r="194" spans="1:10" s="18" customFormat="1" x14ac:dyDescent="0.25">
      <c r="A194" s="8" t="s">
        <v>34</v>
      </c>
      <c r="B194" s="22">
        <v>0</v>
      </c>
      <c r="C194" s="22">
        <v>1</v>
      </c>
      <c r="D194" s="22">
        <v>0</v>
      </c>
      <c r="E194" s="22">
        <v>0</v>
      </c>
      <c r="F194" s="22">
        <v>0</v>
      </c>
      <c r="G194" s="22">
        <v>0</v>
      </c>
      <c r="H194" s="22">
        <v>0</v>
      </c>
      <c r="I194" s="22">
        <v>0</v>
      </c>
      <c r="J194" s="22">
        <f t="shared" si="29"/>
        <v>1</v>
      </c>
    </row>
    <row r="195" spans="1:10" s="18" customFormat="1" x14ac:dyDescent="0.25">
      <c r="A195" s="23" t="s">
        <v>35</v>
      </c>
      <c r="B195" s="22">
        <v>0</v>
      </c>
      <c r="C195" s="22">
        <v>5</v>
      </c>
      <c r="D195" s="22">
        <v>0</v>
      </c>
      <c r="E195" s="22">
        <v>0</v>
      </c>
      <c r="F195" s="22">
        <v>0</v>
      </c>
      <c r="G195" s="22">
        <v>0</v>
      </c>
      <c r="H195" s="22">
        <v>2</v>
      </c>
      <c r="I195" s="22">
        <v>0</v>
      </c>
      <c r="J195" s="22">
        <f t="shared" si="29"/>
        <v>7</v>
      </c>
    </row>
    <row r="196" spans="1:10" s="18" customFormat="1" x14ac:dyDescent="0.25">
      <c r="A196" s="24" t="s">
        <v>0</v>
      </c>
      <c r="B196" s="52">
        <f>SUM(B190:B195)</f>
        <v>7</v>
      </c>
      <c r="C196" s="52">
        <f t="shared" ref="C196:J196" si="30">SUM(C190:C195)</f>
        <v>149</v>
      </c>
      <c r="D196" s="52">
        <f t="shared" si="30"/>
        <v>2</v>
      </c>
      <c r="E196" s="52">
        <f t="shared" si="30"/>
        <v>91</v>
      </c>
      <c r="F196" s="52">
        <f t="shared" si="30"/>
        <v>22</v>
      </c>
      <c r="G196" s="52">
        <f t="shared" si="30"/>
        <v>5</v>
      </c>
      <c r="H196" s="52">
        <f t="shared" si="30"/>
        <v>95</v>
      </c>
      <c r="I196" s="52">
        <f t="shared" si="30"/>
        <v>51</v>
      </c>
      <c r="J196" s="52">
        <f t="shared" si="30"/>
        <v>422</v>
      </c>
    </row>
    <row r="197" spans="1:10" s="56" customFormat="1" x14ac:dyDescent="0.25">
      <c r="A197" s="77" t="str">
        <f>$A$25</f>
        <v>Note: Statistics up to 27 March 2020 by region are based upon 'registered office'.</v>
      </c>
      <c r="B197" s="77"/>
      <c r="C197" s="77"/>
      <c r="D197" s="77"/>
      <c r="E197" s="77"/>
      <c r="F197" s="77"/>
      <c r="G197" s="77"/>
      <c r="H197" s="77"/>
      <c r="I197" s="77"/>
      <c r="J197" s="77"/>
    </row>
    <row r="198" spans="1:10" x14ac:dyDescent="0.25">
      <c r="A198" s="99"/>
      <c r="B198" s="99"/>
      <c r="C198" s="99"/>
      <c r="D198" s="99"/>
      <c r="E198" s="99"/>
      <c r="F198" s="99"/>
      <c r="G198" s="99"/>
      <c r="H198" s="99"/>
      <c r="I198" s="99"/>
      <c r="J198" s="99"/>
    </row>
    <row r="199" spans="1:10" s="18" customFormat="1" ht="30" customHeight="1" x14ac:dyDescent="0.25">
      <c r="A199" s="94" t="s">
        <v>250</v>
      </c>
      <c r="B199" s="94"/>
      <c r="C199" s="94"/>
      <c r="D199" s="94"/>
      <c r="E199" s="94"/>
      <c r="F199" s="94"/>
      <c r="G199" s="94"/>
      <c r="H199" s="94"/>
      <c r="I199" s="94"/>
      <c r="J199" s="94"/>
    </row>
    <row r="200" spans="1:10" s="18" customFormat="1" ht="34.5" x14ac:dyDescent="0.25">
      <c r="A200" s="19"/>
      <c r="B200" s="20" t="s">
        <v>41</v>
      </c>
      <c r="C200" s="20" t="s">
        <v>42</v>
      </c>
      <c r="D200" s="20" t="s">
        <v>43</v>
      </c>
      <c r="E200" s="20" t="s">
        <v>44</v>
      </c>
      <c r="F200" s="20" t="s">
        <v>45</v>
      </c>
      <c r="G200" s="20" t="s">
        <v>46</v>
      </c>
      <c r="H200" s="20" t="s">
        <v>47</v>
      </c>
      <c r="I200" s="20" t="s">
        <v>48</v>
      </c>
      <c r="J200" s="21" t="s">
        <v>86</v>
      </c>
    </row>
    <row r="201" spans="1:10" s="18" customFormat="1" x14ac:dyDescent="0.25">
      <c r="A201" s="30">
        <v>0</v>
      </c>
      <c r="B201" s="22">
        <v>1</v>
      </c>
      <c r="C201" s="22">
        <v>35</v>
      </c>
      <c r="D201" s="22">
        <v>0</v>
      </c>
      <c r="E201" s="22">
        <v>16</v>
      </c>
      <c r="F201" s="22">
        <v>2</v>
      </c>
      <c r="G201" s="22">
        <v>0</v>
      </c>
      <c r="H201" s="22">
        <v>13</v>
      </c>
      <c r="I201" s="22">
        <v>7</v>
      </c>
      <c r="J201" s="22">
        <f>SUM(B201:I201)</f>
        <v>74</v>
      </c>
    </row>
    <row r="202" spans="1:10" s="18" customFormat="1" x14ac:dyDescent="0.25">
      <c r="A202" s="8" t="s">
        <v>31</v>
      </c>
      <c r="B202" s="22">
        <v>6</v>
      </c>
      <c r="C202" s="22">
        <v>92</v>
      </c>
      <c r="D202" s="22">
        <v>2</v>
      </c>
      <c r="E202" s="22">
        <v>60</v>
      </c>
      <c r="F202" s="22">
        <v>17</v>
      </c>
      <c r="G202" s="22">
        <v>5</v>
      </c>
      <c r="H202" s="22">
        <v>68</v>
      </c>
      <c r="I202" s="22">
        <v>36</v>
      </c>
      <c r="J202" s="22">
        <f>SUM(B202:I202)</f>
        <v>286</v>
      </c>
    </row>
    <row r="203" spans="1:10" s="18" customFormat="1" x14ac:dyDescent="0.25">
      <c r="A203" s="8" t="s">
        <v>102</v>
      </c>
      <c r="B203" s="22">
        <v>0</v>
      </c>
      <c r="C203" s="22">
        <v>19</v>
      </c>
      <c r="D203" s="22">
        <v>0</v>
      </c>
      <c r="E203" s="22">
        <v>12</v>
      </c>
      <c r="F203" s="22">
        <v>2</v>
      </c>
      <c r="G203" s="22">
        <v>0</v>
      </c>
      <c r="H203" s="22">
        <v>14</v>
      </c>
      <c r="I203" s="22">
        <v>7</v>
      </c>
      <c r="J203" s="22">
        <f>SUM(B203:I203)</f>
        <v>54</v>
      </c>
    </row>
    <row r="204" spans="1:10" s="18" customFormat="1" x14ac:dyDescent="0.25">
      <c r="A204" s="23" t="s">
        <v>103</v>
      </c>
      <c r="B204" s="22">
        <v>0</v>
      </c>
      <c r="C204" s="22">
        <v>3</v>
      </c>
      <c r="D204" s="22">
        <v>0</v>
      </c>
      <c r="E204" s="22">
        <v>3</v>
      </c>
      <c r="F204" s="22">
        <v>1</v>
      </c>
      <c r="G204" s="22">
        <v>0</v>
      </c>
      <c r="H204" s="22">
        <v>0</v>
      </c>
      <c r="I204" s="22">
        <v>1</v>
      </c>
      <c r="J204" s="22">
        <f>SUM(B204:I204)</f>
        <v>8</v>
      </c>
    </row>
    <row r="205" spans="1:10" s="18" customFormat="1" x14ac:dyDescent="0.25">
      <c r="A205" s="24" t="s">
        <v>0</v>
      </c>
      <c r="B205" s="52">
        <f>SUM(B201:B204)</f>
        <v>7</v>
      </c>
      <c r="C205" s="52">
        <f t="shared" ref="C205:J205" si="31">SUM(C201:C204)</f>
        <v>149</v>
      </c>
      <c r="D205" s="52">
        <f t="shared" si="31"/>
        <v>2</v>
      </c>
      <c r="E205" s="52">
        <f t="shared" si="31"/>
        <v>91</v>
      </c>
      <c r="F205" s="52">
        <f t="shared" si="31"/>
        <v>22</v>
      </c>
      <c r="G205" s="52">
        <f t="shared" si="31"/>
        <v>5</v>
      </c>
      <c r="H205" s="52">
        <f t="shared" si="31"/>
        <v>95</v>
      </c>
      <c r="I205" s="52">
        <f t="shared" si="31"/>
        <v>51</v>
      </c>
      <c r="J205" s="52">
        <f t="shared" si="31"/>
        <v>422</v>
      </c>
    </row>
    <row r="206" spans="1:10" s="56" customFormat="1" x14ac:dyDescent="0.25">
      <c r="A206" s="77" t="str">
        <f>$A$25</f>
        <v>Note: Statistics up to 27 March 2020 by region are based upon 'registered office'.</v>
      </c>
      <c r="B206" s="77"/>
      <c r="C206" s="77"/>
      <c r="D206" s="77"/>
      <c r="E206" s="77"/>
      <c r="F206" s="77"/>
      <c r="G206" s="77"/>
      <c r="H206" s="77"/>
      <c r="I206" s="77"/>
      <c r="J206" s="77"/>
    </row>
    <row r="207" spans="1:10" x14ac:dyDescent="0.25">
      <c r="A207" s="110"/>
      <c r="B207" s="110"/>
      <c r="C207" s="110"/>
      <c r="D207" s="110"/>
      <c r="E207" s="110"/>
      <c r="F207" s="110"/>
      <c r="G207" s="110"/>
      <c r="H207" s="110"/>
      <c r="I207" s="110"/>
      <c r="J207" s="110"/>
    </row>
    <row r="208" spans="1:10" s="18" customFormat="1" ht="30" customHeight="1" x14ac:dyDescent="0.25">
      <c r="A208" s="94" t="s">
        <v>251</v>
      </c>
      <c r="B208" s="94"/>
      <c r="C208" s="94"/>
      <c r="D208" s="94"/>
      <c r="E208" s="94"/>
      <c r="F208" s="94"/>
      <c r="G208" s="94"/>
      <c r="H208" s="94"/>
      <c r="I208" s="94"/>
      <c r="J208" s="94"/>
    </row>
    <row r="209" spans="1:10" s="18" customFormat="1" ht="34.5" x14ac:dyDescent="0.25">
      <c r="A209" s="26"/>
      <c r="B209" s="20" t="s">
        <v>41</v>
      </c>
      <c r="C209" s="20" t="s">
        <v>42</v>
      </c>
      <c r="D209" s="20" t="s">
        <v>43</v>
      </c>
      <c r="E209" s="20" t="s">
        <v>44</v>
      </c>
      <c r="F209" s="20" t="s">
        <v>45</v>
      </c>
      <c r="G209" s="20" t="s">
        <v>46</v>
      </c>
      <c r="H209" s="20" t="s">
        <v>47</v>
      </c>
      <c r="I209" s="20" t="s">
        <v>48</v>
      </c>
      <c r="J209" s="21" t="s">
        <v>86</v>
      </c>
    </row>
    <row r="210" spans="1:10" s="18" customFormat="1" x14ac:dyDescent="0.25">
      <c r="A210" s="89" t="s">
        <v>118</v>
      </c>
      <c r="B210" s="89"/>
      <c r="C210" s="89"/>
      <c r="D210" s="89"/>
      <c r="E210" s="89"/>
      <c r="F210" s="89"/>
      <c r="G210" s="89"/>
      <c r="H210" s="89"/>
      <c r="I210" s="89"/>
      <c r="J210" s="89"/>
    </row>
    <row r="211" spans="1:10" s="18" customFormat="1" x14ac:dyDescent="0.25">
      <c r="A211" s="31" t="s">
        <v>106</v>
      </c>
      <c r="B211" s="22">
        <v>5</v>
      </c>
      <c r="C211" s="22">
        <v>110</v>
      </c>
      <c r="D211" s="22">
        <v>1</v>
      </c>
      <c r="E211" s="22">
        <v>71</v>
      </c>
      <c r="F211" s="22">
        <v>11</v>
      </c>
      <c r="G211" s="22">
        <v>3</v>
      </c>
      <c r="H211" s="22">
        <v>65</v>
      </c>
      <c r="I211" s="22">
        <v>28</v>
      </c>
      <c r="J211" s="22">
        <f>SUM(B211:I211)</f>
        <v>294</v>
      </c>
    </row>
    <row r="212" spans="1:10" s="18" customFormat="1" x14ac:dyDescent="0.25">
      <c r="A212" s="30" t="s">
        <v>107</v>
      </c>
      <c r="B212" s="22">
        <v>2</v>
      </c>
      <c r="C212" s="22">
        <v>23</v>
      </c>
      <c r="D212" s="22">
        <v>1</v>
      </c>
      <c r="E212" s="22">
        <v>14</v>
      </c>
      <c r="F212" s="22">
        <v>7</v>
      </c>
      <c r="G212" s="22">
        <v>1</v>
      </c>
      <c r="H212" s="22">
        <v>18</v>
      </c>
      <c r="I212" s="22">
        <v>12</v>
      </c>
      <c r="J212" s="22">
        <f>SUM(B212:I212)</f>
        <v>78</v>
      </c>
    </row>
    <row r="213" spans="1:10" s="18" customFormat="1" x14ac:dyDescent="0.25">
      <c r="A213" s="30" t="s">
        <v>108</v>
      </c>
      <c r="B213" s="22">
        <v>0</v>
      </c>
      <c r="C213" s="22">
        <v>11</v>
      </c>
      <c r="D213" s="22">
        <v>0</v>
      </c>
      <c r="E213" s="22">
        <v>5</v>
      </c>
      <c r="F213" s="22">
        <v>3</v>
      </c>
      <c r="G213" s="22">
        <v>1</v>
      </c>
      <c r="H213" s="22">
        <v>10</v>
      </c>
      <c r="I213" s="22">
        <v>10</v>
      </c>
      <c r="J213" s="22">
        <f>SUM(B213:I213)</f>
        <v>40</v>
      </c>
    </row>
    <row r="214" spans="1:10" s="18" customFormat="1" x14ac:dyDescent="0.25">
      <c r="A214" s="30" t="s">
        <v>109</v>
      </c>
      <c r="B214" s="22">
        <v>0</v>
      </c>
      <c r="C214" s="22">
        <v>5</v>
      </c>
      <c r="D214" s="22">
        <v>0</v>
      </c>
      <c r="E214" s="22">
        <v>0</v>
      </c>
      <c r="F214" s="22">
        <v>0</v>
      </c>
      <c r="G214" s="22">
        <v>0</v>
      </c>
      <c r="H214" s="22">
        <v>1</v>
      </c>
      <c r="I214" s="22">
        <v>1</v>
      </c>
      <c r="J214" s="22">
        <f>SUM(B214:I214)</f>
        <v>7</v>
      </c>
    </row>
    <row r="215" spans="1:10" s="18" customFormat="1" x14ac:dyDescent="0.25">
      <c r="A215" s="32" t="s">
        <v>110</v>
      </c>
      <c r="B215" s="22">
        <v>0</v>
      </c>
      <c r="C215" s="22">
        <v>0</v>
      </c>
      <c r="D215" s="22">
        <v>0</v>
      </c>
      <c r="E215" s="22">
        <v>1</v>
      </c>
      <c r="F215" s="22">
        <v>1</v>
      </c>
      <c r="G215" s="22">
        <v>0</v>
      </c>
      <c r="H215" s="22">
        <v>1</v>
      </c>
      <c r="I215" s="22">
        <v>0</v>
      </c>
      <c r="J215" s="22">
        <f>SUM(B215:I215)</f>
        <v>3</v>
      </c>
    </row>
    <row r="216" spans="1:10" s="18" customFormat="1" x14ac:dyDescent="0.25">
      <c r="A216" s="24" t="s">
        <v>0</v>
      </c>
      <c r="B216" s="52">
        <f>SUM(B211:B215)</f>
        <v>7</v>
      </c>
      <c r="C216" s="52">
        <f t="shared" ref="C216:J216" si="32">SUM(C211:C215)</f>
        <v>149</v>
      </c>
      <c r="D216" s="52">
        <f t="shared" si="32"/>
        <v>2</v>
      </c>
      <c r="E216" s="52">
        <f t="shared" si="32"/>
        <v>91</v>
      </c>
      <c r="F216" s="52">
        <f t="shared" si="32"/>
        <v>22</v>
      </c>
      <c r="G216" s="52">
        <f t="shared" si="32"/>
        <v>5</v>
      </c>
      <c r="H216" s="52">
        <f t="shared" si="32"/>
        <v>95</v>
      </c>
      <c r="I216" s="52">
        <f t="shared" si="32"/>
        <v>51</v>
      </c>
      <c r="J216" s="52">
        <f t="shared" si="32"/>
        <v>422</v>
      </c>
    </row>
    <row r="217" spans="1:10" s="18" customFormat="1" x14ac:dyDescent="0.25">
      <c r="A217" s="89" t="s">
        <v>119</v>
      </c>
      <c r="B217" s="89"/>
      <c r="C217" s="89"/>
      <c r="D217" s="89"/>
      <c r="E217" s="89"/>
      <c r="F217" s="89"/>
      <c r="G217" s="89"/>
      <c r="H217" s="89"/>
      <c r="I217" s="89"/>
      <c r="J217" s="89"/>
    </row>
    <row r="218" spans="1:10" s="18" customFormat="1" x14ac:dyDescent="0.25">
      <c r="A218" s="31" t="s">
        <v>111</v>
      </c>
      <c r="B218" s="22">
        <v>7</v>
      </c>
      <c r="C218" s="22">
        <v>77</v>
      </c>
      <c r="D218" s="22">
        <v>2</v>
      </c>
      <c r="E218" s="22">
        <v>51</v>
      </c>
      <c r="F218" s="22">
        <v>8</v>
      </c>
      <c r="G218" s="22">
        <v>3</v>
      </c>
      <c r="H218" s="22">
        <v>49</v>
      </c>
      <c r="I218" s="22">
        <v>22</v>
      </c>
      <c r="J218" s="22">
        <f t="shared" ref="J218:J223" si="33">SUM(B218:I218)</f>
        <v>219</v>
      </c>
    </row>
    <row r="219" spans="1:10" s="18" customFormat="1" x14ac:dyDescent="0.25">
      <c r="A219" s="30" t="s">
        <v>116</v>
      </c>
      <c r="B219" s="22">
        <v>0</v>
      </c>
      <c r="C219" s="22">
        <v>23</v>
      </c>
      <c r="D219" s="22">
        <v>0</v>
      </c>
      <c r="E219" s="22">
        <v>19</v>
      </c>
      <c r="F219" s="22">
        <v>3</v>
      </c>
      <c r="G219" s="22">
        <v>1</v>
      </c>
      <c r="H219" s="22">
        <v>16</v>
      </c>
      <c r="I219" s="22">
        <v>5</v>
      </c>
      <c r="J219" s="22">
        <f t="shared" si="33"/>
        <v>67</v>
      </c>
    </row>
    <row r="220" spans="1:10" s="18" customFormat="1" x14ac:dyDescent="0.25">
      <c r="A220" s="30" t="s">
        <v>117</v>
      </c>
      <c r="B220" s="22">
        <v>0</v>
      </c>
      <c r="C220" s="22">
        <v>19</v>
      </c>
      <c r="D220" s="22">
        <v>0</v>
      </c>
      <c r="E220" s="22">
        <v>15</v>
      </c>
      <c r="F220" s="22">
        <v>9</v>
      </c>
      <c r="G220" s="22">
        <v>1</v>
      </c>
      <c r="H220" s="22">
        <v>11</v>
      </c>
      <c r="I220" s="22">
        <v>16</v>
      </c>
      <c r="J220" s="22">
        <f t="shared" si="33"/>
        <v>71</v>
      </c>
    </row>
    <row r="221" spans="1:10" s="18" customFormat="1" x14ac:dyDescent="0.25">
      <c r="A221" s="30" t="s">
        <v>33</v>
      </c>
      <c r="B221" s="22">
        <v>0</v>
      </c>
      <c r="C221" s="22">
        <v>24</v>
      </c>
      <c r="D221" s="22">
        <v>0</v>
      </c>
      <c r="E221" s="22">
        <v>6</v>
      </c>
      <c r="F221" s="22">
        <v>2</v>
      </c>
      <c r="G221" s="22">
        <v>0</v>
      </c>
      <c r="H221" s="22">
        <v>12</v>
      </c>
      <c r="I221" s="22">
        <v>6</v>
      </c>
      <c r="J221" s="22">
        <f t="shared" si="33"/>
        <v>50</v>
      </c>
    </row>
    <row r="222" spans="1:10" s="18" customFormat="1" x14ac:dyDescent="0.25">
      <c r="A222" s="30" t="s">
        <v>34</v>
      </c>
      <c r="B222" s="22">
        <v>0</v>
      </c>
      <c r="C222" s="22">
        <v>4</v>
      </c>
      <c r="D222" s="22">
        <v>0</v>
      </c>
      <c r="E222" s="22">
        <v>0</v>
      </c>
      <c r="F222" s="22">
        <v>0</v>
      </c>
      <c r="G222" s="22">
        <v>0</v>
      </c>
      <c r="H222" s="22">
        <v>3</v>
      </c>
      <c r="I222" s="22">
        <v>1</v>
      </c>
      <c r="J222" s="22">
        <f t="shared" si="33"/>
        <v>8</v>
      </c>
    </row>
    <row r="223" spans="1:10" s="18" customFormat="1" x14ac:dyDescent="0.25">
      <c r="A223" s="32" t="s">
        <v>35</v>
      </c>
      <c r="B223" s="22">
        <v>0</v>
      </c>
      <c r="C223" s="22">
        <v>2</v>
      </c>
      <c r="D223" s="22">
        <v>0</v>
      </c>
      <c r="E223" s="22">
        <v>0</v>
      </c>
      <c r="F223" s="22">
        <v>0</v>
      </c>
      <c r="G223" s="22">
        <v>0</v>
      </c>
      <c r="H223" s="22">
        <v>4</v>
      </c>
      <c r="I223" s="22">
        <v>1</v>
      </c>
      <c r="J223" s="22">
        <f t="shared" si="33"/>
        <v>7</v>
      </c>
    </row>
    <row r="224" spans="1:10" s="18" customFormat="1" x14ac:dyDescent="0.25">
      <c r="A224" s="24" t="s">
        <v>0</v>
      </c>
      <c r="B224" s="52">
        <f>SUM(B218:B223)</f>
        <v>7</v>
      </c>
      <c r="C224" s="52">
        <f t="shared" ref="C224:J224" si="34">SUM(C218:C223)</f>
        <v>149</v>
      </c>
      <c r="D224" s="52">
        <f t="shared" si="34"/>
        <v>2</v>
      </c>
      <c r="E224" s="52">
        <f t="shared" si="34"/>
        <v>91</v>
      </c>
      <c r="F224" s="52">
        <f t="shared" si="34"/>
        <v>22</v>
      </c>
      <c r="G224" s="52">
        <f t="shared" si="34"/>
        <v>5</v>
      </c>
      <c r="H224" s="52">
        <f t="shared" si="34"/>
        <v>95</v>
      </c>
      <c r="I224" s="52">
        <f t="shared" si="34"/>
        <v>51</v>
      </c>
      <c r="J224" s="52">
        <f t="shared" si="34"/>
        <v>422</v>
      </c>
    </row>
    <row r="225" spans="1:10" s="18" customFormat="1" x14ac:dyDescent="0.25">
      <c r="A225" s="89" t="s">
        <v>121</v>
      </c>
      <c r="B225" s="89"/>
      <c r="C225" s="89"/>
      <c r="D225" s="89"/>
      <c r="E225" s="89"/>
      <c r="F225" s="89"/>
      <c r="G225" s="89"/>
      <c r="H225" s="89"/>
      <c r="I225" s="89"/>
      <c r="J225" s="89"/>
    </row>
    <row r="226" spans="1:10" s="18" customFormat="1" x14ac:dyDescent="0.25">
      <c r="A226" s="33" t="s">
        <v>125</v>
      </c>
      <c r="B226" s="52">
        <v>0</v>
      </c>
      <c r="C226" s="52">
        <v>43</v>
      </c>
      <c r="D226" s="52">
        <v>0</v>
      </c>
      <c r="E226" s="52">
        <v>20</v>
      </c>
      <c r="F226" s="52">
        <v>1</v>
      </c>
      <c r="G226" s="52">
        <v>0</v>
      </c>
      <c r="H226" s="52">
        <v>26</v>
      </c>
      <c r="I226" s="52">
        <v>12</v>
      </c>
      <c r="J226" s="52">
        <f>SUM(B226:I226)</f>
        <v>102</v>
      </c>
    </row>
    <row r="227" spans="1:10" s="18" customFormat="1" x14ac:dyDescent="0.25">
      <c r="A227" s="89" t="s">
        <v>120</v>
      </c>
      <c r="B227" s="89"/>
      <c r="C227" s="89"/>
      <c r="D227" s="89"/>
      <c r="E227" s="89"/>
      <c r="F227" s="89"/>
      <c r="G227" s="89"/>
      <c r="H227" s="89"/>
      <c r="I227" s="89"/>
      <c r="J227" s="89"/>
    </row>
    <row r="228" spans="1:10" s="18" customFormat="1" x14ac:dyDescent="0.25">
      <c r="A228" s="31">
        <v>0</v>
      </c>
      <c r="B228" s="22">
        <v>7</v>
      </c>
      <c r="C228" s="22">
        <v>133</v>
      </c>
      <c r="D228" s="22">
        <v>2</v>
      </c>
      <c r="E228" s="22">
        <v>89</v>
      </c>
      <c r="F228" s="22">
        <v>20</v>
      </c>
      <c r="G228" s="22">
        <v>5</v>
      </c>
      <c r="H228" s="22">
        <v>89</v>
      </c>
      <c r="I228" s="22">
        <v>42</v>
      </c>
      <c r="J228" s="22">
        <f>SUM(B228:I228)</f>
        <v>387</v>
      </c>
    </row>
    <row r="229" spans="1:10" s="18" customFormat="1" x14ac:dyDescent="0.25">
      <c r="A229" s="30" t="s">
        <v>112</v>
      </c>
      <c r="B229" s="22">
        <v>0</v>
      </c>
      <c r="C229" s="22">
        <v>10</v>
      </c>
      <c r="D229" s="22">
        <v>0</v>
      </c>
      <c r="E229" s="22">
        <v>2</v>
      </c>
      <c r="F229" s="22">
        <v>2</v>
      </c>
      <c r="G229" s="22">
        <v>0</v>
      </c>
      <c r="H229" s="22">
        <v>2</v>
      </c>
      <c r="I229" s="22">
        <v>8</v>
      </c>
      <c r="J229" s="22">
        <f>SUM(B229:I229)</f>
        <v>24</v>
      </c>
    </row>
    <row r="230" spans="1:10" s="18" customFormat="1" x14ac:dyDescent="0.25">
      <c r="A230" s="30" t="s">
        <v>113</v>
      </c>
      <c r="B230" s="22">
        <v>0</v>
      </c>
      <c r="C230" s="22">
        <v>3</v>
      </c>
      <c r="D230" s="22">
        <v>0</v>
      </c>
      <c r="E230" s="22">
        <v>0</v>
      </c>
      <c r="F230" s="22">
        <v>0</v>
      </c>
      <c r="G230" s="22">
        <v>0</v>
      </c>
      <c r="H230" s="22">
        <v>2</v>
      </c>
      <c r="I230" s="22">
        <v>0</v>
      </c>
      <c r="J230" s="22">
        <f>SUM(B230:I230)</f>
        <v>5</v>
      </c>
    </row>
    <row r="231" spans="1:10" s="18" customFormat="1" x14ac:dyDescent="0.25">
      <c r="A231" s="30" t="s">
        <v>114</v>
      </c>
      <c r="B231" s="22">
        <v>0</v>
      </c>
      <c r="C231" s="22">
        <v>2</v>
      </c>
      <c r="D231" s="22">
        <v>0</v>
      </c>
      <c r="E231" s="22">
        <v>0</v>
      </c>
      <c r="F231" s="22">
        <v>0</v>
      </c>
      <c r="G231" s="22">
        <v>0</v>
      </c>
      <c r="H231" s="22">
        <v>0</v>
      </c>
      <c r="I231" s="22">
        <v>0</v>
      </c>
      <c r="J231" s="22">
        <f>SUM(B231:I231)</f>
        <v>2</v>
      </c>
    </row>
    <row r="232" spans="1:10" s="18" customFormat="1" x14ac:dyDescent="0.25">
      <c r="A232" s="32" t="s">
        <v>115</v>
      </c>
      <c r="B232" s="22">
        <v>0</v>
      </c>
      <c r="C232" s="22">
        <v>1</v>
      </c>
      <c r="D232" s="22">
        <v>0</v>
      </c>
      <c r="E232" s="22">
        <v>0</v>
      </c>
      <c r="F232" s="22">
        <v>0</v>
      </c>
      <c r="G232" s="22">
        <v>0</v>
      </c>
      <c r="H232" s="22">
        <v>2</v>
      </c>
      <c r="I232" s="22">
        <v>1</v>
      </c>
      <c r="J232" s="22">
        <f>SUM(B232:I232)</f>
        <v>4</v>
      </c>
    </row>
    <row r="233" spans="1:10" s="18" customFormat="1" x14ac:dyDescent="0.25">
      <c r="A233" s="24" t="s">
        <v>0</v>
      </c>
      <c r="B233" s="52">
        <f>SUM(B228:B232)</f>
        <v>7</v>
      </c>
      <c r="C233" s="52">
        <f t="shared" ref="C233:J233" si="35">SUM(C228:C232)</f>
        <v>149</v>
      </c>
      <c r="D233" s="52">
        <f t="shared" si="35"/>
        <v>2</v>
      </c>
      <c r="E233" s="52">
        <f t="shared" si="35"/>
        <v>91</v>
      </c>
      <c r="F233" s="52">
        <f t="shared" si="35"/>
        <v>22</v>
      </c>
      <c r="G233" s="52">
        <f t="shared" si="35"/>
        <v>5</v>
      </c>
      <c r="H233" s="52">
        <f t="shared" si="35"/>
        <v>95</v>
      </c>
      <c r="I233" s="52">
        <f t="shared" si="35"/>
        <v>51</v>
      </c>
      <c r="J233" s="52">
        <f t="shared" si="35"/>
        <v>422</v>
      </c>
    </row>
    <row r="234" spans="1:10" s="56" customFormat="1" x14ac:dyDescent="0.25">
      <c r="A234" s="77" t="str">
        <f>$A$25</f>
        <v>Note: Statistics up to 27 March 2020 by region are based upon 'registered office'.</v>
      </c>
      <c r="B234" s="77"/>
      <c r="C234" s="77"/>
      <c r="D234" s="77"/>
      <c r="E234" s="77"/>
      <c r="F234" s="77"/>
      <c r="G234" s="77"/>
      <c r="H234" s="77"/>
      <c r="I234" s="77"/>
      <c r="J234" s="77"/>
    </row>
    <row r="235" spans="1:10" s="18" customFormat="1" x14ac:dyDescent="0.25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</row>
    <row r="236" spans="1:10" s="18" customFormat="1" ht="30" customHeight="1" x14ac:dyDescent="0.25">
      <c r="A236" s="94" t="s">
        <v>252</v>
      </c>
      <c r="B236" s="94"/>
      <c r="C236" s="94"/>
      <c r="D236" s="94"/>
      <c r="E236" s="94"/>
      <c r="F236" s="94"/>
      <c r="G236" s="94"/>
      <c r="H236" s="94"/>
      <c r="I236" s="94"/>
      <c r="J236" s="94"/>
    </row>
    <row r="237" spans="1:10" s="18" customFormat="1" ht="34.5" x14ac:dyDescent="0.25">
      <c r="A237" s="26"/>
      <c r="B237" s="20" t="s">
        <v>41</v>
      </c>
      <c r="C237" s="20" t="s">
        <v>42</v>
      </c>
      <c r="D237" s="20" t="s">
        <v>43</v>
      </c>
      <c r="E237" s="20" t="s">
        <v>44</v>
      </c>
      <c r="F237" s="20" t="s">
        <v>45</v>
      </c>
      <c r="G237" s="20" t="s">
        <v>46</v>
      </c>
      <c r="H237" s="20" t="s">
        <v>47</v>
      </c>
      <c r="I237" s="20" t="s">
        <v>48</v>
      </c>
      <c r="J237" s="21" t="s">
        <v>86</v>
      </c>
    </row>
    <row r="238" spans="1:10" s="18" customFormat="1" x14ac:dyDescent="0.25">
      <c r="A238" s="89" t="s">
        <v>126</v>
      </c>
      <c r="B238" s="89"/>
      <c r="C238" s="89"/>
      <c r="D238" s="89"/>
      <c r="E238" s="89"/>
      <c r="F238" s="89"/>
      <c r="G238" s="89"/>
      <c r="H238" s="89"/>
      <c r="I238" s="89"/>
      <c r="J238" s="89"/>
    </row>
    <row r="239" spans="1:10" s="18" customFormat="1" x14ac:dyDescent="0.25">
      <c r="A239" s="31">
        <v>0</v>
      </c>
      <c r="B239" s="22">
        <v>0</v>
      </c>
      <c r="C239" s="22">
        <v>10</v>
      </c>
      <c r="D239" s="22">
        <v>0</v>
      </c>
      <c r="E239" s="22">
        <v>9</v>
      </c>
      <c r="F239" s="22">
        <v>1</v>
      </c>
      <c r="G239" s="22">
        <v>1</v>
      </c>
      <c r="H239" s="22">
        <v>6</v>
      </c>
      <c r="I239" s="22">
        <v>5</v>
      </c>
      <c r="J239" s="22">
        <f t="shared" ref="J239:J244" si="36">SUM(B239:I239)</f>
        <v>32</v>
      </c>
    </row>
    <row r="240" spans="1:10" s="18" customFormat="1" x14ac:dyDescent="0.25">
      <c r="A240" s="8" t="s">
        <v>122</v>
      </c>
      <c r="B240" s="22">
        <v>0</v>
      </c>
      <c r="C240" s="22">
        <v>7</v>
      </c>
      <c r="D240" s="22">
        <v>0</v>
      </c>
      <c r="E240" s="22">
        <v>5</v>
      </c>
      <c r="F240" s="22">
        <v>3</v>
      </c>
      <c r="G240" s="22">
        <v>1</v>
      </c>
      <c r="H240" s="22">
        <v>5</v>
      </c>
      <c r="I240" s="22">
        <v>2</v>
      </c>
      <c r="J240" s="22">
        <f t="shared" si="36"/>
        <v>23</v>
      </c>
    </row>
    <row r="241" spans="1:10" s="18" customFormat="1" x14ac:dyDescent="0.25">
      <c r="A241" s="8" t="s">
        <v>28</v>
      </c>
      <c r="B241" s="22">
        <v>0</v>
      </c>
      <c r="C241" s="22">
        <v>7</v>
      </c>
      <c r="D241" s="22">
        <v>0</v>
      </c>
      <c r="E241" s="22">
        <v>2</v>
      </c>
      <c r="F241" s="22">
        <v>1</v>
      </c>
      <c r="G241" s="22">
        <v>0</v>
      </c>
      <c r="H241" s="22">
        <v>3</v>
      </c>
      <c r="I241" s="22">
        <v>3</v>
      </c>
      <c r="J241" s="22">
        <f t="shared" si="36"/>
        <v>16</v>
      </c>
    </row>
    <row r="242" spans="1:10" s="18" customFormat="1" x14ac:dyDescent="0.25">
      <c r="A242" s="8" t="s">
        <v>29</v>
      </c>
      <c r="B242" s="22">
        <v>0</v>
      </c>
      <c r="C242" s="22">
        <v>4</v>
      </c>
      <c r="D242" s="22">
        <v>0</v>
      </c>
      <c r="E242" s="22">
        <v>2</v>
      </c>
      <c r="F242" s="22">
        <v>1</v>
      </c>
      <c r="G242" s="22">
        <v>0</v>
      </c>
      <c r="H242" s="22">
        <v>2</v>
      </c>
      <c r="I242" s="22">
        <v>4</v>
      </c>
      <c r="J242" s="22">
        <f t="shared" si="36"/>
        <v>13</v>
      </c>
    </row>
    <row r="243" spans="1:10" s="18" customFormat="1" x14ac:dyDescent="0.25">
      <c r="A243" s="8" t="s">
        <v>124</v>
      </c>
      <c r="B243" s="22">
        <v>0</v>
      </c>
      <c r="C243" s="22">
        <v>2</v>
      </c>
      <c r="D243" s="22">
        <v>0</v>
      </c>
      <c r="E243" s="22">
        <v>1</v>
      </c>
      <c r="F243" s="22">
        <v>0</v>
      </c>
      <c r="G243" s="22">
        <v>0</v>
      </c>
      <c r="H243" s="22">
        <v>2</v>
      </c>
      <c r="I243" s="22">
        <v>2</v>
      </c>
      <c r="J243" s="22">
        <f t="shared" si="36"/>
        <v>7</v>
      </c>
    </row>
    <row r="244" spans="1:10" s="18" customFormat="1" x14ac:dyDescent="0.25">
      <c r="A244" s="23" t="s">
        <v>123</v>
      </c>
      <c r="B244" s="22">
        <v>7</v>
      </c>
      <c r="C244" s="22">
        <v>119</v>
      </c>
      <c r="D244" s="22">
        <v>2</v>
      </c>
      <c r="E244" s="22">
        <v>72</v>
      </c>
      <c r="F244" s="22">
        <v>16</v>
      </c>
      <c r="G244" s="22">
        <v>3</v>
      </c>
      <c r="H244" s="22">
        <v>77</v>
      </c>
      <c r="I244" s="22">
        <v>35</v>
      </c>
      <c r="J244" s="22">
        <f t="shared" si="36"/>
        <v>331</v>
      </c>
    </row>
    <row r="245" spans="1:10" s="18" customFormat="1" x14ac:dyDescent="0.25">
      <c r="A245" s="24" t="s">
        <v>0</v>
      </c>
      <c r="B245" s="52">
        <f>SUM(B239:B244)</f>
        <v>7</v>
      </c>
      <c r="C245" s="52">
        <f t="shared" ref="C245:J245" si="37">SUM(C239:C244)</f>
        <v>149</v>
      </c>
      <c r="D245" s="52">
        <f t="shared" si="37"/>
        <v>2</v>
      </c>
      <c r="E245" s="52">
        <f t="shared" si="37"/>
        <v>91</v>
      </c>
      <c r="F245" s="52">
        <f t="shared" si="37"/>
        <v>22</v>
      </c>
      <c r="G245" s="52">
        <f t="shared" si="37"/>
        <v>5</v>
      </c>
      <c r="H245" s="52">
        <f t="shared" si="37"/>
        <v>95</v>
      </c>
      <c r="I245" s="52">
        <f t="shared" si="37"/>
        <v>51</v>
      </c>
      <c r="J245" s="52">
        <f t="shared" si="37"/>
        <v>422</v>
      </c>
    </row>
    <row r="246" spans="1:10" s="18" customFormat="1" x14ac:dyDescent="0.25">
      <c r="A246" s="89" t="s">
        <v>127</v>
      </c>
      <c r="B246" s="89"/>
      <c r="C246" s="89"/>
      <c r="D246" s="89"/>
      <c r="E246" s="89"/>
      <c r="F246" s="89"/>
      <c r="G246" s="89"/>
      <c r="H246" s="89"/>
      <c r="I246" s="89"/>
      <c r="J246" s="89"/>
    </row>
    <row r="247" spans="1:10" s="18" customFormat="1" x14ac:dyDescent="0.25">
      <c r="A247" s="31">
        <v>0</v>
      </c>
      <c r="B247" s="22">
        <v>0</v>
      </c>
      <c r="C247" s="22">
        <v>11</v>
      </c>
      <c r="D247" s="22">
        <v>0</v>
      </c>
      <c r="E247" s="22">
        <v>9</v>
      </c>
      <c r="F247" s="22">
        <v>1</v>
      </c>
      <c r="G247" s="22">
        <v>1</v>
      </c>
      <c r="H247" s="22">
        <v>7</v>
      </c>
      <c r="I247" s="22">
        <v>6</v>
      </c>
      <c r="J247" s="22">
        <f t="shared" ref="J247:J252" si="38">SUM(B247:I247)</f>
        <v>35</v>
      </c>
    </row>
    <row r="248" spans="1:10" s="18" customFormat="1" x14ac:dyDescent="0.25">
      <c r="A248" s="8" t="s">
        <v>122</v>
      </c>
      <c r="B248" s="22">
        <v>0</v>
      </c>
      <c r="C248" s="22">
        <v>7</v>
      </c>
      <c r="D248" s="22">
        <v>0</v>
      </c>
      <c r="E248" s="22">
        <v>1</v>
      </c>
      <c r="F248" s="22">
        <v>0</v>
      </c>
      <c r="G248" s="22">
        <v>0</v>
      </c>
      <c r="H248" s="22">
        <v>1</v>
      </c>
      <c r="I248" s="22">
        <v>0</v>
      </c>
      <c r="J248" s="22">
        <f t="shared" si="38"/>
        <v>9</v>
      </c>
    </row>
    <row r="249" spans="1:10" s="18" customFormat="1" x14ac:dyDescent="0.25">
      <c r="A249" s="8" t="s">
        <v>28</v>
      </c>
      <c r="B249" s="22">
        <v>0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f t="shared" si="38"/>
        <v>0</v>
      </c>
    </row>
    <row r="250" spans="1:10" s="18" customFormat="1" x14ac:dyDescent="0.25">
      <c r="A250" s="8" t="s">
        <v>29</v>
      </c>
      <c r="B250" s="22">
        <v>0</v>
      </c>
      <c r="C250" s="22">
        <v>1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f t="shared" si="38"/>
        <v>1</v>
      </c>
    </row>
    <row r="251" spans="1:10" s="18" customFormat="1" x14ac:dyDescent="0.25">
      <c r="A251" s="8" t="s">
        <v>124</v>
      </c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f t="shared" si="38"/>
        <v>0</v>
      </c>
    </row>
    <row r="252" spans="1:10" s="18" customFormat="1" x14ac:dyDescent="0.25">
      <c r="A252" s="23" t="s">
        <v>123</v>
      </c>
      <c r="B252" s="22">
        <v>7</v>
      </c>
      <c r="C252" s="22">
        <v>130</v>
      </c>
      <c r="D252" s="22">
        <v>2</v>
      </c>
      <c r="E252" s="22">
        <v>81</v>
      </c>
      <c r="F252" s="22">
        <v>21</v>
      </c>
      <c r="G252" s="22">
        <v>4</v>
      </c>
      <c r="H252" s="22">
        <v>87</v>
      </c>
      <c r="I252" s="22">
        <v>45</v>
      </c>
      <c r="J252" s="22">
        <f t="shared" si="38"/>
        <v>377</v>
      </c>
    </row>
    <row r="253" spans="1:10" s="18" customFormat="1" x14ac:dyDescent="0.25">
      <c r="A253" s="24" t="s">
        <v>0</v>
      </c>
      <c r="B253" s="52">
        <f t="shared" ref="B253:I253" si="39">SUM(B247:B252)</f>
        <v>7</v>
      </c>
      <c r="C253" s="52">
        <f t="shared" si="39"/>
        <v>149</v>
      </c>
      <c r="D253" s="52">
        <f t="shared" si="39"/>
        <v>2</v>
      </c>
      <c r="E253" s="52">
        <f t="shared" si="39"/>
        <v>91</v>
      </c>
      <c r="F253" s="52">
        <f t="shared" si="39"/>
        <v>22</v>
      </c>
      <c r="G253" s="52">
        <f t="shared" si="39"/>
        <v>5</v>
      </c>
      <c r="H253" s="52">
        <f t="shared" si="39"/>
        <v>95</v>
      </c>
      <c r="I253" s="52">
        <f t="shared" si="39"/>
        <v>51</v>
      </c>
      <c r="J253" s="52">
        <f t="shared" ref="J253" si="40">SUM(J247:J252)</f>
        <v>422</v>
      </c>
    </row>
    <row r="254" spans="1:10" s="18" customFormat="1" x14ac:dyDescent="0.25">
      <c r="A254" s="89" t="s">
        <v>128</v>
      </c>
      <c r="B254" s="89"/>
      <c r="C254" s="89"/>
      <c r="D254" s="89"/>
      <c r="E254" s="89"/>
      <c r="F254" s="89"/>
      <c r="G254" s="89"/>
      <c r="H254" s="89"/>
      <c r="I254" s="89"/>
      <c r="J254" s="89"/>
    </row>
    <row r="255" spans="1:10" s="18" customFormat="1" x14ac:dyDescent="0.25">
      <c r="A255" s="31">
        <v>0</v>
      </c>
      <c r="B255" s="22">
        <v>0</v>
      </c>
      <c r="C255" s="22">
        <v>19</v>
      </c>
      <c r="D255" s="22">
        <v>0</v>
      </c>
      <c r="E255" s="22">
        <v>21</v>
      </c>
      <c r="F255" s="22">
        <v>4</v>
      </c>
      <c r="G255" s="22">
        <v>3</v>
      </c>
      <c r="H255" s="22">
        <v>6</v>
      </c>
      <c r="I255" s="22">
        <v>2</v>
      </c>
      <c r="J255" s="22">
        <f t="shared" ref="J255:J260" si="41">SUM(B255:I255)</f>
        <v>55</v>
      </c>
    </row>
    <row r="256" spans="1:10" s="18" customFormat="1" x14ac:dyDescent="0.25">
      <c r="A256" s="8" t="s">
        <v>122</v>
      </c>
      <c r="B256" s="22">
        <v>7</v>
      </c>
      <c r="C256" s="22">
        <v>103</v>
      </c>
      <c r="D256" s="22">
        <v>2</v>
      </c>
      <c r="E256" s="22">
        <v>64</v>
      </c>
      <c r="F256" s="22">
        <v>8</v>
      </c>
      <c r="G256" s="22">
        <v>1</v>
      </c>
      <c r="H256" s="22">
        <v>68</v>
      </c>
      <c r="I256" s="22">
        <v>37</v>
      </c>
      <c r="J256" s="22">
        <f t="shared" si="41"/>
        <v>290</v>
      </c>
    </row>
    <row r="257" spans="1:10" s="18" customFormat="1" x14ac:dyDescent="0.25">
      <c r="A257" s="8" t="s">
        <v>28</v>
      </c>
      <c r="B257" s="22">
        <v>0</v>
      </c>
      <c r="C257" s="22">
        <v>12</v>
      </c>
      <c r="D257" s="22">
        <v>0</v>
      </c>
      <c r="E257" s="22">
        <v>4</v>
      </c>
      <c r="F257" s="22">
        <v>5</v>
      </c>
      <c r="G257" s="22">
        <v>1</v>
      </c>
      <c r="H257" s="22">
        <v>13</v>
      </c>
      <c r="I257" s="22">
        <v>6</v>
      </c>
      <c r="J257" s="22">
        <f t="shared" si="41"/>
        <v>41</v>
      </c>
    </row>
    <row r="258" spans="1:10" s="18" customFormat="1" x14ac:dyDescent="0.25">
      <c r="A258" s="8" t="s">
        <v>29</v>
      </c>
      <c r="B258" s="22">
        <v>0</v>
      </c>
      <c r="C258" s="22">
        <v>9</v>
      </c>
      <c r="D258" s="22">
        <v>0</v>
      </c>
      <c r="E258" s="22">
        <v>2</v>
      </c>
      <c r="F258" s="22">
        <v>1</v>
      </c>
      <c r="G258" s="22">
        <v>0</v>
      </c>
      <c r="H258" s="22">
        <v>4</v>
      </c>
      <c r="I258" s="22">
        <v>3</v>
      </c>
      <c r="J258" s="22">
        <f t="shared" si="41"/>
        <v>19</v>
      </c>
    </row>
    <row r="259" spans="1:10" s="18" customFormat="1" x14ac:dyDescent="0.25">
      <c r="A259" s="8" t="s">
        <v>124</v>
      </c>
      <c r="B259" s="22">
        <v>0</v>
      </c>
      <c r="C259" s="22">
        <v>2</v>
      </c>
      <c r="D259" s="22">
        <v>0</v>
      </c>
      <c r="E259" s="22">
        <v>0</v>
      </c>
      <c r="F259" s="22">
        <v>0</v>
      </c>
      <c r="G259" s="22">
        <v>0</v>
      </c>
      <c r="H259" s="22">
        <v>1</v>
      </c>
      <c r="I259" s="22">
        <v>2</v>
      </c>
      <c r="J259" s="22">
        <f t="shared" si="41"/>
        <v>5</v>
      </c>
    </row>
    <row r="260" spans="1:10" s="18" customFormat="1" x14ac:dyDescent="0.25">
      <c r="A260" s="23" t="s">
        <v>123</v>
      </c>
      <c r="B260" s="22">
        <v>0</v>
      </c>
      <c r="C260" s="22">
        <v>4</v>
      </c>
      <c r="D260" s="22">
        <v>0</v>
      </c>
      <c r="E260" s="22">
        <v>0</v>
      </c>
      <c r="F260" s="22">
        <v>4</v>
      </c>
      <c r="G260" s="22">
        <v>0</v>
      </c>
      <c r="H260" s="22">
        <v>3</v>
      </c>
      <c r="I260" s="22">
        <v>1</v>
      </c>
      <c r="J260" s="22">
        <f t="shared" si="41"/>
        <v>12</v>
      </c>
    </row>
    <row r="261" spans="1:10" s="18" customFormat="1" x14ac:dyDescent="0.25">
      <c r="A261" s="24" t="s">
        <v>0</v>
      </c>
      <c r="B261" s="52">
        <f>SUM(B255:B260)</f>
        <v>7</v>
      </c>
      <c r="C261" s="52">
        <f t="shared" ref="C261:J261" si="42">SUM(C255:C260)</f>
        <v>149</v>
      </c>
      <c r="D261" s="52">
        <f t="shared" si="42"/>
        <v>2</v>
      </c>
      <c r="E261" s="52">
        <f t="shared" si="42"/>
        <v>91</v>
      </c>
      <c r="F261" s="52">
        <f t="shared" si="42"/>
        <v>22</v>
      </c>
      <c r="G261" s="52">
        <f t="shared" si="42"/>
        <v>5</v>
      </c>
      <c r="H261" s="52">
        <f t="shared" si="42"/>
        <v>95</v>
      </c>
      <c r="I261" s="52">
        <f t="shared" si="42"/>
        <v>51</v>
      </c>
      <c r="J261" s="52">
        <f t="shared" si="42"/>
        <v>422</v>
      </c>
    </row>
    <row r="262" spans="1:10" s="18" customFormat="1" x14ac:dyDescent="0.25">
      <c r="A262" s="89" t="s">
        <v>129</v>
      </c>
      <c r="B262" s="89"/>
      <c r="C262" s="89"/>
      <c r="D262" s="89"/>
      <c r="E262" s="89"/>
      <c r="F262" s="89"/>
      <c r="G262" s="89"/>
      <c r="H262" s="89"/>
      <c r="I262" s="89"/>
      <c r="J262" s="89"/>
    </row>
    <row r="263" spans="1:10" s="18" customFormat="1" x14ac:dyDescent="0.25">
      <c r="A263" s="31">
        <v>0</v>
      </c>
      <c r="B263" s="22">
        <v>0</v>
      </c>
      <c r="C263" s="22">
        <v>10</v>
      </c>
      <c r="D263" s="22">
        <v>0</v>
      </c>
      <c r="E263" s="22">
        <v>10</v>
      </c>
      <c r="F263" s="22">
        <v>1</v>
      </c>
      <c r="G263" s="22">
        <v>1</v>
      </c>
      <c r="H263" s="22">
        <v>8</v>
      </c>
      <c r="I263" s="22">
        <v>6</v>
      </c>
      <c r="J263" s="22">
        <f t="shared" ref="J263:J268" si="43">SUM(B263:I263)</f>
        <v>36</v>
      </c>
    </row>
    <row r="264" spans="1:10" s="18" customFormat="1" x14ac:dyDescent="0.25">
      <c r="A264" s="8" t="s">
        <v>122</v>
      </c>
      <c r="B264" s="22">
        <v>0</v>
      </c>
      <c r="C264" s="22">
        <v>0</v>
      </c>
      <c r="D264" s="22">
        <v>0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f t="shared" si="43"/>
        <v>0</v>
      </c>
    </row>
    <row r="265" spans="1:10" s="18" customFormat="1" x14ac:dyDescent="0.25">
      <c r="A265" s="8" t="s">
        <v>28</v>
      </c>
      <c r="B265" s="22">
        <v>0</v>
      </c>
      <c r="C265" s="22">
        <v>0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f t="shared" si="43"/>
        <v>0</v>
      </c>
    </row>
    <row r="266" spans="1:10" s="18" customFormat="1" x14ac:dyDescent="0.25">
      <c r="A266" s="8" t="s">
        <v>29</v>
      </c>
      <c r="B266" s="22">
        <v>0</v>
      </c>
      <c r="C266" s="22">
        <v>2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f t="shared" si="43"/>
        <v>2</v>
      </c>
    </row>
    <row r="267" spans="1:10" s="18" customFormat="1" x14ac:dyDescent="0.25">
      <c r="A267" s="8" t="s">
        <v>124</v>
      </c>
      <c r="B267" s="22">
        <v>0</v>
      </c>
      <c r="C267" s="22">
        <v>0</v>
      </c>
      <c r="D267" s="22">
        <v>0</v>
      </c>
      <c r="E267" s="22">
        <v>1</v>
      </c>
      <c r="F267" s="22">
        <v>0</v>
      </c>
      <c r="G267" s="22">
        <v>0</v>
      </c>
      <c r="H267" s="22">
        <v>0</v>
      </c>
      <c r="I267" s="22">
        <v>0</v>
      </c>
      <c r="J267" s="22">
        <f t="shared" si="43"/>
        <v>1</v>
      </c>
    </row>
    <row r="268" spans="1:10" s="18" customFormat="1" x14ac:dyDescent="0.25">
      <c r="A268" s="23" t="s">
        <v>123</v>
      </c>
      <c r="B268" s="22">
        <v>7</v>
      </c>
      <c r="C268" s="22">
        <v>137</v>
      </c>
      <c r="D268" s="22">
        <v>2</v>
      </c>
      <c r="E268" s="22">
        <v>80</v>
      </c>
      <c r="F268" s="22">
        <v>21</v>
      </c>
      <c r="G268" s="22">
        <v>4</v>
      </c>
      <c r="H268" s="22">
        <v>87</v>
      </c>
      <c r="I268" s="22">
        <v>45</v>
      </c>
      <c r="J268" s="22">
        <f t="shared" si="43"/>
        <v>383</v>
      </c>
    </row>
    <row r="269" spans="1:10" s="18" customFormat="1" x14ac:dyDescent="0.25">
      <c r="A269" s="24" t="s">
        <v>0</v>
      </c>
      <c r="B269" s="52">
        <f>SUM(B263:B268)</f>
        <v>7</v>
      </c>
      <c r="C269" s="52">
        <f t="shared" ref="C269:J269" si="44">SUM(C263:C268)</f>
        <v>149</v>
      </c>
      <c r="D269" s="52">
        <f t="shared" si="44"/>
        <v>2</v>
      </c>
      <c r="E269" s="52">
        <f t="shared" si="44"/>
        <v>91</v>
      </c>
      <c r="F269" s="52">
        <f t="shared" si="44"/>
        <v>22</v>
      </c>
      <c r="G269" s="52">
        <f t="shared" si="44"/>
        <v>5</v>
      </c>
      <c r="H269" s="52">
        <f t="shared" si="44"/>
        <v>95</v>
      </c>
      <c r="I269" s="52">
        <f t="shared" si="44"/>
        <v>51</v>
      </c>
      <c r="J269" s="52">
        <f t="shared" si="44"/>
        <v>422</v>
      </c>
    </row>
    <row r="270" spans="1:10" s="56" customFormat="1" x14ac:dyDescent="0.25">
      <c r="A270" s="77" t="str">
        <f>$A$25</f>
        <v>Note: Statistics up to 27 March 2020 by region are based upon 'registered office'.</v>
      </c>
      <c r="B270" s="77"/>
      <c r="C270" s="77"/>
      <c r="D270" s="77"/>
      <c r="E270" s="77"/>
      <c r="F270" s="77"/>
      <c r="G270" s="77"/>
      <c r="H270" s="77"/>
      <c r="I270" s="77"/>
      <c r="J270" s="77"/>
    </row>
    <row r="271" spans="1:10" x14ac:dyDescent="0.25">
      <c r="A271" s="15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s="13" customFormat="1" ht="11.25" x14ac:dyDescent="0.2">
      <c r="A272" s="34" t="s">
        <v>131</v>
      </c>
    </row>
  </sheetData>
  <mergeCells count="42">
    <mergeCell ref="A45:J45"/>
    <mergeCell ref="A46:J46"/>
    <mergeCell ref="A49:J49"/>
    <mergeCell ref="A59:J59"/>
    <mergeCell ref="A64:J64"/>
    <mergeCell ref="A27:J27"/>
    <mergeCell ref="A1:J1"/>
    <mergeCell ref="A2:J2"/>
    <mergeCell ref="A3:J3"/>
    <mergeCell ref="A17:J17"/>
    <mergeCell ref="A26:J26"/>
    <mergeCell ref="A178:J178"/>
    <mergeCell ref="A187:J187"/>
    <mergeCell ref="A188:J188"/>
    <mergeCell ref="A198:J198"/>
    <mergeCell ref="A105:J105"/>
    <mergeCell ref="A118:J118"/>
    <mergeCell ref="A130:J130"/>
    <mergeCell ref="A142:J142"/>
    <mergeCell ref="A154:J154"/>
    <mergeCell ref="A166:J166"/>
    <mergeCell ref="A98:J98"/>
    <mergeCell ref="A72:J72"/>
    <mergeCell ref="A77:J77"/>
    <mergeCell ref="A85:J85"/>
    <mergeCell ref="A87:J87"/>
    <mergeCell ref="A44:R44"/>
    <mergeCell ref="A262:J262"/>
    <mergeCell ref="A207:J207"/>
    <mergeCell ref="A208:J208"/>
    <mergeCell ref="A210:J210"/>
    <mergeCell ref="A217:J217"/>
    <mergeCell ref="A225:J225"/>
    <mergeCell ref="A227:J227"/>
    <mergeCell ref="A235:J235"/>
    <mergeCell ref="A236:J236"/>
    <mergeCell ref="A238:J238"/>
    <mergeCell ref="A246:J246"/>
    <mergeCell ref="A254:J254"/>
    <mergeCell ref="A199:J199"/>
    <mergeCell ref="A115:J115"/>
    <mergeCell ref="A116:J116"/>
  </mergeCells>
  <hyperlinks>
    <hyperlink ref="A272" r:id="rId1" xr:uid="{00000000-0004-0000-0400-000000000000}"/>
    <hyperlink ref="A7" location="'Retail trade'!A27" display="Table 3.2.4.2 - Initial external administrators' reports for Retail trade industry—Nominated causes of failure by region" xr:uid="{00000000-0004-0000-0000-00000D000000}"/>
    <hyperlink ref="A8" location="'Retail trade'!A46" display="Table 3.2.4.3 - Initial external administrators' reports for Retail trade industry—Possible misconduct by region" xr:uid="{00000000-0004-0000-0000-00000E000000}"/>
    <hyperlink ref="A9" location="'Retail trade'!A85" display="Table 3.2.4.4 - Initial external administrators' reports for Retail trade industry—Assets, liabilities and deficiency by region " xr:uid="{00000000-0004-0000-0000-00000F000000}"/>
    <hyperlink ref="A10" location="'Retail trade'!A116" display="Table 3.2.4.5 - Initial external administrators' reports for Retail trade industry—Unpaid employee entitlements by region " xr:uid="{00000000-0004-0000-0000-000010000000}"/>
    <hyperlink ref="A11" location="'Retail trade'!A188" display="Table 3.2.4.6 - Initial external administrators' reports for Retail trade industry—Amount owed to secured creditors by region" xr:uid="{00000000-0004-0000-0000-000011000000}"/>
    <hyperlink ref="A6" location="'Retail trade'!A17" display="Table 3.2.4.1 - Initial external administrators' reports for Retail trade industry—Size of company as measured by number of FTEs by region" xr:uid="{00000000-0004-0000-0000-000012000000}"/>
    <hyperlink ref="A12" location="'Retail trade'!A199" display="Table 3.2.4.7 - Initial external administrators' reports for Retail trade industry—Unpaid taxes and charges by region " xr:uid="{00000000-0004-0000-0000-000025000000}"/>
    <hyperlink ref="A13" location="'Retail trade'!A208" display="Table 3.2.4.8 - Initial external administrators' reports for Retail trade industry—Unsecured creditors by region " xr:uid="{00000000-0004-0000-0000-000026000000}"/>
    <hyperlink ref="A14" location="'Retail trade'!A236" display="Table 3.2.4.9 - Initial external administrators' reports for Retail trade industry—External administrator's remuneration by region" xr:uid="{00000000-0004-0000-0000-000027000000}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6" manualBreakCount="6">
    <brk id="16" max="9" man="1"/>
    <brk id="45" max="9" man="1"/>
    <brk id="84" max="10" man="1"/>
    <brk id="115" max="10" man="1"/>
    <brk id="187" max="10" man="1"/>
    <brk id="235" max="10" man="1"/>
  </rowBreaks>
  <ignoredErrors>
    <ignoredError sqref="J201 A245:J246 J228 J190 A239:A244 J239:J244 A253:J254 A247:A252 J247:J252 A261:J262 A255:A260 J255:J260 A263:A268 J263:J268" formulaRange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272"/>
  <sheetViews>
    <sheetView zoomScaleNormal="100" workbookViewId="0">
      <selection sqref="A1:J1"/>
    </sheetView>
  </sheetViews>
  <sheetFormatPr defaultColWidth="9.140625" defaultRowHeight="15" x14ac:dyDescent="0.25"/>
  <cols>
    <col min="1" max="1" width="33.7109375" style="56" customWidth="1"/>
    <col min="2" max="10" width="10.7109375" style="56" customWidth="1"/>
    <col min="11" max="16384" width="9.140625" style="56"/>
  </cols>
  <sheetData>
    <row r="1" spans="1:10" ht="75" customHeight="1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</row>
    <row r="2" spans="1:10" ht="15" customHeight="1" x14ac:dyDescent="0.25">
      <c r="A2" s="92" t="str">
        <f>+Contents!A2</f>
        <v>Statistics about corporate insolvency in Australia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24.95" customHeight="1" x14ac:dyDescent="0.25">
      <c r="A3" s="93" t="str">
        <f>Contents!A3</f>
        <v>Released: January 2023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x14ac:dyDescent="0.25">
      <c r="A4" s="69"/>
      <c r="B4" s="69"/>
      <c r="C4" s="69"/>
      <c r="D4" s="69"/>
      <c r="E4" s="69"/>
      <c r="F4" s="69"/>
      <c r="G4" s="69"/>
      <c r="H4" s="69"/>
      <c r="I4" s="69"/>
      <c r="J4" s="69"/>
    </row>
    <row r="5" spans="1:10" ht="15.75" x14ac:dyDescent="0.25">
      <c r="A5" s="68" t="s">
        <v>19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customFormat="1" ht="15" customHeight="1" x14ac:dyDescent="0.25">
      <c r="A6" s="76" t="s">
        <v>205</v>
      </c>
      <c r="B6" s="56"/>
    </row>
    <row r="7" spans="1:10" customFormat="1" ht="15" customHeight="1" x14ac:dyDescent="0.25">
      <c r="A7" s="76" t="s">
        <v>206</v>
      </c>
      <c r="B7" s="56"/>
    </row>
    <row r="8" spans="1:10" customFormat="1" ht="15" customHeight="1" x14ac:dyDescent="0.25">
      <c r="A8" s="76" t="s">
        <v>207</v>
      </c>
      <c r="B8" s="56"/>
    </row>
    <row r="9" spans="1:10" customFormat="1" ht="15" customHeight="1" x14ac:dyDescent="0.25">
      <c r="A9" s="76" t="s">
        <v>208</v>
      </c>
      <c r="B9" s="56"/>
    </row>
    <row r="10" spans="1:10" customFormat="1" ht="15" customHeight="1" x14ac:dyDescent="0.25">
      <c r="A10" s="76" t="s">
        <v>209</v>
      </c>
      <c r="B10" s="56"/>
    </row>
    <row r="11" spans="1:10" customFormat="1" ht="15" customHeight="1" x14ac:dyDescent="0.25">
      <c r="A11" s="76" t="s">
        <v>210</v>
      </c>
      <c r="B11" s="56"/>
    </row>
    <row r="12" spans="1:10" customFormat="1" ht="15" customHeight="1" x14ac:dyDescent="0.25">
      <c r="A12" s="76" t="s">
        <v>211</v>
      </c>
      <c r="B12" s="56"/>
    </row>
    <row r="13" spans="1:10" customFormat="1" ht="15" customHeight="1" x14ac:dyDescent="0.25">
      <c r="A13" s="76" t="s">
        <v>212</v>
      </c>
      <c r="B13" s="56"/>
    </row>
    <row r="14" spans="1:10" customFormat="1" ht="15" customHeight="1" x14ac:dyDescent="0.25">
      <c r="A14" s="76" t="s">
        <v>213</v>
      </c>
      <c r="B14" s="56"/>
    </row>
    <row r="15" spans="1:10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</row>
    <row r="16" spans="1:10" x14ac:dyDescent="0.25">
      <c r="A16" s="75"/>
      <c r="B16" s="75"/>
      <c r="C16" s="75"/>
      <c r="D16" s="75"/>
      <c r="E16" s="75"/>
      <c r="F16" s="75"/>
      <c r="G16" s="75"/>
      <c r="H16" s="75"/>
      <c r="I16" s="75"/>
      <c r="J16" s="75"/>
    </row>
    <row r="17" spans="1:10" ht="25.5" customHeight="1" x14ac:dyDescent="0.25">
      <c r="A17" s="95" t="s">
        <v>214</v>
      </c>
      <c r="B17" s="95"/>
      <c r="C17" s="95"/>
      <c r="D17" s="95"/>
      <c r="E17" s="95"/>
      <c r="F17" s="95"/>
      <c r="G17" s="95"/>
      <c r="H17" s="95"/>
      <c r="I17" s="95"/>
      <c r="J17" s="95"/>
    </row>
    <row r="18" spans="1:10" ht="34.5" x14ac:dyDescent="0.25">
      <c r="A18" s="19" t="s">
        <v>49</v>
      </c>
      <c r="B18" s="45" t="s">
        <v>41</v>
      </c>
      <c r="C18" s="45" t="s">
        <v>42</v>
      </c>
      <c r="D18" s="45" t="s">
        <v>43</v>
      </c>
      <c r="E18" s="45" t="s">
        <v>44</v>
      </c>
      <c r="F18" s="45" t="s">
        <v>45</v>
      </c>
      <c r="G18" s="45" t="s">
        <v>46</v>
      </c>
      <c r="H18" s="45" t="s">
        <v>47</v>
      </c>
      <c r="I18" s="45" t="s">
        <v>48</v>
      </c>
      <c r="J18" s="21" t="s">
        <v>86</v>
      </c>
    </row>
    <row r="19" spans="1:10" x14ac:dyDescent="0.25">
      <c r="A19" s="8" t="s">
        <v>2</v>
      </c>
      <c r="B19" s="22">
        <v>2</v>
      </c>
      <c r="C19" s="22">
        <v>63</v>
      </c>
      <c r="D19" s="22">
        <v>2</v>
      </c>
      <c r="E19" s="22">
        <v>33</v>
      </c>
      <c r="F19" s="22">
        <v>14</v>
      </c>
      <c r="G19" s="22">
        <v>1</v>
      </c>
      <c r="H19" s="22">
        <v>46</v>
      </c>
      <c r="I19" s="22">
        <v>12</v>
      </c>
      <c r="J19" s="22">
        <f>SUM(B19:I19)</f>
        <v>173</v>
      </c>
    </row>
    <row r="20" spans="1:10" x14ac:dyDescent="0.25">
      <c r="A20" s="8" t="s">
        <v>3</v>
      </c>
      <c r="B20" s="22">
        <v>1</v>
      </c>
      <c r="C20" s="22">
        <v>14</v>
      </c>
      <c r="D20" s="22">
        <v>0</v>
      </c>
      <c r="E20" s="22">
        <v>15</v>
      </c>
      <c r="F20" s="22">
        <v>0</v>
      </c>
      <c r="G20" s="22">
        <v>0</v>
      </c>
      <c r="H20" s="22">
        <v>10</v>
      </c>
      <c r="I20" s="22">
        <v>3</v>
      </c>
      <c r="J20" s="22">
        <f>SUM(B20:I20)</f>
        <v>43</v>
      </c>
    </row>
    <row r="21" spans="1:10" x14ac:dyDescent="0.25">
      <c r="A21" s="8" t="s">
        <v>4</v>
      </c>
      <c r="B21" s="22">
        <v>0</v>
      </c>
      <c r="C21" s="22">
        <v>5</v>
      </c>
      <c r="D21" s="22">
        <v>0</v>
      </c>
      <c r="E21" s="22">
        <v>6</v>
      </c>
      <c r="F21" s="22">
        <v>0</v>
      </c>
      <c r="G21" s="22">
        <v>0</v>
      </c>
      <c r="H21" s="22">
        <v>6</v>
      </c>
      <c r="I21" s="22">
        <v>1</v>
      </c>
      <c r="J21" s="22">
        <f>SUM(B21:I21)</f>
        <v>18</v>
      </c>
    </row>
    <row r="22" spans="1:10" x14ac:dyDescent="0.25">
      <c r="A22" s="8" t="s">
        <v>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f>SUM(B22:I22)</f>
        <v>0</v>
      </c>
    </row>
    <row r="23" spans="1:10" x14ac:dyDescent="0.25">
      <c r="A23" s="23" t="s">
        <v>1</v>
      </c>
      <c r="B23" s="22">
        <v>0</v>
      </c>
      <c r="C23" s="22">
        <v>26</v>
      </c>
      <c r="D23" s="22">
        <v>0</v>
      </c>
      <c r="E23" s="22">
        <v>13</v>
      </c>
      <c r="F23" s="22">
        <v>0</v>
      </c>
      <c r="G23" s="22">
        <v>0</v>
      </c>
      <c r="H23" s="22">
        <v>17</v>
      </c>
      <c r="I23" s="22">
        <v>3</v>
      </c>
      <c r="J23" s="22">
        <f>SUM(B23:I23)</f>
        <v>59</v>
      </c>
    </row>
    <row r="24" spans="1:10" x14ac:dyDescent="0.25">
      <c r="A24" s="24" t="s">
        <v>0</v>
      </c>
      <c r="B24" s="52">
        <f>SUM(B19:B23)</f>
        <v>3</v>
      </c>
      <c r="C24" s="52">
        <f t="shared" ref="C24:I24" si="0">SUM(C19:C23)</f>
        <v>108</v>
      </c>
      <c r="D24" s="52">
        <f t="shared" si="0"/>
        <v>2</v>
      </c>
      <c r="E24" s="52">
        <f t="shared" si="0"/>
        <v>67</v>
      </c>
      <c r="F24" s="52">
        <f t="shared" si="0"/>
        <v>14</v>
      </c>
      <c r="G24" s="52">
        <f t="shared" si="0"/>
        <v>1</v>
      </c>
      <c r="H24" s="52">
        <f t="shared" si="0"/>
        <v>79</v>
      </c>
      <c r="I24" s="52">
        <f t="shared" si="0"/>
        <v>19</v>
      </c>
      <c r="J24" s="52">
        <f t="shared" ref="J24" si="1">SUM(J19:J23)</f>
        <v>293</v>
      </c>
    </row>
    <row r="25" spans="1:10" x14ac:dyDescent="0.25">
      <c r="A25" s="77" t="s">
        <v>152</v>
      </c>
      <c r="B25" s="77"/>
      <c r="C25" s="77"/>
      <c r="D25" s="77"/>
      <c r="E25" s="77"/>
      <c r="F25" s="77"/>
      <c r="G25" s="77"/>
      <c r="H25" s="77"/>
      <c r="I25" s="77"/>
      <c r="J25" s="77"/>
    </row>
    <row r="26" spans="1:10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</row>
    <row r="27" spans="1:10" ht="30" customHeight="1" x14ac:dyDescent="0.25">
      <c r="A27" s="94" t="s">
        <v>229</v>
      </c>
      <c r="B27" s="94"/>
      <c r="C27" s="94"/>
      <c r="D27" s="94"/>
      <c r="E27" s="94"/>
      <c r="F27" s="94"/>
      <c r="G27" s="94"/>
      <c r="H27" s="94"/>
      <c r="I27" s="94"/>
      <c r="J27" s="94"/>
    </row>
    <row r="28" spans="1:10" ht="34.5" x14ac:dyDescent="0.25">
      <c r="A28" s="19" t="s">
        <v>53</v>
      </c>
      <c r="B28" s="45" t="s">
        <v>41</v>
      </c>
      <c r="C28" s="45" t="s">
        <v>42</v>
      </c>
      <c r="D28" s="45" t="s">
        <v>43</v>
      </c>
      <c r="E28" s="45" t="s">
        <v>44</v>
      </c>
      <c r="F28" s="45" t="s">
        <v>45</v>
      </c>
      <c r="G28" s="45" t="s">
        <v>46</v>
      </c>
      <c r="H28" s="45" t="s">
        <v>47</v>
      </c>
      <c r="I28" s="45" t="s">
        <v>48</v>
      </c>
      <c r="J28" s="21" t="s">
        <v>87</v>
      </c>
    </row>
    <row r="29" spans="1:10" x14ac:dyDescent="0.25">
      <c r="A29" s="8" t="s">
        <v>6</v>
      </c>
      <c r="B29" s="22">
        <v>2</v>
      </c>
      <c r="C29" s="22">
        <v>25</v>
      </c>
      <c r="D29" s="22">
        <v>1</v>
      </c>
      <c r="E29" s="22">
        <v>16</v>
      </c>
      <c r="F29" s="22">
        <v>4</v>
      </c>
      <c r="G29" s="22">
        <v>0</v>
      </c>
      <c r="H29" s="22">
        <v>12</v>
      </c>
      <c r="I29" s="22">
        <v>5</v>
      </c>
      <c r="J29" s="22">
        <f t="shared" ref="J29:J41" si="2">SUM(B29:I29)</f>
        <v>65</v>
      </c>
    </row>
    <row r="30" spans="1:10" x14ac:dyDescent="0.25">
      <c r="A30" s="8" t="s">
        <v>7</v>
      </c>
      <c r="B30" s="22">
        <v>0</v>
      </c>
      <c r="C30" s="22">
        <v>48</v>
      </c>
      <c r="D30" s="22">
        <v>1</v>
      </c>
      <c r="E30" s="22">
        <v>27</v>
      </c>
      <c r="F30" s="22">
        <v>2</v>
      </c>
      <c r="G30" s="22">
        <v>0</v>
      </c>
      <c r="H30" s="22">
        <v>30</v>
      </c>
      <c r="I30" s="22">
        <v>9</v>
      </c>
      <c r="J30" s="22">
        <f t="shared" si="2"/>
        <v>117</v>
      </c>
    </row>
    <row r="31" spans="1:10" x14ac:dyDescent="0.25">
      <c r="A31" s="8" t="s">
        <v>8</v>
      </c>
      <c r="B31" s="22">
        <v>0</v>
      </c>
      <c r="C31" s="22">
        <v>7</v>
      </c>
      <c r="D31" s="22">
        <v>1</v>
      </c>
      <c r="E31" s="22">
        <v>8</v>
      </c>
      <c r="F31" s="22">
        <v>1</v>
      </c>
      <c r="G31" s="22">
        <v>0</v>
      </c>
      <c r="H31" s="22">
        <v>13</v>
      </c>
      <c r="I31" s="22">
        <v>2</v>
      </c>
      <c r="J31" s="22">
        <f t="shared" si="2"/>
        <v>32</v>
      </c>
    </row>
    <row r="32" spans="1:10" x14ac:dyDescent="0.25">
      <c r="A32" s="8" t="s">
        <v>9</v>
      </c>
      <c r="B32" s="22">
        <v>2</v>
      </c>
      <c r="C32" s="22">
        <v>53</v>
      </c>
      <c r="D32" s="22">
        <v>1</v>
      </c>
      <c r="E32" s="22">
        <v>30</v>
      </c>
      <c r="F32" s="22">
        <v>4</v>
      </c>
      <c r="G32" s="22">
        <v>0</v>
      </c>
      <c r="H32" s="22">
        <v>39</v>
      </c>
      <c r="I32" s="22">
        <v>12</v>
      </c>
      <c r="J32" s="22">
        <f t="shared" si="2"/>
        <v>141</v>
      </c>
    </row>
    <row r="33" spans="1:18" x14ac:dyDescent="0.25">
      <c r="A33" s="8" t="s">
        <v>10</v>
      </c>
      <c r="B33" s="22">
        <v>3</v>
      </c>
      <c r="C33" s="22">
        <v>68</v>
      </c>
      <c r="D33" s="22">
        <v>1</v>
      </c>
      <c r="E33" s="22">
        <v>38</v>
      </c>
      <c r="F33" s="22">
        <v>6</v>
      </c>
      <c r="G33" s="22">
        <v>0</v>
      </c>
      <c r="H33" s="22">
        <v>38</v>
      </c>
      <c r="I33" s="22">
        <v>11</v>
      </c>
      <c r="J33" s="22">
        <f t="shared" si="2"/>
        <v>165</v>
      </c>
    </row>
    <row r="34" spans="1:18" x14ac:dyDescent="0.25">
      <c r="A34" s="8" t="s">
        <v>11</v>
      </c>
      <c r="B34" s="22">
        <v>0</v>
      </c>
      <c r="C34" s="22">
        <v>4</v>
      </c>
      <c r="D34" s="22">
        <v>0</v>
      </c>
      <c r="E34" s="22">
        <v>8</v>
      </c>
      <c r="F34" s="22">
        <v>2</v>
      </c>
      <c r="G34" s="22">
        <v>0</v>
      </c>
      <c r="H34" s="22">
        <v>7</v>
      </c>
      <c r="I34" s="22">
        <v>6</v>
      </c>
      <c r="J34" s="22">
        <f t="shared" si="2"/>
        <v>27</v>
      </c>
    </row>
    <row r="35" spans="1:18" x14ac:dyDescent="0.25">
      <c r="A35" s="8" t="s">
        <v>12</v>
      </c>
      <c r="B35" s="22">
        <v>0</v>
      </c>
      <c r="C35" s="22">
        <v>0</v>
      </c>
      <c r="D35" s="22">
        <v>0</v>
      </c>
      <c r="E35" s="22">
        <v>2</v>
      </c>
      <c r="F35" s="22">
        <v>0</v>
      </c>
      <c r="G35" s="22">
        <v>0</v>
      </c>
      <c r="H35" s="22">
        <v>0</v>
      </c>
      <c r="I35" s="22">
        <v>0</v>
      </c>
      <c r="J35" s="22">
        <f t="shared" si="2"/>
        <v>2</v>
      </c>
    </row>
    <row r="36" spans="1:18" x14ac:dyDescent="0.25">
      <c r="A36" s="8" t="s">
        <v>13</v>
      </c>
      <c r="B36" s="22">
        <v>0</v>
      </c>
      <c r="C36" s="22">
        <v>0</v>
      </c>
      <c r="D36" s="22">
        <v>0</v>
      </c>
      <c r="E36" s="22">
        <v>1</v>
      </c>
      <c r="F36" s="22">
        <v>0</v>
      </c>
      <c r="G36" s="22">
        <v>0</v>
      </c>
      <c r="H36" s="22">
        <v>3</v>
      </c>
      <c r="I36" s="22">
        <v>1</v>
      </c>
      <c r="J36" s="22">
        <f t="shared" si="2"/>
        <v>5</v>
      </c>
    </row>
    <row r="37" spans="1:18" x14ac:dyDescent="0.25">
      <c r="A37" s="8" t="s">
        <v>14</v>
      </c>
      <c r="B37" s="22">
        <v>0</v>
      </c>
      <c r="C37" s="22">
        <v>0</v>
      </c>
      <c r="D37" s="22">
        <v>0</v>
      </c>
      <c r="E37" s="22">
        <v>1</v>
      </c>
      <c r="F37" s="22">
        <v>0</v>
      </c>
      <c r="G37" s="22">
        <v>0</v>
      </c>
      <c r="H37" s="22">
        <v>1</v>
      </c>
      <c r="I37" s="22">
        <v>0</v>
      </c>
      <c r="J37" s="22">
        <f t="shared" si="2"/>
        <v>2</v>
      </c>
    </row>
    <row r="38" spans="1:18" x14ac:dyDescent="0.25">
      <c r="A38" s="8" t="s">
        <v>15</v>
      </c>
      <c r="B38" s="22">
        <v>0</v>
      </c>
      <c r="C38" s="22">
        <v>1</v>
      </c>
      <c r="D38" s="22">
        <v>0</v>
      </c>
      <c r="E38" s="22">
        <v>1</v>
      </c>
      <c r="F38" s="22">
        <v>0</v>
      </c>
      <c r="G38" s="22">
        <v>1</v>
      </c>
      <c r="H38" s="22">
        <v>9</v>
      </c>
      <c r="I38" s="22">
        <v>1</v>
      </c>
      <c r="J38" s="22">
        <f t="shared" si="2"/>
        <v>13</v>
      </c>
    </row>
    <row r="39" spans="1:18" x14ac:dyDescent="0.25">
      <c r="A39" s="8" t="s">
        <v>16</v>
      </c>
      <c r="B39" s="22">
        <v>0</v>
      </c>
      <c r="C39" s="22">
        <v>41</v>
      </c>
      <c r="D39" s="22">
        <v>2</v>
      </c>
      <c r="E39" s="22">
        <v>29</v>
      </c>
      <c r="F39" s="22">
        <v>5</v>
      </c>
      <c r="G39" s="22">
        <v>0</v>
      </c>
      <c r="H39" s="22">
        <v>31</v>
      </c>
      <c r="I39" s="22">
        <v>10</v>
      </c>
      <c r="J39" s="22">
        <f t="shared" si="2"/>
        <v>118</v>
      </c>
    </row>
    <row r="40" spans="1:18" x14ac:dyDescent="0.25">
      <c r="A40" s="8" t="s">
        <v>17</v>
      </c>
      <c r="B40" s="22">
        <v>0</v>
      </c>
      <c r="C40" s="22">
        <v>0</v>
      </c>
      <c r="D40" s="22">
        <v>0</v>
      </c>
      <c r="E40" s="22">
        <v>1</v>
      </c>
      <c r="F40" s="22">
        <v>0</v>
      </c>
      <c r="G40" s="22">
        <v>0</v>
      </c>
      <c r="H40" s="22">
        <v>0</v>
      </c>
      <c r="I40" s="22">
        <v>0</v>
      </c>
      <c r="J40" s="22">
        <f t="shared" si="2"/>
        <v>1</v>
      </c>
    </row>
    <row r="41" spans="1:18" x14ac:dyDescent="0.25">
      <c r="A41" s="23" t="s">
        <v>18</v>
      </c>
      <c r="B41" s="22">
        <v>1</v>
      </c>
      <c r="C41" s="22">
        <v>48</v>
      </c>
      <c r="D41" s="22">
        <v>1</v>
      </c>
      <c r="E41" s="22">
        <v>21</v>
      </c>
      <c r="F41" s="22">
        <v>5</v>
      </c>
      <c r="G41" s="22">
        <v>1</v>
      </c>
      <c r="H41" s="22">
        <v>34</v>
      </c>
      <c r="I41" s="22">
        <v>5</v>
      </c>
      <c r="J41" s="22">
        <f t="shared" si="2"/>
        <v>116</v>
      </c>
    </row>
    <row r="42" spans="1:18" x14ac:dyDescent="0.25">
      <c r="A42" s="24" t="s">
        <v>0</v>
      </c>
      <c r="B42" s="52">
        <f>SUM(B29:B41)</f>
        <v>8</v>
      </c>
      <c r="C42" s="52">
        <f t="shared" ref="C42:I42" si="3">SUM(C29:C41)</f>
        <v>295</v>
      </c>
      <c r="D42" s="52">
        <f t="shared" si="3"/>
        <v>8</v>
      </c>
      <c r="E42" s="52">
        <f t="shared" si="3"/>
        <v>183</v>
      </c>
      <c r="F42" s="52">
        <f t="shared" si="3"/>
        <v>29</v>
      </c>
      <c r="G42" s="52">
        <f t="shared" si="3"/>
        <v>2</v>
      </c>
      <c r="H42" s="52">
        <f t="shared" si="3"/>
        <v>217</v>
      </c>
      <c r="I42" s="52">
        <f t="shared" si="3"/>
        <v>62</v>
      </c>
      <c r="J42" s="52">
        <f t="shared" ref="J42" si="4">SUM(J29:J41)</f>
        <v>804</v>
      </c>
    </row>
    <row r="43" spans="1:18" x14ac:dyDescent="0.25">
      <c r="A43" s="77" t="str">
        <f>$A$25</f>
        <v>Note: Statistics up to 27 March 2020 by region are based upon 'registered office'.</v>
      </c>
      <c r="B43" s="77"/>
      <c r="C43" s="77"/>
      <c r="D43" s="77"/>
      <c r="E43" s="77"/>
      <c r="F43" s="77"/>
      <c r="G43" s="77"/>
      <c r="H43" s="77"/>
      <c r="I43" s="77"/>
      <c r="J43" s="77"/>
    </row>
    <row r="44" spans="1:18" x14ac:dyDescent="0.25">
      <c r="A44" s="74" t="str">
        <f>+'Other (bus &amp; pers) services'!A44</f>
        <v>Note: More than one cause of company failure can be nominated in each report. The number of nominated causes of failure will exceed the number of reports lodged.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</row>
    <row r="45" spans="1:18" x14ac:dyDescent="0.25">
      <c r="A45" s="104"/>
      <c r="B45" s="104"/>
      <c r="C45" s="104"/>
      <c r="D45" s="104"/>
      <c r="E45" s="104"/>
      <c r="F45" s="104"/>
      <c r="G45" s="104"/>
      <c r="H45" s="104"/>
      <c r="I45" s="104"/>
      <c r="J45" s="104"/>
    </row>
    <row r="46" spans="1:18" ht="30" customHeight="1" x14ac:dyDescent="0.25">
      <c r="A46" s="94" t="s">
        <v>230</v>
      </c>
      <c r="B46" s="94"/>
      <c r="C46" s="94"/>
      <c r="D46" s="94"/>
      <c r="E46" s="94"/>
      <c r="F46" s="94"/>
      <c r="G46" s="94"/>
      <c r="H46" s="94"/>
      <c r="I46" s="94"/>
      <c r="J46" s="94"/>
    </row>
    <row r="47" spans="1:18" ht="34.5" x14ac:dyDescent="0.25">
      <c r="A47" s="19"/>
      <c r="B47" s="45" t="s">
        <v>41</v>
      </c>
      <c r="C47" s="45" t="s">
        <v>42</v>
      </c>
      <c r="D47" s="45" t="s">
        <v>43</v>
      </c>
      <c r="E47" s="45" t="s">
        <v>44</v>
      </c>
      <c r="F47" s="45" t="s">
        <v>45</v>
      </c>
      <c r="G47" s="45" t="s">
        <v>46</v>
      </c>
      <c r="H47" s="45" t="s">
        <v>47</v>
      </c>
      <c r="I47" s="45" t="s">
        <v>48</v>
      </c>
      <c r="J47" s="21" t="s">
        <v>0</v>
      </c>
    </row>
    <row r="48" spans="1:18" ht="36.75" customHeight="1" x14ac:dyDescent="0.25">
      <c r="A48" s="26" t="s">
        <v>93</v>
      </c>
      <c r="B48" s="53">
        <v>3</v>
      </c>
      <c r="C48" s="53">
        <v>64</v>
      </c>
      <c r="D48" s="53">
        <v>2</v>
      </c>
      <c r="E48" s="53">
        <v>24</v>
      </c>
      <c r="F48" s="53">
        <v>2</v>
      </c>
      <c r="G48" s="53">
        <v>0</v>
      </c>
      <c r="H48" s="53">
        <v>31</v>
      </c>
      <c r="I48" s="53">
        <v>4</v>
      </c>
      <c r="J48" s="53">
        <f>SUM(B48:I48)</f>
        <v>130</v>
      </c>
    </row>
    <row r="49" spans="1:10" x14ac:dyDescent="0.25">
      <c r="A49" s="102" t="s">
        <v>88</v>
      </c>
      <c r="B49" s="102"/>
      <c r="C49" s="102"/>
      <c r="D49" s="102"/>
      <c r="E49" s="102"/>
      <c r="F49" s="102"/>
      <c r="G49" s="102"/>
      <c r="H49" s="102"/>
      <c r="I49" s="102"/>
      <c r="J49" s="102"/>
    </row>
    <row r="50" spans="1:10" ht="34.5" customHeight="1" x14ac:dyDescent="0.25">
      <c r="A50" s="25" t="s">
        <v>70</v>
      </c>
      <c r="B50" s="22">
        <v>0</v>
      </c>
      <c r="C50" s="22">
        <v>7</v>
      </c>
      <c r="D50" s="22">
        <v>0</v>
      </c>
      <c r="E50" s="22">
        <v>4</v>
      </c>
      <c r="F50" s="22">
        <v>1</v>
      </c>
      <c r="G50" s="22">
        <v>0</v>
      </c>
      <c r="H50" s="22">
        <v>4</v>
      </c>
      <c r="I50" s="22">
        <v>0</v>
      </c>
      <c r="J50" s="22">
        <f>SUM(B50:I50)</f>
        <v>16</v>
      </c>
    </row>
    <row r="51" spans="1:10" ht="24.95" customHeight="1" x14ac:dyDescent="0.25">
      <c r="A51" s="19" t="s">
        <v>71</v>
      </c>
      <c r="B51" s="22">
        <v>0</v>
      </c>
      <c r="C51" s="22">
        <v>1</v>
      </c>
      <c r="D51" s="22">
        <v>0</v>
      </c>
      <c r="E51" s="22">
        <v>0</v>
      </c>
      <c r="F51" s="22">
        <v>0</v>
      </c>
      <c r="G51" s="22">
        <v>0</v>
      </c>
      <c r="H51" s="22">
        <v>0</v>
      </c>
      <c r="I51" s="22">
        <v>1</v>
      </c>
      <c r="J51" s="22">
        <f t="shared" ref="J51:J57" si="5">SUM(B51:I51)</f>
        <v>2</v>
      </c>
    </row>
    <row r="52" spans="1:10" ht="24.95" customHeight="1" x14ac:dyDescent="0.25">
      <c r="A52" s="19" t="s">
        <v>72</v>
      </c>
      <c r="B52" s="22">
        <v>0</v>
      </c>
      <c r="C52" s="22">
        <v>3</v>
      </c>
      <c r="D52" s="22">
        <v>0</v>
      </c>
      <c r="E52" s="22">
        <v>1</v>
      </c>
      <c r="F52" s="22">
        <v>0</v>
      </c>
      <c r="G52" s="22">
        <v>0</v>
      </c>
      <c r="H52" s="22">
        <v>0</v>
      </c>
      <c r="I52" s="22">
        <v>0</v>
      </c>
      <c r="J52" s="22">
        <f t="shared" si="5"/>
        <v>4</v>
      </c>
    </row>
    <row r="53" spans="1:10" ht="24.95" customHeight="1" x14ac:dyDescent="0.25">
      <c r="A53" s="19" t="s">
        <v>73</v>
      </c>
      <c r="B53" s="22">
        <v>0</v>
      </c>
      <c r="C53" s="22">
        <v>0</v>
      </c>
      <c r="D53" s="22">
        <v>0</v>
      </c>
      <c r="E53" s="22">
        <v>1</v>
      </c>
      <c r="F53" s="22">
        <v>0</v>
      </c>
      <c r="G53" s="22">
        <v>0</v>
      </c>
      <c r="H53" s="22">
        <v>1</v>
      </c>
      <c r="I53" s="22">
        <v>0</v>
      </c>
      <c r="J53" s="22">
        <f t="shared" si="5"/>
        <v>2</v>
      </c>
    </row>
    <row r="54" spans="1:10" ht="15" customHeight="1" x14ac:dyDescent="0.25">
      <c r="A54" s="19" t="s">
        <v>74</v>
      </c>
      <c r="B54" s="22">
        <v>0</v>
      </c>
      <c r="C54" s="22">
        <v>2</v>
      </c>
      <c r="D54" s="22">
        <v>0</v>
      </c>
      <c r="E54" s="22">
        <v>1</v>
      </c>
      <c r="F54" s="22">
        <v>0</v>
      </c>
      <c r="G54" s="22">
        <v>0</v>
      </c>
      <c r="H54" s="22">
        <v>2</v>
      </c>
      <c r="I54" s="22">
        <v>0</v>
      </c>
      <c r="J54" s="22">
        <f t="shared" si="5"/>
        <v>5</v>
      </c>
    </row>
    <row r="55" spans="1:10" ht="23.25" customHeight="1" x14ac:dyDescent="0.25">
      <c r="A55" s="19" t="s">
        <v>75</v>
      </c>
      <c r="B55" s="22">
        <v>0</v>
      </c>
      <c r="C55" s="22">
        <v>3</v>
      </c>
      <c r="D55" s="22">
        <v>0</v>
      </c>
      <c r="E55" s="22">
        <v>4</v>
      </c>
      <c r="F55" s="22">
        <v>0</v>
      </c>
      <c r="G55" s="22">
        <v>0</v>
      </c>
      <c r="H55" s="22">
        <v>1</v>
      </c>
      <c r="I55" s="22">
        <v>1</v>
      </c>
      <c r="J55" s="22">
        <f t="shared" si="5"/>
        <v>9</v>
      </c>
    </row>
    <row r="56" spans="1:10" ht="24.95" customHeight="1" x14ac:dyDescent="0.25">
      <c r="A56" s="19" t="s">
        <v>76</v>
      </c>
      <c r="B56" s="22">
        <v>0</v>
      </c>
      <c r="C56" s="22">
        <v>2</v>
      </c>
      <c r="D56" s="22">
        <v>0</v>
      </c>
      <c r="E56" s="22">
        <v>0</v>
      </c>
      <c r="F56" s="22">
        <v>0</v>
      </c>
      <c r="G56" s="22">
        <v>0</v>
      </c>
      <c r="H56" s="22">
        <v>1</v>
      </c>
      <c r="I56" s="22">
        <v>0</v>
      </c>
      <c r="J56" s="22">
        <f t="shared" si="5"/>
        <v>3</v>
      </c>
    </row>
    <row r="57" spans="1:10" ht="24.95" customHeight="1" x14ac:dyDescent="0.25">
      <c r="A57" s="26" t="s">
        <v>62</v>
      </c>
      <c r="B57" s="22">
        <v>0</v>
      </c>
      <c r="C57" s="22">
        <v>1</v>
      </c>
      <c r="D57" s="22">
        <v>0</v>
      </c>
      <c r="E57" s="22">
        <v>2</v>
      </c>
      <c r="F57" s="22">
        <v>0</v>
      </c>
      <c r="G57" s="22">
        <v>0</v>
      </c>
      <c r="H57" s="22">
        <v>1</v>
      </c>
      <c r="I57" s="22">
        <v>0</v>
      </c>
      <c r="J57" s="22">
        <f t="shared" si="5"/>
        <v>4</v>
      </c>
    </row>
    <row r="58" spans="1:10" s="28" customFormat="1" x14ac:dyDescent="0.25">
      <c r="A58" s="27" t="s">
        <v>63</v>
      </c>
      <c r="B58" s="52">
        <f t="shared" ref="B58:I58" si="6">SUM(B50:B57)</f>
        <v>0</v>
      </c>
      <c r="C58" s="52">
        <f t="shared" si="6"/>
        <v>19</v>
      </c>
      <c r="D58" s="52">
        <f t="shared" si="6"/>
        <v>0</v>
      </c>
      <c r="E58" s="52">
        <f t="shared" si="6"/>
        <v>13</v>
      </c>
      <c r="F58" s="52">
        <f t="shared" si="6"/>
        <v>1</v>
      </c>
      <c r="G58" s="52">
        <f t="shared" si="6"/>
        <v>0</v>
      </c>
      <c r="H58" s="52">
        <f t="shared" si="6"/>
        <v>10</v>
      </c>
      <c r="I58" s="52">
        <f t="shared" si="6"/>
        <v>2</v>
      </c>
      <c r="J58" s="52">
        <f>SUM(J50:J57)</f>
        <v>45</v>
      </c>
    </row>
    <row r="59" spans="1:10" x14ac:dyDescent="0.25">
      <c r="A59" s="102" t="s">
        <v>89</v>
      </c>
      <c r="B59" s="102"/>
      <c r="C59" s="102"/>
      <c r="D59" s="102"/>
      <c r="E59" s="102"/>
      <c r="F59" s="102"/>
      <c r="G59" s="102"/>
      <c r="H59" s="102"/>
      <c r="I59" s="102"/>
      <c r="J59" s="102"/>
    </row>
    <row r="60" spans="1:10" ht="23.25" customHeight="1" x14ac:dyDescent="0.25">
      <c r="A60" s="25" t="s">
        <v>77</v>
      </c>
      <c r="B60" s="22">
        <v>0</v>
      </c>
      <c r="C60" s="22">
        <v>14</v>
      </c>
      <c r="D60" s="22">
        <v>0</v>
      </c>
      <c r="E60" s="22">
        <v>6</v>
      </c>
      <c r="F60" s="22">
        <v>2</v>
      </c>
      <c r="G60" s="22">
        <v>0</v>
      </c>
      <c r="H60" s="22">
        <v>7</v>
      </c>
      <c r="I60" s="22">
        <v>2</v>
      </c>
      <c r="J60" s="22">
        <f>SUM(B60:I60)</f>
        <v>31</v>
      </c>
    </row>
    <row r="61" spans="1:10" ht="15" customHeight="1" x14ac:dyDescent="0.25">
      <c r="A61" s="19" t="s">
        <v>78</v>
      </c>
      <c r="B61" s="22">
        <v>0</v>
      </c>
      <c r="C61" s="22">
        <v>14</v>
      </c>
      <c r="D61" s="22">
        <v>0</v>
      </c>
      <c r="E61" s="22">
        <v>11</v>
      </c>
      <c r="F61" s="22">
        <v>1</v>
      </c>
      <c r="G61" s="22">
        <v>0</v>
      </c>
      <c r="H61" s="22">
        <v>11</v>
      </c>
      <c r="I61" s="22">
        <v>4</v>
      </c>
      <c r="J61" s="22">
        <f>SUM(B61:I61)</f>
        <v>41</v>
      </c>
    </row>
    <row r="62" spans="1:10" ht="24.95" customHeight="1" x14ac:dyDescent="0.25">
      <c r="A62" s="26" t="s">
        <v>79</v>
      </c>
      <c r="B62" s="22">
        <v>0</v>
      </c>
      <c r="C62" s="22">
        <v>10</v>
      </c>
      <c r="D62" s="22">
        <v>0</v>
      </c>
      <c r="E62" s="22">
        <v>3</v>
      </c>
      <c r="F62" s="22">
        <v>1</v>
      </c>
      <c r="G62" s="22">
        <v>0</v>
      </c>
      <c r="H62" s="22">
        <v>11</v>
      </c>
      <c r="I62" s="22">
        <v>1</v>
      </c>
      <c r="J62" s="22">
        <f>SUM(B62:I62)</f>
        <v>26</v>
      </c>
    </row>
    <row r="63" spans="1:10" s="28" customFormat="1" x14ac:dyDescent="0.25">
      <c r="A63" s="27" t="s">
        <v>63</v>
      </c>
      <c r="B63" s="52">
        <f>SUM(B60:B62)</f>
        <v>0</v>
      </c>
      <c r="C63" s="52">
        <f t="shared" ref="C63:J63" si="7">SUM(C60:C62)</f>
        <v>38</v>
      </c>
      <c r="D63" s="52">
        <f t="shared" si="7"/>
        <v>0</v>
      </c>
      <c r="E63" s="52">
        <f t="shared" si="7"/>
        <v>20</v>
      </c>
      <c r="F63" s="52">
        <f t="shared" si="7"/>
        <v>4</v>
      </c>
      <c r="G63" s="52">
        <f t="shared" si="7"/>
        <v>0</v>
      </c>
      <c r="H63" s="52">
        <f t="shared" si="7"/>
        <v>29</v>
      </c>
      <c r="I63" s="52">
        <f t="shared" si="7"/>
        <v>7</v>
      </c>
      <c r="J63" s="52">
        <f t="shared" si="7"/>
        <v>98</v>
      </c>
    </row>
    <row r="64" spans="1:10" x14ac:dyDescent="0.25">
      <c r="A64" s="102" t="s">
        <v>90</v>
      </c>
      <c r="B64" s="102"/>
      <c r="C64" s="102"/>
      <c r="D64" s="102"/>
      <c r="E64" s="102"/>
      <c r="F64" s="102"/>
      <c r="G64" s="102"/>
      <c r="H64" s="102"/>
      <c r="I64" s="102"/>
      <c r="J64" s="102"/>
    </row>
    <row r="65" spans="1:10" ht="23.25" customHeight="1" x14ac:dyDescent="0.25">
      <c r="A65" s="25" t="s">
        <v>80</v>
      </c>
      <c r="B65" s="22">
        <v>3</v>
      </c>
      <c r="C65" s="22">
        <v>67</v>
      </c>
      <c r="D65" s="22">
        <v>2</v>
      </c>
      <c r="E65" s="22">
        <v>43</v>
      </c>
      <c r="F65" s="22">
        <v>9</v>
      </c>
      <c r="G65" s="22">
        <v>1</v>
      </c>
      <c r="H65" s="22">
        <v>39</v>
      </c>
      <c r="I65" s="22">
        <v>11</v>
      </c>
      <c r="J65" s="22">
        <f t="shared" ref="J65:J70" si="8">SUM(B65:I65)</f>
        <v>175</v>
      </c>
    </row>
    <row r="66" spans="1:10" ht="24.95" customHeight="1" x14ac:dyDescent="0.25">
      <c r="A66" s="19" t="s">
        <v>81</v>
      </c>
      <c r="B66" s="22">
        <v>3</v>
      </c>
      <c r="C66" s="22">
        <v>42</v>
      </c>
      <c r="D66" s="22">
        <v>1</v>
      </c>
      <c r="E66" s="22">
        <v>23</v>
      </c>
      <c r="F66" s="22">
        <v>6</v>
      </c>
      <c r="G66" s="22">
        <v>1</v>
      </c>
      <c r="H66" s="22">
        <v>29</v>
      </c>
      <c r="I66" s="22">
        <v>8</v>
      </c>
      <c r="J66" s="22">
        <f t="shared" si="8"/>
        <v>113</v>
      </c>
    </row>
    <row r="67" spans="1:10" ht="24.95" customHeight="1" x14ac:dyDescent="0.25">
      <c r="A67" s="19" t="s">
        <v>82</v>
      </c>
      <c r="B67" s="22">
        <v>3</v>
      </c>
      <c r="C67" s="22">
        <v>21</v>
      </c>
      <c r="D67" s="22">
        <v>0</v>
      </c>
      <c r="E67" s="22">
        <v>13</v>
      </c>
      <c r="F67" s="22">
        <v>3</v>
      </c>
      <c r="G67" s="22">
        <v>0</v>
      </c>
      <c r="H67" s="22">
        <v>22</v>
      </c>
      <c r="I67" s="22">
        <v>3</v>
      </c>
      <c r="J67" s="22">
        <f t="shared" si="8"/>
        <v>65</v>
      </c>
    </row>
    <row r="68" spans="1:10" ht="24.95" customHeight="1" x14ac:dyDescent="0.25">
      <c r="A68" s="19" t="s">
        <v>83</v>
      </c>
      <c r="B68" s="22">
        <v>1</v>
      </c>
      <c r="C68" s="22">
        <v>4</v>
      </c>
      <c r="D68" s="22">
        <v>0</v>
      </c>
      <c r="E68" s="22">
        <v>3</v>
      </c>
      <c r="F68" s="22">
        <v>0</v>
      </c>
      <c r="G68" s="22">
        <v>0</v>
      </c>
      <c r="H68" s="22">
        <v>4</v>
      </c>
      <c r="I68" s="22">
        <v>0</v>
      </c>
      <c r="J68" s="22">
        <f t="shared" si="8"/>
        <v>12</v>
      </c>
    </row>
    <row r="69" spans="1:10" ht="24.95" customHeight="1" x14ac:dyDescent="0.25">
      <c r="A69" s="19" t="s">
        <v>84</v>
      </c>
      <c r="B69" s="22">
        <v>2</v>
      </c>
      <c r="C69" s="22">
        <v>63</v>
      </c>
      <c r="D69" s="22">
        <v>0</v>
      </c>
      <c r="E69" s="22">
        <v>28</v>
      </c>
      <c r="F69" s="22">
        <v>4</v>
      </c>
      <c r="G69" s="22">
        <v>0</v>
      </c>
      <c r="H69" s="22">
        <v>31</v>
      </c>
      <c r="I69" s="22">
        <v>8</v>
      </c>
      <c r="J69" s="22">
        <f t="shared" si="8"/>
        <v>136</v>
      </c>
    </row>
    <row r="70" spans="1:10" ht="15" customHeight="1" x14ac:dyDescent="0.25">
      <c r="A70" s="26" t="s">
        <v>85</v>
      </c>
      <c r="B70" s="22">
        <v>3</v>
      </c>
      <c r="C70" s="22">
        <v>93</v>
      </c>
      <c r="D70" s="22">
        <v>2</v>
      </c>
      <c r="E70" s="22">
        <v>51</v>
      </c>
      <c r="F70" s="22">
        <v>9</v>
      </c>
      <c r="G70" s="22">
        <v>0</v>
      </c>
      <c r="H70" s="22">
        <v>65</v>
      </c>
      <c r="I70" s="22">
        <v>15</v>
      </c>
      <c r="J70" s="22">
        <f t="shared" si="8"/>
        <v>238</v>
      </c>
    </row>
    <row r="71" spans="1:10" s="28" customFormat="1" x14ac:dyDescent="0.25">
      <c r="A71" s="27" t="s">
        <v>63</v>
      </c>
      <c r="B71" s="52">
        <f>SUM(B65:B70)</f>
        <v>15</v>
      </c>
      <c r="C71" s="52">
        <f t="shared" ref="C71:J71" si="9">SUM(C65:C70)</f>
        <v>290</v>
      </c>
      <c r="D71" s="52">
        <f t="shared" si="9"/>
        <v>5</v>
      </c>
      <c r="E71" s="52">
        <f t="shared" si="9"/>
        <v>161</v>
      </c>
      <c r="F71" s="52">
        <f t="shared" si="9"/>
        <v>31</v>
      </c>
      <c r="G71" s="52">
        <f t="shared" si="9"/>
        <v>2</v>
      </c>
      <c r="H71" s="52">
        <f t="shared" si="9"/>
        <v>190</v>
      </c>
      <c r="I71" s="52">
        <f t="shared" si="9"/>
        <v>45</v>
      </c>
      <c r="J71" s="52">
        <f t="shared" si="9"/>
        <v>739</v>
      </c>
    </row>
    <row r="72" spans="1:10" x14ac:dyDescent="0.25">
      <c r="A72" s="102" t="s">
        <v>91</v>
      </c>
      <c r="B72" s="102"/>
      <c r="C72" s="102"/>
      <c r="D72" s="102"/>
      <c r="E72" s="102"/>
      <c r="F72" s="102"/>
      <c r="G72" s="102"/>
      <c r="H72" s="102"/>
      <c r="I72" s="102"/>
      <c r="J72" s="102"/>
    </row>
    <row r="73" spans="1:10" ht="23.25" customHeight="1" x14ac:dyDescent="0.25">
      <c r="A73" s="25" t="s">
        <v>94</v>
      </c>
      <c r="B73" s="22">
        <v>0</v>
      </c>
      <c r="C73" s="22">
        <v>0</v>
      </c>
      <c r="D73" s="22">
        <v>0</v>
      </c>
      <c r="E73" s="22">
        <v>1</v>
      </c>
      <c r="F73" s="22">
        <v>0</v>
      </c>
      <c r="G73" s="22">
        <v>0</v>
      </c>
      <c r="H73" s="22">
        <v>0</v>
      </c>
      <c r="I73" s="22">
        <v>0</v>
      </c>
      <c r="J73" s="22">
        <f>SUM(B73:I73)</f>
        <v>1</v>
      </c>
    </row>
    <row r="74" spans="1:10" ht="24.95" customHeight="1" x14ac:dyDescent="0.25">
      <c r="A74" s="19" t="s">
        <v>64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f>SUM(B74:I74)</f>
        <v>0</v>
      </c>
    </row>
    <row r="75" spans="1:10" ht="15" customHeight="1" x14ac:dyDescent="0.25">
      <c r="A75" s="26" t="s">
        <v>65</v>
      </c>
      <c r="B75" s="22">
        <v>0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0</v>
      </c>
      <c r="I75" s="22">
        <v>0</v>
      </c>
      <c r="J75" s="22">
        <f>SUM(B75:I75)</f>
        <v>0</v>
      </c>
    </row>
    <row r="76" spans="1:10" s="28" customFormat="1" x14ac:dyDescent="0.25">
      <c r="A76" s="27" t="s">
        <v>63</v>
      </c>
      <c r="B76" s="52">
        <f>SUM(B73:B75)</f>
        <v>0</v>
      </c>
      <c r="C76" s="52">
        <f t="shared" ref="C76:I76" si="10">SUM(C73:C75)</f>
        <v>0</v>
      </c>
      <c r="D76" s="52">
        <f t="shared" si="10"/>
        <v>0</v>
      </c>
      <c r="E76" s="52">
        <f t="shared" si="10"/>
        <v>1</v>
      </c>
      <c r="F76" s="52">
        <f t="shared" si="10"/>
        <v>0</v>
      </c>
      <c r="G76" s="52">
        <f t="shared" si="10"/>
        <v>0</v>
      </c>
      <c r="H76" s="52">
        <f t="shared" si="10"/>
        <v>0</v>
      </c>
      <c r="I76" s="52">
        <f t="shared" si="10"/>
        <v>0</v>
      </c>
      <c r="J76" s="52">
        <f t="shared" ref="J76" si="11">SUM(J73:J75)</f>
        <v>1</v>
      </c>
    </row>
    <row r="77" spans="1:10" x14ac:dyDescent="0.25">
      <c r="A77" s="102" t="s">
        <v>92</v>
      </c>
      <c r="B77" s="102"/>
      <c r="C77" s="102"/>
      <c r="D77" s="102"/>
      <c r="E77" s="102"/>
      <c r="F77" s="102"/>
      <c r="G77" s="102"/>
      <c r="H77" s="102"/>
      <c r="I77" s="102"/>
      <c r="J77" s="102"/>
    </row>
    <row r="78" spans="1:10" ht="34.5" customHeight="1" x14ac:dyDescent="0.25">
      <c r="A78" s="25" t="s">
        <v>66</v>
      </c>
      <c r="B78" s="22">
        <v>0</v>
      </c>
      <c r="C78" s="22">
        <v>1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f>SUM(B78:I78)</f>
        <v>1</v>
      </c>
    </row>
    <row r="79" spans="1:10" ht="34.5" customHeight="1" x14ac:dyDescent="0.25">
      <c r="A79" s="26" t="s">
        <v>67</v>
      </c>
      <c r="B79" s="22">
        <v>0</v>
      </c>
      <c r="C79" s="22">
        <v>1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f>SUM(B79:I79)</f>
        <v>1</v>
      </c>
    </row>
    <row r="80" spans="1:10" s="28" customFormat="1" x14ac:dyDescent="0.25">
      <c r="A80" s="27" t="s">
        <v>63</v>
      </c>
      <c r="B80" s="52">
        <f>SUM(B78:B79)</f>
        <v>0</v>
      </c>
      <c r="C80" s="52">
        <f>SUM(C78:C79)</f>
        <v>2</v>
      </c>
      <c r="D80" s="52">
        <f t="shared" ref="D80:I80" si="12">SUM(D78:D79)</f>
        <v>0</v>
      </c>
      <c r="E80" s="52">
        <f t="shared" si="12"/>
        <v>0</v>
      </c>
      <c r="F80" s="52">
        <f t="shared" si="12"/>
        <v>0</v>
      </c>
      <c r="G80" s="52">
        <f t="shared" si="12"/>
        <v>0</v>
      </c>
      <c r="H80" s="52">
        <f t="shared" si="12"/>
        <v>0</v>
      </c>
      <c r="I80" s="52">
        <f t="shared" si="12"/>
        <v>0</v>
      </c>
      <c r="J80" s="52">
        <f>SUM(J78:J79)</f>
        <v>2</v>
      </c>
    </row>
    <row r="81" spans="1:11" s="28" customFormat="1" ht="15" customHeight="1" x14ac:dyDescent="0.25">
      <c r="A81" s="27" t="s">
        <v>68</v>
      </c>
      <c r="B81" s="52">
        <f>B58+B63+B71+B76+B80</f>
        <v>15</v>
      </c>
      <c r="C81" s="52">
        <f>C58+C63+C71+C76+C80</f>
        <v>349</v>
      </c>
      <c r="D81" s="52">
        <f>D58+D63+D71+D76+D80</f>
        <v>5</v>
      </c>
      <c r="E81" s="52">
        <f t="shared" ref="E81:I81" si="13">E58+E63+E71+E76+E80</f>
        <v>195</v>
      </c>
      <c r="F81" s="52">
        <f t="shared" si="13"/>
        <v>36</v>
      </c>
      <c r="G81" s="52">
        <f t="shared" si="13"/>
        <v>2</v>
      </c>
      <c r="H81" s="52">
        <f t="shared" si="13"/>
        <v>229</v>
      </c>
      <c r="I81" s="52">
        <f t="shared" si="13"/>
        <v>54</v>
      </c>
      <c r="J81" s="52">
        <f>J58+J63+J71+J76+J80</f>
        <v>885</v>
      </c>
    </row>
    <row r="82" spans="1:11" s="28" customFormat="1" x14ac:dyDescent="0.25">
      <c r="A82" s="27" t="s">
        <v>69</v>
      </c>
      <c r="B82" s="52">
        <v>0</v>
      </c>
      <c r="C82" s="52">
        <v>4</v>
      </c>
      <c r="D82" s="52">
        <v>0</v>
      </c>
      <c r="E82" s="52">
        <v>5</v>
      </c>
      <c r="F82" s="52">
        <v>1</v>
      </c>
      <c r="G82" s="52">
        <v>0</v>
      </c>
      <c r="H82" s="52">
        <v>6</v>
      </c>
      <c r="I82" s="52">
        <v>3</v>
      </c>
      <c r="J82" s="52">
        <f>SUM(B82:I82)</f>
        <v>19</v>
      </c>
    </row>
    <row r="83" spans="1:11" x14ac:dyDescent="0.25">
      <c r="A83" s="77" t="str">
        <f>$A$25</f>
        <v>Note: Statistics up to 27 March 2020 by region are based upon 'registered office'.</v>
      </c>
      <c r="B83" s="77"/>
      <c r="C83" s="77"/>
      <c r="D83" s="77"/>
      <c r="E83" s="77"/>
      <c r="F83" s="77"/>
      <c r="G83" s="77"/>
      <c r="H83" s="77"/>
      <c r="I83" s="77"/>
      <c r="J83" s="77"/>
    </row>
    <row r="84" spans="1:11" ht="21.75" customHeight="1" x14ac:dyDescent="0.25">
      <c r="A84" s="87" t="str">
        <f>+'Retail trade'!A84</f>
        <v>Note: External Administrators or Receivers/Managing Controllers commonly nominate multiple offences in a report.</v>
      </c>
      <c r="B84" s="86"/>
      <c r="C84" s="86"/>
      <c r="D84" s="86"/>
      <c r="E84" s="86"/>
      <c r="F84" s="86"/>
      <c r="G84" s="86"/>
      <c r="H84" s="86"/>
      <c r="I84" s="86"/>
      <c r="J84" s="86"/>
      <c r="K84" s="44"/>
    </row>
    <row r="85" spans="1:11" ht="30" customHeight="1" x14ac:dyDescent="0.25">
      <c r="A85" s="94" t="s">
        <v>231</v>
      </c>
      <c r="B85" s="94"/>
      <c r="C85" s="94"/>
      <c r="D85" s="94"/>
      <c r="E85" s="94"/>
      <c r="F85" s="94"/>
      <c r="G85" s="94"/>
      <c r="H85" s="94"/>
      <c r="I85" s="94"/>
      <c r="J85" s="94"/>
    </row>
    <row r="86" spans="1:11" ht="34.5" x14ac:dyDescent="0.25">
      <c r="A86" s="26"/>
      <c r="B86" s="45" t="s">
        <v>41</v>
      </c>
      <c r="C86" s="45" t="s">
        <v>42</v>
      </c>
      <c r="D86" s="45" t="s">
        <v>43</v>
      </c>
      <c r="E86" s="45" t="s">
        <v>44</v>
      </c>
      <c r="F86" s="45" t="s">
        <v>45</v>
      </c>
      <c r="G86" s="45" t="s">
        <v>46</v>
      </c>
      <c r="H86" s="45" t="s">
        <v>47</v>
      </c>
      <c r="I86" s="45" t="s">
        <v>48</v>
      </c>
      <c r="J86" s="21" t="s">
        <v>86</v>
      </c>
    </row>
    <row r="87" spans="1:11" x14ac:dyDescent="0.25">
      <c r="A87" s="89" t="s">
        <v>50</v>
      </c>
      <c r="B87" s="89"/>
      <c r="C87" s="89"/>
      <c r="D87" s="89"/>
      <c r="E87" s="89"/>
      <c r="F87" s="89"/>
      <c r="G87" s="89"/>
      <c r="H87" s="89"/>
      <c r="I87" s="89"/>
      <c r="J87" s="89"/>
    </row>
    <row r="88" spans="1:11" x14ac:dyDescent="0.25">
      <c r="A88" s="29" t="s">
        <v>22</v>
      </c>
      <c r="B88" s="22">
        <v>1</v>
      </c>
      <c r="C88" s="22">
        <v>36</v>
      </c>
      <c r="D88" s="22">
        <v>0</v>
      </c>
      <c r="E88" s="22">
        <v>22</v>
      </c>
      <c r="F88" s="22">
        <v>3</v>
      </c>
      <c r="G88" s="22">
        <v>1</v>
      </c>
      <c r="H88" s="22">
        <v>23</v>
      </c>
      <c r="I88" s="22">
        <v>3</v>
      </c>
      <c r="J88" s="22">
        <f t="shared" ref="J88:J96" si="14">SUM(B88:I88)</f>
        <v>89</v>
      </c>
    </row>
    <row r="89" spans="1:11" x14ac:dyDescent="0.25">
      <c r="A89" s="8" t="s">
        <v>24</v>
      </c>
      <c r="B89" s="22">
        <v>0</v>
      </c>
      <c r="C89" s="22">
        <v>23</v>
      </c>
      <c r="D89" s="22">
        <v>0</v>
      </c>
      <c r="E89" s="22">
        <v>14</v>
      </c>
      <c r="F89" s="22">
        <v>5</v>
      </c>
      <c r="G89" s="22">
        <v>0</v>
      </c>
      <c r="H89" s="22">
        <v>14</v>
      </c>
      <c r="I89" s="22">
        <v>4</v>
      </c>
      <c r="J89" s="22">
        <f t="shared" si="14"/>
        <v>60</v>
      </c>
    </row>
    <row r="90" spans="1:11" x14ac:dyDescent="0.25">
      <c r="A90" s="8" t="s">
        <v>25</v>
      </c>
      <c r="B90" s="22">
        <v>0</v>
      </c>
      <c r="C90" s="22">
        <v>9</v>
      </c>
      <c r="D90" s="22">
        <v>1</v>
      </c>
      <c r="E90" s="22">
        <v>7</v>
      </c>
      <c r="F90" s="22">
        <v>1</v>
      </c>
      <c r="G90" s="22">
        <v>0</v>
      </c>
      <c r="H90" s="22">
        <v>5</v>
      </c>
      <c r="I90" s="22">
        <v>3</v>
      </c>
      <c r="J90" s="22">
        <f t="shared" si="14"/>
        <v>26</v>
      </c>
    </row>
    <row r="91" spans="1:11" x14ac:dyDescent="0.25">
      <c r="A91" s="8" t="s">
        <v>26</v>
      </c>
      <c r="B91" s="22">
        <v>0</v>
      </c>
      <c r="C91" s="22">
        <v>5</v>
      </c>
      <c r="D91" s="22">
        <v>0</v>
      </c>
      <c r="E91" s="22">
        <v>2</v>
      </c>
      <c r="F91" s="22">
        <v>1</v>
      </c>
      <c r="G91" s="22">
        <v>0</v>
      </c>
      <c r="H91" s="22">
        <v>6</v>
      </c>
      <c r="I91" s="22">
        <v>1</v>
      </c>
      <c r="J91" s="22">
        <f t="shared" si="14"/>
        <v>15</v>
      </c>
    </row>
    <row r="92" spans="1:11" x14ac:dyDescent="0.25">
      <c r="A92" s="8" t="s">
        <v>27</v>
      </c>
      <c r="B92" s="22">
        <v>0</v>
      </c>
      <c r="C92" s="22">
        <v>5</v>
      </c>
      <c r="D92" s="22">
        <v>0</v>
      </c>
      <c r="E92" s="22">
        <v>1</v>
      </c>
      <c r="F92" s="22">
        <v>0</v>
      </c>
      <c r="G92" s="22">
        <v>0</v>
      </c>
      <c r="H92" s="22">
        <v>0</v>
      </c>
      <c r="I92" s="22">
        <v>0</v>
      </c>
      <c r="J92" s="22">
        <f t="shared" si="14"/>
        <v>6</v>
      </c>
    </row>
    <row r="93" spans="1:11" x14ac:dyDescent="0.25">
      <c r="A93" s="8" t="s">
        <v>28</v>
      </c>
      <c r="B93" s="22">
        <v>0</v>
      </c>
      <c r="C93" s="22">
        <v>4</v>
      </c>
      <c r="D93" s="22">
        <v>0</v>
      </c>
      <c r="E93" s="22">
        <v>2</v>
      </c>
      <c r="F93" s="22">
        <v>0</v>
      </c>
      <c r="G93" s="22">
        <v>0</v>
      </c>
      <c r="H93" s="22">
        <v>6</v>
      </c>
      <c r="I93" s="22">
        <v>2</v>
      </c>
      <c r="J93" s="22">
        <f t="shared" si="14"/>
        <v>14</v>
      </c>
    </row>
    <row r="94" spans="1:11" x14ac:dyDescent="0.25">
      <c r="A94" s="8" t="s">
        <v>29</v>
      </c>
      <c r="B94" s="22">
        <v>2</v>
      </c>
      <c r="C94" s="22">
        <v>16</v>
      </c>
      <c r="D94" s="22">
        <v>0</v>
      </c>
      <c r="E94" s="22">
        <v>3</v>
      </c>
      <c r="F94" s="22">
        <v>0</v>
      </c>
      <c r="G94" s="22">
        <v>0</v>
      </c>
      <c r="H94" s="22">
        <v>11</v>
      </c>
      <c r="I94" s="22">
        <v>4</v>
      </c>
      <c r="J94" s="22">
        <f t="shared" si="14"/>
        <v>36</v>
      </c>
    </row>
    <row r="95" spans="1:11" x14ac:dyDescent="0.25">
      <c r="A95" s="8" t="s">
        <v>30</v>
      </c>
      <c r="B95" s="22">
        <v>0</v>
      </c>
      <c r="C95" s="22">
        <v>9</v>
      </c>
      <c r="D95" s="22">
        <v>1</v>
      </c>
      <c r="E95" s="22">
        <v>16</v>
      </c>
      <c r="F95" s="22">
        <v>4</v>
      </c>
      <c r="G95" s="22">
        <v>0</v>
      </c>
      <c r="H95" s="22">
        <v>13</v>
      </c>
      <c r="I95" s="22">
        <v>1</v>
      </c>
      <c r="J95" s="22">
        <f t="shared" si="14"/>
        <v>44</v>
      </c>
    </row>
    <row r="96" spans="1:11" x14ac:dyDescent="0.25">
      <c r="A96" s="23" t="s">
        <v>23</v>
      </c>
      <c r="B96" s="22">
        <v>0</v>
      </c>
      <c r="C96" s="22">
        <v>1</v>
      </c>
      <c r="D96" s="22">
        <v>0</v>
      </c>
      <c r="E96" s="22">
        <v>0</v>
      </c>
      <c r="F96" s="22">
        <v>0</v>
      </c>
      <c r="G96" s="22">
        <v>0</v>
      </c>
      <c r="H96" s="22">
        <v>1</v>
      </c>
      <c r="I96" s="22">
        <v>1</v>
      </c>
      <c r="J96" s="22">
        <f t="shared" si="14"/>
        <v>3</v>
      </c>
    </row>
    <row r="97" spans="1:10" x14ac:dyDescent="0.25">
      <c r="A97" s="24" t="s">
        <v>0</v>
      </c>
      <c r="B97" s="52">
        <f>SUM(B88:B96)</f>
        <v>3</v>
      </c>
      <c r="C97" s="52">
        <f t="shared" ref="C97:J97" si="15">SUM(C88:C96)</f>
        <v>108</v>
      </c>
      <c r="D97" s="52">
        <f t="shared" si="15"/>
        <v>2</v>
      </c>
      <c r="E97" s="52">
        <f t="shared" si="15"/>
        <v>67</v>
      </c>
      <c r="F97" s="52">
        <f t="shared" si="15"/>
        <v>14</v>
      </c>
      <c r="G97" s="52">
        <f t="shared" si="15"/>
        <v>1</v>
      </c>
      <c r="H97" s="52">
        <f t="shared" si="15"/>
        <v>79</v>
      </c>
      <c r="I97" s="52">
        <f t="shared" si="15"/>
        <v>19</v>
      </c>
      <c r="J97" s="52">
        <f t="shared" si="15"/>
        <v>293</v>
      </c>
    </row>
    <row r="98" spans="1:10" x14ac:dyDescent="0.25">
      <c r="A98" s="89" t="s">
        <v>51</v>
      </c>
      <c r="B98" s="89"/>
      <c r="C98" s="89"/>
      <c r="D98" s="89"/>
      <c r="E98" s="89"/>
      <c r="F98" s="89"/>
      <c r="G98" s="89"/>
      <c r="H98" s="89"/>
      <c r="I98" s="89"/>
      <c r="J98" s="89"/>
    </row>
    <row r="99" spans="1:10" x14ac:dyDescent="0.25">
      <c r="A99" s="29" t="s">
        <v>31</v>
      </c>
      <c r="B99" s="22">
        <v>1</v>
      </c>
      <c r="C99" s="22">
        <v>41</v>
      </c>
      <c r="D99" s="22">
        <v>1</v>
      </c>
      <c r="E99" s="22">
        <v>16</v>
      </c>
      <c r="F99" s="22">
        <v>6</v>
      </c>
      <c r="G99" s="22">
        <v>1</v>
      </c>
      <c r="H99" s="22">
        <v>26</v>
      </c>
      <c r="I99" s="22">
        <v>3</v>
      </c>
      <c r="J99" s="22">
        <f>SUM(B99:I99)</f>
        <v>95</v>
      </c>
    </row>
    <row r="100" spans="1:10" x14ac:dyDescent="0.25">
      <c r="A100" s="8" t="s">
        <v>32</v>
      </c>
      <c r="B100" s="22">
        <v>1</v>
      </c>
      <c r="C100" s="22">
        <v>48</v>
      </c>
      <c r="D100" s="22">
        <v>1</v>
      </c>
      <c r="E100" s="22">
        <v>28</v>
      </c>
      <c r="F100" s="22">
        <v>4</v>
      </c>
      <c r="G100" s="22">
        <v>0</v>
      </c>
      <c r="H100" s="22">
        <v>17</v>
      </c>
      <c r="I100" s="22">
        <v>8</v>
      </c>
      <c r="J100" s="22">
        <f>SUM(B100:I100)</f>
        <v>107</v>
      </c>
    </row>
    <row r="101" spans="1:10" x14ac:dyDescent="0.25">
      <c r="A101" s="8" t="s">
        <v>33</v>
      </c>
      <c r="B101" s="22">
        <v>1</v>
      </c>
      <c r="C101" s="22">
        <v>12</v>
      </c>
      <c r="D101" s="22">
        <v>0</v>
      </c>
      <c r="E101" s="22">
        <v>18</v>
      </c>
      <c r="F101" s="22">
        <v>4</v>
      </c>
      <c r="G101" s="22">
        <v>0</v>
      </c>
      <c r="H101" s="22">
        <v>29</v>
      </c>
      <c r="I101" s="22">
        <v>6</v>
      </c>
      <c r="J101" s="22">
        <f>SUM(B101:I101)</f>
        <v>70</v>
      </c>
    </row>
    <row r="102" spans="1:10" x14ac:dyDescent="0.25">
      <c r="A102" s="8" t="s">
        <v>34</v>
      </c>
      <c r="B102" s="22">
        <v>0</v>
      </c>
      <c r="C102" s="22">
        <v>3</v>
      </c>
      <c r="D102" s="22">
        <v>0</v>
      </c>
      <c r="E102" s="22">
        <v>4</v>
      </c>
      <c r="F102" s="22">
        <v>0</v>
      </c>
      <c r="G102" s="22">
        <v>0</v>
      </c>
      <c r="H102" s="22">
        <v>1</v>
      </c>
      <c r="I102" s="22">
        <v>2</v>
      </c>
      <c r="J102" s="22">
        <f>SUM(B102:I102)</f>
        <v>10</v>
      </c>
    </row>
    <row r="103" spans="1:10" x14ac:dyDescent="0.25">
      <c r="A103" s="23" t="s">
        <v>35</v>
      </c>
      <c r="B103" s="22">
        <v>0</v>
      </c>
      <c r="C103" s="22">
        <v>4</v>
      </c>
      <c r="D103" s="22">
        <v>0</v>
      </c>
      <c r="E103" s="22">
        <v>1</v>
      </c>
      <c r="F103" s="22">
        <v>0</v>
      </c>
      <c r="G103" s="22">
        <v>0</v>
      </c>
      <c r="H103" s="22">
        <v>6</v>
      </c>
      <c r="I103" s="22">
        <v>0</v>
      </c>
      <c r="J103" s="22">
        <f>SUM(B103:I103)</f>
        <v>11</v>
      </c>
    </row>
    <row r="104" spans="1:10" x14ac:dyDescent="0.25">
      <c r="A104" s="24" t="s">
        <v>0</v>
      </c>
      <c r="B104" s="52">
        <f>SUM(B99:B103)</f>
        <v>3</v>
      </c>
      <c r="C104" s="52">
        <f t="shared" ref="C104:J104" si="16">SUM(C99:C103)</f>
        <v>108</v>
      </c>
      <c r="D104" s="52">
        <f t="shared" si="16"/>
        <v>2</v>
      </c>
      <c r="E104" s="52">
        <f t="shared" si="16"/>
        <v>67</v>
      </c>
      <c r="F104" s="52">
        <f t="shared" si="16"/>
        <v>14</v>
      </c>
      <c r="G104" s="52">
        <f t="shared" si="16"/>
        <v>1</v>
      </c>
      <c r="H104" s="52">
        <f t="shared" si="16"/>
        <v>79</v>
      </c>
      <c r="I104" s="52">
        <f t="shared" si="16"/>
        <v>19</v>
      </c>
      <c r="J104" s="52">
        <f t="shared" si="16"/>
        <v>293</v>
      </c>
    </row>
    <row r="105" spans="1:10" x14ac:dyDescent="0.25">
      <c r="A105" s="89" t="s">
        <v>52</v>
      </c>
      <c r="B105" s="89"/>
      <c r="C105" s="89"/>
      <c r="D105" s="89"/>
      <c r="E105" s="89"/>
      <c r="F105" s="89"/>
      <c r="G105" s="89"/>
      <c r="H105" s="89"/>
      <c r="I105" s="89"/>
      <c r="J105" s="89"/>
    </row>
    <row r="106" spans="1:10" x14ac:dyDescent="0.25">
      <c r="A106" s="29" t="s">
        <v>36</v>
      </c>
      <c r="B106" s="22">
        <v>0</v>
      </c>
      <c r="C106" s="22">
        <v>11</v>
      </c>
      <c r="D106" s="22">
        <v>0</v>
      </c>
      <c r="E106" s="22">
        <v>5</v>
      </c>
      <c r="F106" s="22">
        <v>3</v>
      </c>
      <c r="G106" s="22">
        <v>0</v>
      </c>
      <c r="H106" s="22">
        <v>7</v>
      </c>
      <c r="I106" s="22">
        <v>0</v>
      </c>
      <c r="J106" s="22">
        <f t="shared" ref="J106:J112" si="17">SUM(B106:I106)</f>
        <v>26</v>
      </c>
    </row>
    <row r="107" spans="1:10" x14ac:dyDescent="0.25">
      <c r="A107" s="8" t="s">
        <v>37</v>
      </c>
      <c r="B107" s="22">
        <v>1</v>
      </c>
      <c r="C107" s="22">
        <v>32</v>
      </c>
      <c r="D107" s="22">
        <v>2</v>
      </c>
      <c r="E107" s="22">
        <v>15</v>
      </c>
      <c r="F107" s="22">
        <v>3</v>
      </c>
      <c r="G107" s="22">
        <v>1</v>
      </c>
      <c r="H107" s="22">
        <v>24</v>
      </c>
      <c r="I107" s="22">
        <v>4</v>
      </c>
      <c r="J107" s="22">
        <f t="shared" si="17"/>
        <v>82</v>
      </c>
    </row>
    <row r="108" spans="1:10" x14ac:dyDescent="0.25">
      <c r="A108" s="8" t="s">
        <v>38</v>
      </c>
      <c r="B108" s="22">
        <v>1</v>
      </c>
      <c r="C108" s="22">
        <v>29</v>
      </c>
      <c r="D108" s="22">
        <v>0</v>
      </c>
      <c r="E108" s="22">
        <v>16</v>
      </c>
      <c r="F108" s="22">
        <v>4</v>
      </c>
      <c r="G108" s="22">
        <v>0</v>
      </c>
      <c r="H108" s="22">
        <v>3</v>
      </c>
      <c r="I108" s="22">
        <v>5</v>
      </c>
      <c r="J108" s="22">
        <f t="shared" si="17"/>
        <v>58</v>
      </c>
    </row>
    <row r="109" spans="1:10" x14ac:dyDescent="0.25">
      <c r="A109" s="8" t="s">
        <v>39</v>
      </c>
      <c r="B109" s="22">
        <v>0</v>
      </c>
      <c r="C109" s="22">
        <v>19</v>
      </c>
      <c r="D109" s="22">
        <v>0</v>
      </c>
      <c r="E109" s="22">
        <v>12</v>
      </c>
      <c r="F109" s="22">
        <v>2</v>
      </c>
      <c r="G109" s="22">
        <v>0</v>
      </c>
      <c r="H109" s="22">
        <v>11</v>
      </c>
      <c r="I109" s="22">
        <v>3</v>
      </c>
      <c r="J109" s="22">
        <f t="shared" si="17"/>
        <v>47</v>
      </c>
    </row>
    <row r="110" spans="1:10" x14ac:dyDescent="0.25">
      <c r="A110" s="8" t="s">
        <v>33</v>
      </c>
      <c r="B110" s="22">
        <v>1</v>
      </c>
      <c r="C110" s="22">
        <v>13</v>
      </c>
      <c r="D110" s="22">
        <v>0</v>
      </c>
      <c r="E110" s="22">
        <v>17</v>
      </c>
      <c r="F110" s="22">
        <v>2</v>
      </c>
      <c r="G110" s="22">
        <v>0</v>
      </c>
      <c r="H110" s="22">
        <v>28</v>
      </c>
      <c r="I110" s="22">
        <v>6</v>
      </c>
      <c r="J110" s="22">
        <f t="shared" si="17"/>
        <v>67</v>
      </c>
    </row>
    <row r="111" spans="1:10" x14ac:dyDescent="0.25">
      <c r="A111" s="8" t="s">
        <v>34</v>
      </c>
      <c r="B111" s="22">
        <v>0</v>
      </c>
      <c r="C111" s="22">
        <v>1</v>
      </c>
      <c r="D111" s="22">
        <v>0</v>
      </c>
      <c r="E111" s="22">
        <v>2</v>
      </c>
      <c r="F111" s="22">
        <v>0</v>
      </c>
      <c r="G111" s="22">
        <v>0</v>
      </c>
      <c r="H111" s="22">
        <v>1</v>
      </c>
      <c r="I111" s="22">
        <v>1</v>
      </c>
      <c r="J111" s="22">
        <f t="shared" si="17"/>
        <v>5</v>
      </c>
    </row>
    <row r="112" spans="1:10" x14ac:dyDescent="0.25">
      <c r="A112" s="23" t="s">
        <v>35</v>
      </c>
      <c r="B112" s="22">
        <v>0</v>
      </c>
      <c r="C112" s="22">
        <v>3</v>
      </c>
      <c r="D112" s="22">
        <v>0</v>
      </c>
      <c r="E112" s="22">
        <v>0</v>
      </c>
      <c r="F112" s="22">
        <v>0</v>
      </c>
      <c r="G112" s="22">
        <v>0</v>
      </c>
      <c r="H112" s="22">
        <v>5</v>
      </c>
      <c r="I112" s="22">
        <v>0</v>
      </c>
      <c r="J112" s="22">
        <f t="shared" si="17"/>
        <v>8</v>
      </c>
    </row>
    <row r="113" spans="1:11" x14ac:dyDescent="0.25">
      <c r="A113" s="24" t="s">
        <v>0</v>
      </c>
      <c r="B113" s="52">
        <f>SUM(B106:B112)</f>
        <v>3</v>
      </c>
      <c r="C113" s="52">
        <f t="shared" ref="C113:J113" si="18">SUM(C106:C112)</f>
        <v>108</v>
      </c>
      <c r="D113" s="52">
        <f t="shared" si="18"/>
        <v>2</v>
      </c>
      <c r="E113" s="52">
        <f t="shared" si="18"/>
        <v>67</v>
      </c>
      <c r="F113" s="52">
        <f t="shared" si="18"/>
        <v>14</v>
      </c>
      <c r="G113" s="52">
        <f t="shared" si="18"/>
        <v>1</v>
      </c>
      <c r="H113" s="52">
        <f t="shared" si="18"/>
        <v>79</v>
      </c>
      <c r="I113" s="52">
        <f t="shared" si="18"/>
        <v>19</v>
      </c>
      <c r="J113" s="52">
        <f t="shared" si="18"/>
        <v>293</v>
      </c>
    </row>
    <row r="114" spans="1:11" x14ac:dyDescent="0.25">
      <c r="A114" s="77" t="str">
        <f>$A$25</f>
        <v>Note: Statistics up to 27 March 2020 by region are based upon 'registered office'.</v>
      </c>
      <c r="B114" s="77"/>
      <c r="C114" s="77"/>
      <c r="D114" s="77"/>
      <c r="E114" s="77"/>
      <c r="F114" s="77"/>
      <c r="G114" s="77"/>
      <c r="H114" s="77"/>
      <c r="I114" s="77"/>
      <c r="J114" s="77"/>
    </row>
    <row r="115" spans="1:11" x14ac:dyDescent="0.25">
      <c r="A115" s="104"/>
      <c r="B115" s="104"/>
      <c r="C115" s="104"/>
      <c r="D115" s="104"/>
      <c r="E115" s="104"/>
      <c r="F115" s="104"/>
      <c r="G115" s="104"/>
      <c r="H115" s="104"/>
      <c r="I115" s="104"/>
      <c r="J115" s="104"/>
    </row>
    <row r="116" spans="1:11" ht="30" customHeight="1" x14ac:dyDescent="0.25">
      <c r="A116" s="90" t="s">
        <v>232</v>
      </c>
      <c r="B116" s="90"/>
      <c r="C116" s="90"/>
      <c r="D116" s="90"/>
      <c r="E116" s="90"/>
      <c r="F116" s="90"/>
      <c r="G116" s="90"/>
      <c r="H116" s="90"/>
      <c r="I116" s="90"/>
      <c r="J116" s="90"/>
    </row>
    <row r="117" spans="1:11" ht="34.5" x14ac:dyDescent="0.25">
      <c r="A117" s="61"/>
      <c r="B117" s="42" t="s">
        <v>41</v>
      </c>
      <c r="C117" s="42" t="s">
        <v>42</v>
      </c>
      <c r="D117" s="42" t="s">
        <v>43</v>
      </c>
      <c r="E117" s="42" t="s">
        <v>44</v>
      </c>
      <c r="F117" s="42" t="s">
        <v>45</v>
      </c>
      <c r="G117" s="42" t="s">
        <v>46</v>
      </c>
      <c r="H117" s="42" t="s">
        <v>47</v>
      </c>
      <c r="I117" s="42" t="s">
        <v>48</v>
      </c>
      <c r="J117" s="43" t="s">
        <v>86</v>
      </c>
    </row>
    <row r="118" spans="1:11" x14ac:dyDescent="0.25">
      <c r="A118" s="96" t="s">
        <v>95</v>
      </c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1:11" x14ac:dyDescent="0.25">
      <c r="A119" s="62" t="s">
        <v>54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2</v>
      </c>
      <c r="I119" s="38">
        <v>2</v>
      </c>
      <c r="J119" s="38">
        <f t="shared" ref="J119:J128" si="19">SUM(B119:I119)</f>
        <v>4</v>
      </c>
      <c r="K119" s="22"/>
    </row>
    <row r="120" spans="1:11" x14ac:dyDescent="0.25">
      <c r="A120" s="63" t="s">
        <v>55</v>
      </c>
      <c r="B120" s="38">
        <v>0</v>
      </c>
      <c r="C120" s="38">
        <v>1</v>
      </c>
      <c r="D120" s="38">
        <v>0</v>
      </c>
      <c r="E120" s="38">
        <v>8</v>
      </c>
      <c r="F120" s="38">
        <v>3</v>
      </c>
      <c r="G120" s="38">
        <v>0</v>
      </c>
      <c r="H120" s="38">
        <v>7</v>
      </c>
      <c r="I120" s="38">
        <v>1</v>
      </c>
      <c r="J120" s="38">
        <f t="shared" si="19"/>
        <v>20</v>
      </c>
      <c r="K120" s="22"/>
    </row>
    <row r="121" spans="1:11" x14ac:dyDescent="0.25">
      <c r="A121" s="63" t="s">
        <v>56</v>
      </c>
      <c r="B121" s="38">
        <v>1</v>
      </c>
      <c r="C121" s="38">
        <v>6</v>
      </c>
      <c r="D121" s="38">
        <v>0</v>
      </c>
      <c r="E121" s="38">
        <v>4</v>
      </c>
      <c r="F121" s="38">
        <v>0</v>
      </c>
      <c r="G121" s="38">
        <v>0</v>
      </c>
      <c r="H121" s="38">
        <v>5</v>
      </c>
      <c r="I121" s="38">
        <v>0</v>
      </c>
      <c r="J121" s="38">
        <f t="shared" si="19"/>
        <v>16</v>
      </c>
      <c r="K121" s="22"/>
    </row>
    <row r="122" spans="1:11" x14ac:dyDescent="0.25">
      <c r="A122" s="63" t="s">
        <v>57</v>
      </c>
      <c r="B122" s="38">
        <v>0</v>
      </c>
      <c r="C122" s="38">
        <v>1</v>
      </c>
      <c r="D122" s="38">
        <v>0</v>
      </c>
      <c r="E122" s="38">
        <v>1</v>
      </c>
      <c r="F122" s="38">
        <v>0</v>
      </c>
      <c r="G122" s="38">
        <v>0</v>
      </c>
      <c r="H122" s="38">
        <v>2</v>
      </c>
      <c r="I122" s="38">
        <v>0</v>
      </c>
      <c r="J122" s="38">
        <f t="shared" si="19"/>
        <v>4</v>
      </c>
      <c r="K122" s="22"/>
    </row>
    <row r="123" spans="1:11" x14ac:dyDescent="0.25">
      <c r="A123" s="63" t="s">
        <v>58</v>
      </c>
      <c r="B123" s="38">
        <v>0</v>
      </c>
      <c r="C123" s="38">
        <v>0</v>
      </c>
      <c r="D123" s="38">
        <v>0</v>
      </c>
      <c r="E123" s="38">
        <v>0</v>
      </c>
      <c r="F123" s="38">
        <v>1</v>
      </c>
      <c r="G123" s="38">
        <v>0</v>
      </c>
      <c r="H123" s="38">
        <v>0</v>
      </c>
      <c r="I123" s="38">
        <v>0</v>
      </c>
      <c r="J123" s="38">
        <f t="shared" si="19"/>
        <v>1</v>
      </c>
      <c r="K123" s="22"/>
    </row>
    <row r="124" spans="1:11" x14ac:dyDescent="0.25">
      <c r="A124" s="63" t="s">
        <v>59</v>
      </c>
      <c r="B124" s="38">
        <v>0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f t="shared" si="19"/>
        <v>0</v>
      </c>
      <c r="K124" s="22"/>
    </row>
    <row r="125" spans="1:11" x14ac:dyDescent="0.25">
      <c r="A125" s="63" t="s">
        <v>60</v>
      </c>
      <c r="B125" s="38">
        <v>0</v>
      </c>
      <c r="C125" s="38">
        <v>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f t="shared" ref="J125" si="20">SUM(B125:I125)</f>
        <v>1</v>
      </c>
      <c r="K125" s="22"/>
    </row>
    <row r="126" spans="1:11" x14ac:dyDescent="0.25">
      <c r="A126" s="63" t="s">
        <v>61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f t="shared" si="19"/>
        <v>0</v>
      </c>
    </row>
    <row r="127" spans="1:11" x14ac:dyDescent="0.25">
      <c r="A127" s="63" t="s">
        <v>23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f t="shared" si="19"/>
        <v>0</v>
      </c>
    </row>
    <row r="128" spans="1:11" x14ac:dyDescent="0.25">
      <c r="A128" s="64" t="s">
        <v>40</v>
      </c>
      <c r="B128" s="38">
        <v>2</v>
      </c>
      <c r="C128" s="38">
        <v>98</v>
      </c>
      <c r="D128" s="38">
        <v>2</v>
      </c>
      <c r="E128" s="38">
        <v>54</v>
      </c>
      <c r="F128" s="38">
        <v>10</v>
      </c>
      <c r="G128" s="38">
        <v>1</v>
      </c>
      <c r="H128" s="38">
        <v>63</v>
      </c>
      <c r="I128" s="38">
        <v>16</v>
      </c>
      <c r="J128" s="38">
        <f t="shared" si="19"/>
        <v>246</v>
      </c>
    </row>
    <row r="129" spans="1:11" x14ac:dyDescent="0.25">
      <c r="A129" s="65" t="s">
        <v>0</v>
      </c>
      <c r="B129" s="54">
        <f>SUM(B119:B128)</f>
        <v>3</v>
      </c>
      <c r="C129" s="54">
        <f t="shared" ref="C129:J129" si="21">SUM(C119:C128)</f>
        <v>107</v>
      </c>
      <c r="D129" s="54">
        <f t="shared" si="21"/>
        <v>2</v>
      </c>
      <c r="E129" s="54">
        <f t="shared" si="21"/>
        <v>67</v>
      </c>
      <c r="F129" s="54">
        <f t="shared" si="21"/>
        <v>14</v>
      </c>
      <c r="G129" s="54">
        <f t="shared" si="21"/>
        <v>1</v>
      </c>
      <c r="H129" s="54">
        <f t="shared" si="21"/>
        <v>79</v>
      </c>
      <c r="I129" s="54">
        <f t="shared" si="21"/>
        <v>19</v>
      </c>
      <c r="J129" s="54">
        <f t="shared" si="21"/>
        <v>292</v>
      </c>
    </row>
    <row r="130" spans="1:11" x14ac:dyDescent="0.25">
      <c r="A130" s="96" t="s">
        <v>96</v>
      </c>
      <c r="B130" s="96"/>
      <c r="C130" s="96"/>
      <c r="D130" s="96"/>
      <c r="E130" s="96"/>
      <c r="F130" s="96"/>
      <c r="G130" s="96"/>
      <c r="H130" s="96"/>
      <c r="I130" s="96"/>
      <c r="J130" s="96"/>
    </row>
    <row r="131" spans="1:11" x14ac:dyDescent="0.25">
      <c r="A131" s="62" t="s">
        <v>104</v>
      </c>
      <c r="B131" s="38">
        <v>0</v>
      </c>
      <c r="C131" s="38">
        <v>1</v>
      </c>
      <c r="D131" s="38">
        <v>0</v>
      </c>
      <c r="E131" s="38">
        <v>0</v>
      </c>
      <c r="F131" s="38">
        <v>0</v>
      </c>
      <c r="G131" s="38">
        <v>0</v>
      </c>
      <c r="H131" s="38">
        <v>2</v>
      </c>
      <c r="I131" s="38">
        <v>0</v>
      </c>
      <c r="J131" s="38">
        <f t="shared" ref="J131:J140" si="22">SUM(B131:I131)</f>
        <v>3</v>
      </c>
    </row>
    <row r="132" spans="1:11" x14ac:dyDescent="0.25">
      <c r="A132" s="63" t="s">
        <v>55</v>
      </c>
      <c r="B132" s="38">
        <v>0</v>
      </c>
      <c r="C132" s="38">
        <v>5</v>
      </c>
      <c r="D132" s="38">
        <v>1</v>
      </c>
      <c r="E132" s="38">
        <v>2</v>
      </c>
      <c r="F132" s="38">
        <v>1</v>
      </c>
      <c r="G132" s="38">
        <v>0</v>
      </c>
      <c r="H132" s="38">
        <v>9</v>
      </c>
      <c r="I132" s="38">
        <v>1</v>
      </c>
      <c r="J132" s="38">
        <f t="shared" si="22"/>
        <v>19</v>
      </c>
    </row>
    <row r="133" spans="1:11" x14ac:dyDescent="0.25">
      <c r="A133" s="63" t="s">
        <v>56</v>
      </c>
      <c r="B133" s="38">
        <v>0</v>
      </c>
      <c r="C133" s="38">
        <v>9</v>
      </c>
      <c r="D133" s="38">
        <v>0</v>
      </c>
      <c r="E133" s="38">
        <v>9</v>
      </c>
      <c r="F133" s="38">
        <v>1</v>
      </c>
      <c r="G133" s="38">
        <v>0</v>
      </c>
      <c r="H133" s="38">
        <v>7</v>
      </c>
      <c r="I133" s="38">
        <v>3</v>
      </c>
      <c r="J133" s="38">
        <f t="shared" si="22"/>
        <v>29</v>
      </c>
    </row>
    <row r="134" spans="1:11" x14ac:dyDescent="0.25">
      <c r="A134" s="63" t="s">
        <v>57</v>
      </c>
      <c r="B134" s="38">
        <v>0</v>
      </c>
      <c r="C134" s="38">
        <v>5</v>
      </c>
      <c r="D134" s="38">
        <v>0</v>
      </c>
      <c r="E134" s="38">
        <v>2</v>
      </c>
      <c r="F134" s="38">
        <v>0</v>
      </c>
      <c r="G134" s="38">
        <v>0</v>
      </c>
      <c r="H134" s="38">
        <v>4</v>
      </c>
      <c r="I134" s="38">
        <v>0</v>
      </c>
      <c r="J134" s="38">
        <f t="shared" si="22"/>
        <v>11</v>
      </c>
    </row>
    <row r="135" spans="1:11" x14ac:dyDescent="0.25">
      <c r="A135" s="63" t="s">
        <v>58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2</v>
      </c>
      <c r="I135" s="38">
        <v>0</v>
      </c>
      <c r="J135" s="38">
        <f t="shared" si="22"/>
        <v>2</v>
      </c>
    </row>
    <row r="136" spans="1:11" x14ac:dyDescent="0.25">
      <c r="A136" s="63" t="s">
        <v>59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f t="shared" si="22"/>
        <v>0</v>
      </c>
    </row>
    <row r="137" spans="1:11" x14ac:dyDescent="0.25">
      <c r="A137" s="63" t="s">
        <v>60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1</v>
      </c>
      <c r="I137" s="38">
        <v>0</v>
      </c>
      <c r="J137" s="38">
        <f t="shared" si="22"/>
        <v>1</v>
      </c>
    </row>
    <row r="138" spans="1:11" x14ac:dyDescent="0.25">
      <c r="A138" s="63" t="s">
        <v>61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f t="shared" si="22"/>
        <v>0</v>
      </c>
    </row>
    <row r="139" spans="1:11" x14ac:dyDescent="0.25">
      <c r="A139" s="63" t="s">
        <v>23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f t="shared" si="22"/>
        <v>0</v>
      </c>
    </row>
    <row r="140" spans="1:11" x14ac:dyDescent="0.25">
      <c r="A140" s="64" t="s">
        <v>40</v>
      </c>
      <c r="B140" s="38">
        <v>3</v>
      </c>
      <c r="C140" s="38">
        <v>87</v>
      </c>
      <c r="D140" s="38">
        <v>1</v>
      </c>
      <c r="E140" s="38">
        <v>54</v>
      </c>
      <c r="F140" s="38">
        <v>12</v>
      </c>
      <c r="G140" s="38">
        <v>1</v>
      </c>
      <c r="H140" s="38">
        <v>54</v>
      </c>
      <c r="I140" s="38">
        <v>15</v>
      </c>
      <c r="J140" s="38">
        <f t="shared" si="22"/>
        <v>227</v>
      </c>
    </row>
    <row r="141" spans="1:11" x14ac:dyDescent="0.25">
      <c r="A141" s="65" t="s">
        <v>0</v>
      </c>
      <c r="B141" s="54">
        <f t="shared" ref="B141:I141" si="23">SUM(B131:B140)</f>
        <v>3</v>
      </c>
      <c r="C141" s="54">
        <f t="shared" si="23"/>
        <v>107</v>
      </c>
      <c r="D141" s="54">
        <f t="shared" si="23"/>
        <v>2</v>
      </c>
      <c r="E141" s="54">
        <f t="shared" si="23"/>
        <v>67</v>
      </c>
      <c r="F141" s="54">
        <f t="shared" si="23"/>
        <v>14</v>
      </c>
      <c r="G141" s="54">
        <f t="shared" si="23"/>
        <v>1</v>
      </c>
      <c r="H141" s="54">
        <f t="shared" si="23"/>
        <v>79</v>
      </c>
      <c r="I141" s="54">
        <f t="shared" si="23"/>
        <v>19</v>
      </c>
      <c r="J141" s="54">
        <f>SUM(J131:J140)</f>
        <v>292</v>
      </c>
    </row>
    <row r="142" spans="1:11" x14ac:dyDescent="0.25">
      <c r="A142" s="96" t="s">
        <v>97</v>
      </c>
      <c r="B142" s="96"/>
      <c r="C142" s="96"/>
      <c r="D142" s="96"/>
      <c r="E142" s="96"/>
      <c r="F142" s="96"/>
      <c r="G142" s="96"/>
      <c r="H142" s="96"/>
      <c r="I142" s="96"/>
      <c r="J142" s="96"/>
    </row>
    <row r="143" spans="1:11" x14ac:dyDescent="0.25">
      <c r="A143" s="62" t="s">
        <v>104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2</v>
      </c>
      <c r="J143" s="38">
        <f t="shared" ref="J143:J152" si="24">SUM(B143:I143)</f>
        <v>2</v>
      </c>
      <c r="K143" s="22"/>
    </row>
    <row r="144" spans="1:11" x14ac:dyDescent="0.25">
      <c r="A144" s="63" t="s">
        <v>55</v>
      </c>
      <c r="B144" s="38">
        <v>0</v>
      </c>
      <c r="C144" s="38">
        <v>4</v>
      </c>
      <c r="D144" s="38">
        <v>0</v>
      </c>
      <c r="E144" s="38">
        <v>2</v>
      </c>
      <c r="F144" s="38">
        <v>2</v>
      </c>
      <c r="G144" s="38">
        <v>0</v>
      </c>
      <c r="H144" s="38">
        <v>5</v>
      </c>
      <c r="I144" s="38">
        <v>0</v>
      </c>
      <c r="J144" s="38">
        <f t="shared" si="24"/>
        <v>13</v>
      </c>
      <c r="K144" s="22"/>
    </row>
    <row r="145" spans="1:11" x14ac:dyDescent="0.25">
      <c r="A145" s="63" t="s">
        <v>56</v>
      </c>
      <c r="B145" s="38">
        <v>0</v>
      </c>
      <c r="C145" s="38">
        <v>5</v>
      </c>
      <c r="D145" s="38">
        <v>0</v>
      </c>
      <c r="E145" s="38">
        <v>6</v>
      </c>
      <c r="F145" s="38">
        <v>0</v>
      </c>
      <c r="G145" s="38">
        <v>0</v>
      </c>
      <c r="H145" s="38">
        <v>7</v>
      </c>
      <c r="I145" s="38">
        <v>1</v>
      </c>
      <c r="J145" s="38">
        <f t="shared" si="24"/>
        <v>19</v>
      </c>
      <c r="K145" s="22"/>
    </row>
    <row r="146" spans="1:11" x14ac:dyDescent="0.25">
      <c r="A146" s="63" t="s">
        <v>57</v>
      </c>
      <c r="B146" s="38">
        <v>0</v>
      </c>
      <c r="C146" s="38">
        <v>1</v>
      </c>
      <c r="D146" s="38">
        <v>0</v>
      </c>
      <c r="E146" s="38">
        <v>1</v>
      </c>
      <c r="F146" s="38">
        <v>0</v>
      </c>
      <c r="G146" s="38">
        <v>0</v>
      </c>
      <c r="H146" s="38">
        <v>3</v>
      </c>
      <c r="I146" s="38">
        <v>0</v>
      </c>
      <c r="J146" s="38">
        <f t="shared" si="24"/>
        <v>5</v>
      </c>
      <c r="K146" s="22"/>
    </row>
    <row r="147" spans="1:11" x14ac:dyDescent="0.25">
      <c r="A147" s="63" t="s">
        <v>58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f t="shared" si="24"/>
        <v>0</v>
      </c>
      <c r="K147" s="22"/>
    </row>
    <row r="148" spans="1:11" x14ac:dyDescent="0.25">
      <c r="A148" s="63" t="s">
        <v>59</v>
      </c>
      <c r="B148" s="38">
        <v>0</v>
      </c>
      <c r="C148" s="38">
        <v>1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f t="shared" si="24"/>
        <v>1</v>
      </c>
      <c r="K148" s="22"/>
    </row>
    <row r="149" spans="1:11" x14ac:dyDescent="0.25">
      <c r="A149" s="63" t="s">
        <v>60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1</v>
      </c>
      <c r="I149" s="38">
        <v>0</v>
      </c>
      <c r="J149" s="38">
        <f t="shared" si="24"/>
        <v>1</v>
      </c>
      <c r="K149" s="22"/>
    </row>
    <row r="150" spans="1:11" x14ac:dyDescent="0.25">
      <c r="A150" s="63" t="s">
        <v>61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f t="shared" si="24"/>
        <v>0</v>
      </c>
      <c r="K150" s="22"/>
    </row>
    <row r="151" spans="1:11" x14ac:dyDescent="0.25">
      <c r="A151" s="63" t="s">
        <v>23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f t="shared" si="24"/>
        <v>0</v>
      </c>
    </row>
    <row r="152" spans="1:11" x14ac:dyDescent="0.25">
      <c r="A152" s="64" t="s">
        <v>40</v>
      </c>
      <c r="B152" s="38">
        <v>3</v>
      </c>
      <c r="C152" s="38">
        <v>96</v>
      </c>
      <c r="D152" s="38">
        <v>2</v>
      </c>
      <c r="E152" s="38">
        <v>58</v>
      </c>
      <c r="F152" s="38">
        <v>12</v>
      </c>
      <c r="G152" s="38">
        <v>1</v>
      </c>
      <c r="H152" s="38">
        <v>63</v>
      </c>
      <c r="I152" s="38">
        <v>16</v>
      </c>
      <c r="J152" s="38">
        <f t="shared" si="24"/>
        <v>251</v>
      </c>
    </row>
    <row r="153" spans="1:11" x14ac:dyDescent="0.25">
      <c r="A153" s="65" t="s">
        <v>0</v>
      </c>
      <c r="B153" s="54">
        <f>SUM(B143:B152)</f>
        <v>3</v>
      </c>
      <c r="C153" s="54">
        <f t="shared" ref="C153:J153" si="25">SUM(C143:C152)</f>
        <v>107</v>
      </c>
      <c r="D153" s="54">
        <f t="shared" si="25"/>
        <v>2</v>
      </c>
      <c r="E153" s="54">
        <f t="shared" si="25"/>
        <v>67</v>
      </c>
      <c r="F153" s="54">
        <f t="shared" si="25"/>
        <v>14</v>
      </c>
      <c r="G153" s="54">
        <f t="shared" si="25"/>
        <v>1</v>
      </c>
      <c r="H153" s="54">
        <f t="shared" si="25"/>
        <v>79</v>
      </c>
      <c r="I153" s="54">
        <f t="shared" si="25"/>
        <v>19</v>
      </c>
      <c r="J153" s="54">
        <f t="shared" si="25"/>
        <v>292</v>
      </c>
    </row>
    <row r="154" spans="1:11" x14ac:dyDescent="0.25">
      <c r="A154" s="96" t="s">
        <v>98</v>
      </c>
      <c r="B154" s="96"/>
      <c r="C154" s="96"/>
      <c r="D154" s="96"/>
      <c r="E154" s="96"/>
      <c r="F154" s="96"/>
      <c r="G154" s="96"/>
      <c r="H154" s="96"/>
      <c r="I154" s="96"/>
      <c r="J154" s="96"/>
    </row>
    <row r="155" spans="1:11" x14ac:dyDescent="0.25">
      <c r="A155" s="62" t="s">
        <v>104</v>
      </c>
      <c r="B155" s="38">
        <v>0</v>
      </c>
      <c r="C155" s="38">
        <v>0</v>
      </c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f t="shared" ref="J155:J164" si="26">SUM(B155:I155)</f>
        <v>0</v>
      </c>
    </row>
    <row r="156" spans="1:11" x14ac:dyDescent="0.25">
      <c r="A156" s="63" t="s">
        <v>55</v>
      </c>
      <c r="B156" s="38">
        <v>0</v>
      </c>
      <c r="C156" s="38">
        <v>1</v>
      </c>
      <c r="D156" s="38">
        <v>0</v>
      </c>
      <c r="E156" s="38">
        <v>1</v>
      </c>
      <c r="F156" s="38">
        <v>0</v>
      </c>
      <c r="G156" s="38">
        <v>0</v>
      </c>
      <c r="H156" s="38">
        <v>4</v>
      </c>
      <c r="I156" s="38">
        <v>0</v>
      </c>
      <c r="J156" s="38">
        <f t="shared" si="26"/>
        <v>6</v>
      </c>
    </row>
    <row r="157" spans="1:11" x14ac:dyDescent="0.25">
      <c r="A157" s="63" t="s">
        <v>56</v>
      </c>
      <c r="B157" s="38">
        <v>0</v>
      </c>
      <c r="C157" s="38">
        <v>0</v>
      </c>
      <c r="D157" s="38">
        <v>0</v>
      </c>
      <c r="E157" s="38">
        <v>1</v>
      </c>
      <c r="F157" s="38">
        <v>0</v>
      </c>
      <c r="G157" s="38">
        <v>0</v>
      </c>
      <c r="H157" s="38">
        <v>2</v>
      </c>
      <c r="I157" s="38">
        <v>2</v>
      </c>
      <c r="J157" s="38">
        <f t="shared" si="26"/>
        <v>5</v>
      </c>
    </row>
    <row r="158" spans="1:11" x14ac:dyDescent="0.25">
      <c r="A158" s="63" t="s">
        <v>57</v>
      </c>
      <c r="B158" s="38">
        <v>0</v>
      </c>
      <c r="C158" s="38">
        <v>2</v>
      </c>
      <c r="D158" s="38">
        <v>0</v>
      </c>
      <c r="E158" s="38">
        <v>3</v>
      </c>
      <c r="F158" s="38">
        <v>0</v>
      </c>
      <c r="G158" s="38">
        <v>0</v>
      </c>
      <c r="H158" s="38">
        <v>0</v>
      </c>
      <c r="I158" s="38">
        <v>0</v>
      </c>
      <c r="J158" s="38">
        <f t="shared" si="26"/>
        <v>5</v>
      </c>
    </row>
    <row r="159" spans="1:11" x14ac:dyDescent="0.25">
      <c r="A159" s="63" t="s">
        <v>58</v>
      </c>
      <c r="B159" s="38">
        <v>0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v>2</v>
      </c>
      <c r="I159" s="38">
        <v>0</v>
      </c>
      <c r="J159" s="38">
        <f t="shared" si="26"/>
        <v>2</v>
      </c>
    </row>
    <row r="160" spans="1:11" x14ac:dyDescent="0.25">
      <c r="A160" s="63" t="s">
        <v>59</v>
      </c>
      <c r="B160" s="38">
        <v>0</v>
      </c>
      <c r="C160" s="38">
        <v>0</v>
      </c>
      <c r="D160" s="38">
        <v>0</v>
      </c>
      <c r="E160" s="38">
        <v>0</v>
      </c>
      <c r="F160" s="38">
        <v>0</v>
      </c>
      <c r="G160" s="38">
        <v>0</v>
      </c>
      <c r="H160" s="38">
        <v>1</v>
      </c>
      <c r="I160" s="38">
        <v>0</v>
      </c>
      <c r="J160" s="38">
        <f t="shared" si="26"/>
        <v>1</v>
      </c>
    </row>
    <row r="161" spans="1:10" x14ac:dyDescent="0.25">
      <c r="A161" s="63" t="s">
        <v>60</v>
      </c>
      <c r="B161" s="38">
        <v>0</v>
      </c>
      <c r="C161" s="38">
        <v>0</v>
      </c>
      <c r="D161" s="38">
        <v>0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f t="shared" si="26"/>
        <v>0</v>
      </c>
    </row>
    <row r="162" spans="1:10" x14ac:dyDescent="0.25">
      <c r="A162" s="63" t="s">
        <v>61</v>
      </c>
      <c r="B162" s="38">
        <v>0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f t="shared" si="26"/>
        <v>0</v>
      </c>
    </row>
    <row r="163" spans="1:10" x14ac:dyDescent="0.25">
      <c r="A163" s="63" t="s">
        <v>23</v>
      </c>
      <c r="B163" s="38">
        <v>0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1</v>
      </c>
      <c r="I163" s="38">
        <v>0</v>
      </c>
      <c r="J163" s="38">
        <f t="shared" si="26"/>
        <v>1</v>
      </c>
    </row>
    <row r="164" spans="1:10" x14ac:dyDescent="0.25">
      <c r="A164" s="64" t="s">
        <v>40</v>
      </c>
      <c r="B164" s="38">
        <v>3</v>
      </c>
      <c r="C164" s="38">
        <v>104</v>
      </c>
      <c r="D164" s="38">
        <v>2</v>
      </c>
      <c r="E164" s="38">
        <v>62</v>
      </c>
      <c r="F164" s="38">
        <v>14</v>
      </c>
      <c r="G164" s="38">
        <v>1</v>
      </c>
      <c r="H164" s="38">
        <v>69</v>
      </c>
      <c r="I164" s="38">
        <v>17</v>
      </c>
      <c r="J164" s="38">
        <f t="shared" si="26"/>
        <v>272</v>
      </c>
    </row>
    <row r="165" spans="1:10" x14ac:dyDescent="0.25">
      <c r="A165" s="65" t="s">
        <v>0</v>
      </c>
      <c r="B165" s="54">
        <f>SUM(B155:B164)</f>
        <v>3</v>
      </c>
      <c r="C165" s="54">
        <f t="shared" ref="C165:J165" si="27">SUM(C155:C164)</f>
        <v>107</v>
      </c>
      <c r="D165" s="54">
        <f t="shared" si="27"/>
        <v>2</v>
      </c>
      <c r="E165" s="54">
        <f t="shared" si="27"/>
        <v>67</v>
      </c>
      <c r="F165" s="54">
        <f t="shared" si="27"/>
        <v>14</v>
      </c>
      <c r="G165" s="54">
        <f t="shared" si="27"/>
        <v>1</v>
      </c>
      <c r="H165" s="54">
        <f t="shared" si="27"/>
        <v>79</v>
      </c>
      <c r="I165" s="54">
        <f t="shared" si="27"/>
        <v>19</v>
      </c>
      <c r="J165" s="54">
        <f t="shared" si="27"/>
        <v>292</v>
      </c>
    </row>
    <row r="166" spans="1:10" x14ac:dyDescent="0.25">
      <c r="A166" s="96" t="s">
        <v>99</v>
      </c>
      <c r="B166" s="96"/>
      <c r="C166" s="96"/>
      <c r="D166" s="96"/>
      <c r="E166" s="96"/>
      <c r="F166" s="96"/>
      <c r="G166" s="96"/>
      <c r="H166" s="96"/>
      <c r="I166" s="96"/>
      <c r="J166" s="96"/>
    </row>
    <row r="167" spans="1:10" x14ac:dyDescent="0.25">
      <c r="A167" s="62" t="s">
        <v>104</v>
      </c>
      <c r="B167" s="38">
        <v>0</v>
      </c>
      <c r="C167" s="38">
        <v>1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3</v>
      </c>
      <c r="J167" s="38">
        <f t="shared" ref="J167:J176" si="28">SUM(B167:I167)</f>
        <v>4</v>
      </c>
    </row>
    <row r="168" spans="1:10" x14ac:dyDescent="0.25">
      <c r="A168" s="63" t="s">
        <v>55</v>
      </c>
      <c r="B168" s="38">
        <v>0</v>
      </c>
      <c r="C168" s="38">
        <v>4</v>
      </c>
      <c r="D168" s="38">
        <v>0</v>
      </c>
      <c r="E168" s="38">
        <v>0</v>
      </c>
      <c r="F168" s="38">
        <v>0</v>
      </c>
      <c r="G168" s="38">
        <v>0</v>
      </c>
      <c r="H168" s="38">
        <v>1</v>
      </c>
      <c r="I168" s="38">
        <v>0</v>
      </c>
      <c r="J168" s="38">
        <f t="shared" si="28"/>
        <v>5</v>
      </c>
    </row>
    <row r="169" spans="1:10" x14ac:dyDescent="0.25">
      <c r="A169" s="63" t="s">
        <v>56</v>
      </c>
      <c r="B169" s="38">
        <v>0</v>
      </c>
      <c r="C169" s="38">
        <v>3</v>
      </c>
      <c r="D169" s="38">
        <v>0</v>
      </c>
      <c r="E169" s="38">
        <v>5</v>
      </c>
      <c r="F169" s="38">
        <v>0</v>
      </c>
      <c r="G169" s="38">
        <v>0</v>
      </c>
      <c r="H169" s="38">
        <v>5</v>
      </c>
      <c r="I169" s="38">
        <v>0</v>
      </c>
      <c r="J169" s="38">
        <f t="shared" si="28"/>
        <v>13</v>
      </c>
    </row>
    <row r="170" spans="1:10" x14ac:dyDescent="0.25">
      <c r="A170" s="63" t="s">
        <v>57</v>
      </c>
      <c r="B170" s="38">
        <v>0</v>
      </c>
      <c r="C170" s="38">
        <v>0</v>
      </c>
      <c r="D170" s="38">
        <v>0</v>
      </c>
      <c r="E170" s="38">
        <v>1</v>
      </c>
      <c r="F170" s="38">
        <v>0</v>
      </c>
      <c r="G170" s="38">
        <v>0</v>
      </c>
      <c r="H170" s="38">
        <v>0</v>
      </c>
      <c r="I170" s="38">
        <v>0</v>
      </c>
      <c r="J170" s="38">
        <f t="shared" si="28"/>
        <v>1</v>
      </c>
    </row>
    <row r="171" spans="1:10" x14ac:dyDescent="0.25">
      <c r="A171" s="63" t="s">
        <v>58</v>
      </c>
      <c r="B171" s="38">
        <v>0</v>
      </c>
      <c r="C171" s="38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1</v>
      </c>
      <c r="I171" s="38">
        <v>0</v>
      </c>
      <c r="J171" s="38">
        <f t="shared" si="28"/>
        <v>1</v>
      </c>
    </row>
    <row r="172" spans="1:10" x14ac:dyDescent="0.25">
      <c r="A172" s="63" t="s">
        <v>59</v>
      </c>
      <c r="B172" s="38">
        <v>0</v>
      </c>
      <c r="C172" s="38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f t="shared" si="28"/>
        <v>0</v>
      </c>
    </row>
    <row r="173" spans="1:10" x14ac:dyDescent="0.25">
      <c r="A173" s="63" t="s">
        <v>60</v>
      </c>
      <c r="B173" s="38">
        <v>0</v>
      </c>
      <c r="C173" s="38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1</v>
      </c>
      <c r="I173" s="38">
        <v>0</v>
      </c>
      <c r="J173" s="38">
        <f t="shared" si="28"/>
        <v>1</v>
      </c>
    </row>
    <row r="174" spans="1:10" x14ac:dyDescent="0.25">
      <c r="A174" s="63" t="s">
        <v>61</v>
      </c>
      <c r="B174" s="38">
        <v>0</v>
      </c>
      <c r="C174" s="38">
        <v>0</v>
      </c>
      <c r="D174" s="38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f t="shared" si="28"/>
        <v>0</v>
      </c>
    </row>
    <row r="175" spans="1:10" x14ac:dyDescent="0.25">
      <c r="A175" s="63" t="s">
        <v>23</v>
      </c>
      <c r="B175" s="38">
        <v>0</v>
      </c>
      <c r="C175" s="38">
        <v>0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f t="shared" si="28"/>
        <v>0</v>
      </c>
    </row>
    <row r="176" spans="1:10" x14ac:dyDescent="0.25">
      <c r="A176" s="64" t="s">
        <v>40</v>
      </c>
      <c r="B176" s="38">
        <v>3</v>
      </c>
      <c r="C176" s="38">
        <v>99</v>
      </c>
      <c r="D176" s="38">
        <v>2</v>
      </c>
      <c r="E176" s="38">
        <v>61</v>
      </c>
      <c r="F176" s="38">
        <v>14</v>
      </c>
      <c r="G176" s="38">
        <v>1</v>
      </c>
      <c r="H176" s="38">
        <v>71</v>
      </c>
      <c r="I176" s="38">
        <v>16</v>
      </c>
      <c r="J176" s="38">
        <f t="shared" si="28"/>
        <v>267</v>
      </c>
    </row>
    <row r="177" spans="1:10" x14ac:dyDescent="0.25">
      <c r="A177" s="65" t="s">
        <v>0</v>
      </c>
      <c r="B177" s="54">
        <f>SUM(B167:B176)</f>
        <v>3</v>
      </c>
      <c r="C177" s="54">
        <f t="shared" ref="C177:J177" si="29">SUM(C167:C176)</f>
        <v>107</v>
      </c>
      <c r="D177" s="54">
        <f t="shared" si="29"/>
        <v>2</v>
      </c>
      <c r="E177" s="54">
        <f t="shared" si="29"/>
        <v>67</v>
      </c>
      <c r="F177" s="54">
        <f t="shared" si="29"/>
        <v>14</v>
      </c>
      <c r="G177" s="54">
        <f t="shared" si="29"/>
        <v>1</v>
      </c>
      <c r="H177" s="54">
        <f t="shared" si="29"/>
        <v>79</v>
      </c>
      <c r="I177" s="54">
        <f t="shared" si="29"/>
        <v>19</v>
      </c>
      <c r="J177" s="54">
        <f t="shared" si="29"/>
        <v>292</v>
      </c>
    </row>
    <row r="178" spans="1:10" x14ac:dyDescent="0.25">
      <c r="A178" s="96" t="s">
        <v>100</v>
      </c>
      <c r="B178" s="96"/>
      <c r="C178" s="96"/>
      <c r="D178" s="96"/>
      <c r="E178" s="96"/>
      <c r="F178" s="96"/>
      <c r="G178" s="96"/>
      <c r="H178" s="96"/>
      <c r="I178" s="96"/>
      <c r="J178" s="96"/>
    </row>
    <row r="179" spans="1:10" x14ac:dyDescent="0.25">
      <c r="A179" s="62" t="s">
        <v>101</v>
      </c>
      <c r="B179" s="38">
        <v>1</v>
      </c>
      <c r="C179" s="38">
        <v>36</v>
      </c>
      <c r="D179" s="38">
        <v>2</v>
      </c>
      <c r="E179" s="38">
        <v>27</v>
      </c>
      <c r="F179" s="38">
        <v>8</v>
      </c>
      <c r="G179" s="38">
        <v>0</v>
      </c>
      <c r="H179" s="38">
        <v>27</v>
      </c>
      <c r="I179" s="38">
        <v>5</v>
      </c>
      <c r="J179" s="38">
        <f>SUM(B179:I179)</f>
        <v>106</v>
      </c>
    </row>
    <row r="180" spans="1:10" x14ac:dyDescent="0.25">
      <c r="A180" s="63" t="s">
        <v>29</v>
      </c>
      <c r="B180" s="38">
        <v>1</v>
      </c>
      <c r="C180" s="38">
        <v>9</v>
      </c>
      <c r="D180" s="38">
        <v>0</v>
      </c>
      <c r="E180" s="38">
        <v>11</v>
      </c>
      <c r="F180" s="38">
        <v>3</v>
      </c>
      <c r="G180" s="38">
        <v>0</v>
      </c>
      <c r="H180" s="38">
        <v>9</v>
      </c>
      <c r="I180" s="38">
        <v>4</v>
      </c>
      <c r="J180" s="38">
        <f>SUM(B180:I180)</f>
        <v>37</v>
      </c>
    </row>
    <row r="181" spans="1:10" x14ac:dyDescent="0.25">
      <c r="A181" s="63" t="s">
        <v>102</v>
      </c>
      <c r="B181" s="38">
        <v>0</v>
      </c>
      <c r="C181" s="38">
        <v>3</v>
      </c>
      <c r="D181" s="38">
        <v>0</v>
      </c>
      <c r="E181" s="38">
        <v>4</v>
      </c>
      <c r="F181" s="38">
        <v>1</v>
      </c>
      <c r="G181" s="38">
        <v>0</v>
      </c>
      <c r="H181" s="38">
        <v>7</v>
      </c>
      <c r="I181" s="38">
        <v>2</v>
      </c>
      <c r="J181" s="38">
        <f>SUM(B181:I181)</f>
        <v>17</v>
      </c>
    </row>
    <row r="182" spans="1:10" x14ac:dyDescent="0.25">
      <c r="A182" s="63" t="s">
        <v>103</v>
      </c>
      <c r="B182" s="38">
        <v>0</v>
      </c>
      <c r="C182" s="38">
        <v>1</v>
      </c>
      <c r="D182" s="38">
        <v>0</v>
      </c>
      <c r="E182" s="38">
        <v>2</v>
      </c>
      <c r="F182" s="38">
        <v>0</v>
      </c>
      <c r="G182" s="38">
        <v>0</v>
      </c>
      <c r="H182" s="38">
        <v>3</v>
      </c>
      <c r="I182" s="38">
        <v>0</v>
      </c>
      <c r="J182" s="38">
        <f>SUM(B182:I182)</f>
        <v>6</v>
      </c>
    </row>
    <row r="183" spans="1:10" x14ac:dyDescent="0.25">
      <c r="A183" s="64" t="s">
        <v>40</v>
      </c>
      <c r="B183" s="38">
        <v>1</v>
      </c>
      <c r="C183" s="38">
        <v>59</v>
      </c>
      <c r="D183" s="38">
        <v>0</v>
      </c>
      <c r="E183" s="38">
        <v>23</v>
      </c>
      <c r="F183" s="38">
        <v>2</v>
      </c>
      <c r="G183" s="38">
        <v>1</v>
      </c>
      <c r="H183" s="38">
        <v>33</v>
      </c>
      <c r="I183" s="38">
        <v>8</v>
      </c>
      <c r="J183" s="38">
        <f>SUM(B183:I183)</f>
        <v>127</v>
      </c>
    </row>
    <row r="184" spans="1:10" x14ac:dyDescent="0.25">
      <c r="A184" s="65" t="s">
        <v>0</v>
      </c>
      <c r="B184" s="54">
        <f>SUM(B179:B183)</f>
        <v>3</v>
      </c>
      <c r="C184" s="54">
        <f t="shared" ref="C184:J184" si="30">SUM(C179:C183)</f>
        <v>108</v>
      </c>
      <c r="D184" s="54">
        <f t="shared" si="30"/>
        <v>2</v>
      </c>
      <c r="E184" s="54">
        <f t="shared" si="30"/>
        <v>67</v>
      </c>
      <c r="F184" s="54">
        <f t="shared" si="30"/>
        <v>14</v>
      </c>
      <c r="G184" s="54">
        <f t="shared" si="30"/>
        <v>1</v>
      </c>
      <c r="H184" s="54">
        <f t="shared" si="30"/>
        <v>79</v>
      </c>
      <c r="I184" s="54">
        <f t="shared" si="30"/>
        <v>19</v>
      </c>
      <c r="J184" s="54">
        <f t="shared" si="30"/>
        <v>293</v>
      </c>
    </row>
    <row r="185" spans="1:10" x14ac:dyDescent="0.25">
      <c r="A185" s="77" t="str">
        <f>$A$25</f>
        <v>Note: Statistics up to 27 March 2020 by region are based upon 'registered office'.</v>
      </c>
      <c r="B185" s="77"/>
      <c r="C185" s="77"/>
      <c r="D185" s="77"/>
      <c r="E185" s="77"/>
      <c r="F185" s="77"/>
      <c r="G185" s="77"/>
      <c r="H185" s="77"/>
      <c r="I185" s="77"/>
      <c r="J185" s="77"/>
    </row>
    <row r="186" spans="1:10" x14ac:dyDescent="0.25">
      <c r="A186" s="66" t="s">
        <v>150</v>
      </c>
      <c r="B186" s="67"/>
      <c r="C186" s="67"/>
      <c r="D186" s="67"/>
      <c r="E186" s="67"/>
      <c r="F186" s="67"/>
      <c r="G186" s="67"/>
      <c r="H186" s="67"/>
      <c r="I186" s="67"/>
      <c r="J186" s="67"/>
    </row>
    <row r="187" spans="1:10" x14ac:dyDescent="0.2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</row>
    <row r="188" spans="1:10" ht="30" customHeight="1" x14ac:dyDescent="0.25">
      <c r="A188" s="94" t="s">
        <v>215</v>
      </c>
      <c r="B188" s="94"/>
      <c r="C188" s="94"/>
      <c r="D188" s="94"/>
      <c r="E188" s="94"/>
      <c r="F188" s="94"/>
      <c r="G188" s="94"/>
      <c r="H188" s="94"/>
      <c r="I188" s="94"/>
      <c r="J188" s="94"/>
    </row>
    <row r="189" spans="1:10" ht="34.5" x14ac:dyDescent="0.25">
      <c r="A189" s="19"/>
      <c r="B189" s="45" t="s">
        <v>41</v>
      </c>
      <c r="C189" s="45" t="s">
        <v>42</v>
      </c>
      <c r="D189" s="45" t="s">
        <v>43</v>
      </c>
      <c r="E189" s="45" t="s">
        <v>44</v>
      </c>
      <c r="F189" s="45" t="s">
        <v>45</v>
      </c>
      <c r="G189" s="45" t="s">
        <v>46</v>
      </c>
      <c r="H189" s="45" t="s">
        <v>47</v>
      </c>
      <c r="I189" s="45" t="s">
        <v>48</v>
      </c>
      <c r="J189" s="21" t="s">
        <v>86</v>
      </c>
    </row>
    <row r="190" spans="1:10" x14ac:dyDescent="0.25">
      <c r="A190" s="30">
        <v>0</v>
      </c>
      <c r="B190" s="22">
        <v>1</v>
      </c>
      <c r="C190" s="22">
        <v>67</v>
      </c>
      <c r="D190" s="22">
        <v>1</v>
      </c>
      <c r="E190" s="22">
        <v>25</v>
      </c>
      <c r="F190" s="22">
        <v>9</v>
      </c>
      <c r="G190" s="22">
        <v>1</v>
      </c>
      <c r="H190" s="22">
        <v>29</v>
      </c>
      <c r="I190" s="22">
        <v>9</v>
      </c>
      <c r="J190" s="22">
        <f>SUM(B190:I190)</f>
        <v>142</v>
      </c>
    </row>
    <row r="191" spans="1:10" x14ac:dyDescent="0.25">
      <c r="A191" s="8" t="s">
        <v>105</v>
      </c>
      <c r="B191" s="22">
        <v>2</v>
      </c>
      <c r="C191" s="22">
        <v>34</v>
      </c>
      <c r="D191" s="22">
        <v>0</v>
      </c>
      <c r="E191" s="22">
        <v>24</v>
      </c>
      <c r="F191" s="22">
        <v>4</v>
      </c>
      <c r="G191" s="22">
        <v>0</v>
      </c>
      <c r="H191" s="22">
        <v>26</v>
      </c>
      <c r="I191" s="22">
        <v>3</v>
      </c>
      <c r="J191" s="22">
        <f t="shared" ref="J191:J195" si="31">SUM(B191:I191)</f>
        <v>93</v>
      </c>
    </row>
    <row r="192" spans="1:10" x14ac:dyDescent="0.25">
      <c r="A192" s="19" t="s">
        <v>39</v>
      </c>
      <c r="B192" s="22">
        <v>0</v>
      </c>
      <c r="C192" s="22">
        <v>5</v>
      </c>
      <c r="D192" s="22">
        <v>1</v>
      </c>
      <c r="E192" s="22">
        <v>8</v>
      </c>
      <c r="F192" s="22">
        <v>1</v>
      </c>
      <c r="G192" s="22">
        <v>0</v>
      </c>
      <c r="H192" s="22">
        <v>6</v>
      </c>
      <c r="I192" s="22">
        <v>1</v>
      </c>
      <c r="J192" s="22">
        <f t="shared" si="31"/>
        <v>22</v>
      </c>
    </row>
    <row r="193" spans="1:10" x14ac:dyDescent="0.25">
      <c r="A193" s="8" t="s">
        <v>33</v>
      </c>
      <c r="B193" s="22">
        <v>0</v>
      </c>
      <c r="C193" s="22">
        <v>0</v>
      </c>
      <c r="D193" s="22">
        <v>0</v>
      </c>
      <c r="E193" s="22">
        <v>10</v>
      </c>
      <c r="F193" s="22">
        <v>0</v>
      </c>
      <c r="G193" s="22">
        <v>0</v>
      </c>
      <c r="H193" s="22">
        <v>11</v>
      </c>
      <c r="I193" s="22">
        <v>4</v>
      </c>
      <c r="J193" s="22">
        <f t="shared" si="31"/>
        <v>25</v>
      </c>
    </row>
    <row r="194" spans="1:10" x14ac:dyDescent="0.25">
      <c r="A194" s="8" t="s">
        <v>34</v>
      </c>
      <c r="B194" s="22">
        <v>0</v>
      </c>
      <c r="C194" s="22">
        <v>2</v>
      </c>
      <c r="D194" s="22">
        <v>0</v>
      </c>
      <c r="E194" s="22">
        <v>0</v>
      </c>
      <c r="F194" s="22">
        <v>0</v>
      </c>
      <c r="G194" s="22">
        <v>0</v>
      </c>
      <c r="H194" s="22">
        <v>4</v>
      </c>
      <c r="I194" s="22">
        <v>2</v>
      </c>
      <c r="J194" s="22">
        <f t="shared" si="31"/>
        <v>8</v>
      </c>
    </row>
    <row r="195" spans="1:10" x14ac:dyDescent="0.25">
      <c r="A195" s="23" t="s">
        <v>35</v>
      </c>
      <c r="B195" s="22">
        <v>0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3</v>
      </c>
      <c r="I195" s="22">
        <v>0</v>
      </c>
      <c r="J195" s="22">
        <f t="shared" si="31"/>
        <v>3</v>
      </c>
    </row>
    <row r="196" spans="1:10" x14ac:dyDescent="0.25">
      <c r="A196" s="24" t="s">
        <v>0</v>
      </c>
      <c r="B196" s="52">
        <f>SUM(B190:B195)</f>
        <v>3</v>
      </c>
      <c r="C196" s="52">
        <f t="shared" ref="C196:J196" si="32">SUM(C190:C195)</f>
        <v>108</v>
      </c>
      <c r="D196" s="52">
        <f t="shared" si="32"/>
        <v>2</v>
      </c>
      <c r="E196" s="52">
        <f t="shared" si="32"/>
        <v>67</v>
      </c>
      <c r="F196" s="52">
        <f t="shared" si="32"/>
        <v>14</v>
      </c>
      <c r="G196" s="52">
        <f t="shared" si="32"/>
        <v>1</v>
      </c>
      <c r="H196" s="52">
        <f t="shared" si="32"/>
        <v>79</v>
      </c>
      <c r="I196" s="52">
        <f t="shared" si="32"/>
        <v>19</v>
      </c>
      <c r="J196" s="52">
        <f t="shared" si="32"/>
        <v>293</v>
      </c>
    </row>
    <row r="197" spans="1:10" x14ac:dyDescent="0.25">
      <c r="A197" s="77" t="str">
        <f>$A$25</f>
        <v>Note: Statistics up to 27 March 2020 by region are based upon 'registered office'.</v>
      </c>
      <c r="B197" s="77"/>
      <c r="C197" s="77"/>
      <c r="D197" s="77"/>
      <c r="E197" s="77"/>
      <c r="F197" s="77"/>
      <c r="G197" s="77"/>
      <c r="H197" s="77"/>
      <c r="I197" s="77"/>
      <c r="J197" s="77"/>
    </row>
    <row r="198" spans="1:10" x14ac:dyDescent="0.2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</row>
    <row r="199" spans="1:10" ht="30" customHeight="1" x14ac:dyDescent="0.25">
      <c r="A199" s="94" t="s">
        <v>233</v>
      </c>
      <c r="B199" s="94"/>
      <c r="C199" s="94"/>
      <c r="D199" s="94"/>
      <c r="E199" s="94"/>
      <c r="F199" s="94"/>
      <c r="G199" s="94"/>
      <c r="H199" s="94"/>
      <c r="I199" s="94"/>
      <c r="J199" s="94"/>
    </row>
    <row r="200" spans="1:10" ht="34.5" x14ac:dyDescent="0.25">
      <c r="A200" s="19"/>
      <c r="B200" s="45" t="s">
        <v>41</v>
      </c>
      <c r="C200" s="45" t="s">
        <v>42</v>
      </c>
      <c r="D200" s="45" t="s">
        <v>43</v>
      </c>
      <c r="E200" s="45" t="s">
        <v>44</v>
      </c>
      <c r="F200" s="45" t="s">
        <v>45</v>
      </c>
      <c r="G200" s="45" t="s">
        <v>46</v>
      </c>
      <c r="H200" s="45" t="s">
        <v>47</v>
      </c>
      <c r="I200" s="45" t="s">
        <v>48</v>
      </c>
      <c r="J200" s="21" t="s">
        <v>86</v>
      </c>
    </row>
    <row r="201" spans="1:10" x14ac:dyDescent="0.25">
      <c r="A201" s="30">
        <v>0</v>
      </c>
      <c r="B201" s="22">
        <v>0</v>
      </c>
      <c r="C201" s="22">
        <v>15</v>
      </c>
      <c r="D201" s="22">
        <v>0</v>
      </c>
      <c r="E201" s="22">
        <v>7</v>
      </c>
      <c r="F201" s="22">
        <v>0</v>
      </c>
      <c r="G201" s="22">
        <v>0</v>
      </c>
      <c r="H201" s="22">
        <v>7</v>
      </c>
      <c r="I201" s="22">
        <v>3</v>
      </c>
      <c r="J201" s="22">
        <f>SUM(B201:I201)</f>
        <v>32</v>
      </c>
    </row>
    <row r="202" spans="1:10" x14ac:dyDescent="0.25">
      <c r="A202" s="8" t="s">
        <v>31</v>
      </c>
      <c r="B202" s="22">
        <v>2</v>
      </c>
      <c r="C202" s="22">
        <v>68</v>
      </c>
      <c r="D202" s="22">
        <v>2</v>
      </c>
      <c r="E202" s="22">
        <v>37</v>
      </c>
      <c r="F202" s="22">
        <v>11</v>
      </c>
      <c r="G202" s="22">
        <v>1</v>
      </c>
      <c r="H202" s="22">
        <v>42</v>
      </c>
      <c r="I202" s="22">
        <v>11</v>
      </c>
      <c r="J202" s="22">
        <f>SUM(B202:I202)</f>
        <v>174</v>
      </c>
    </row>
    <row r="203" spans="1:10" x14ac:dyDescent="0.25">
      <c r="A203" s="8" t="s">
        <v>102</v>
      </c>
      <c r="B203" s="22">
        <v>1</v>
      </c>
      <c r="C203" s="22">
        <v>20</v>
      </c>
      <c r="D203" s="22">
        <v>0</v>
      </c>
      <c r="E203" s="22">
        <v>19</v>
      </c>
      <c r="F203" s="22">
        <v>2</v>
      </c>
      <c r="G203" s="22">
        <v>0</v>
      </c>
      <c r="H203" s="22">
        <v>20</v>
      </c>
      <c r="I203" s="22">
        <v>5</v>
      </c>
      <c r="J203" s="22">
        <f>SUM(B203:I203)</f>
        <v>67</v>
      </c>
    </row>
    <row r="204" spans="1:10" x14ac:dyDescent="0.25">
      <c r="A204" s="23" t="s">
        <v>103</v>
      </c>
      <c r="B204" s="22">
        <v>0</v>
      </c>
      <c r="C204" s="22">
        <v>5</v>
      </c>
      <c r="D204" s="22">
        <v>0</v>
      </c>
      <c r="E204" s="22">
        <v>4</v>
      </c>
      <c r="F204" s="22">
        <v>1</v>
      </c>
      <c r="G204" s="22">
        <v>0</v>
      </c>
      <c r="H204" s="22">
        <v>10</v>
      </c>
      <c r="I204" s="22">
        <v>0</v>
      </c>
      <c r="J204" s="22">
        <f>SUM(B204:I204)</f>
        <v>20</v>
      </c>
    </row>
    <row r="205" spans="1:10" x14ac:dyDescent="0.25">
      <c r="A205" s="24" t="s">
        <v>0</v>
      </c>
      <c r="B205" s="52">
        <f>SUM(B201:B204)</f>
        <v>3</v>
      </c>
      <c r="C205" s="52">
        <f t="shared" ref="C205:J205" si="33">SUM(C201:C204)</f>
        <v>108</v>
      </c>
      <c r="D205" s="52">
        <f t="shared" si="33"/>
        <v>2</v>
      </c>
      <c r="E205" s="52">
        <f t="shared" si="33"/>
        <v>67</v>
      </c>
      <c r="F205" s="52">
        <f t="shared" si="33"/>
        <v>14</v>
      </c>
      <c r="G205" s="52">
        <f t="shared" si="33"/>
        <v>1</v>
      </c>
      <c r="H205" s="52">
        <f t="shared" si="33"/>
        <v>79</v>
      </c>
      <c r="I205" s="52">
        <f t="shared" si="33"/>
        <v>19</v>
      </c>
      <c r="J205" s="52">
        <f t="shared" si="33"/>
        <v>293</v>
      </c>
    </row>
    <row r="206" spans="1:10" x14ac:dyDescent="0.25">
      <c r="A206" s="77" t="str">
        <f>$A$25</f>
        <v>Note: Statistics up to 27 March 2020 by region are based upon 'registered office'.</v>
      </c>
      <c r="B206" s="77"/>
      <c r="C206" s="77"/>
      <c r="D206" s="77"/>
      <c r="E206" s="77"/>
      <c r="F206" s="77"/>
      <c r="G206" s="77"/>
      <c r="H206" s="77"/>
      <c r="I206" s="77"/>
      <c r="J206" s="77"/>
    </row>
    <row r="207" spans="1:10" x14ac:dyDescent="0.25">
      <c r="A207" s="110"/>
      <c r="B207" s="110"/>
      <c r="C207" s="110"/>
      <c r="D207" s="110"/>
      <c r="E207" s="110"/>
      <c r="F207" s="110"/>
      <c r="G207" s="110"/>
      <c r="H207" s="110"/>
      <c r="I207" s="110"/>
      <c r="J207" s="110"/>
    </row>
    <row r="208" spans="1:10" ht="30" customHeight="1" x14ac:dyDescent="0.25">
      <c r="A208" s="94" t="s">
        <v>234</v>
      </c>
      <c r="B208" s="94"/>
      <c r="C208" s="94"/>
      <c r="D208" s="94"/>
      <c r="E208" s="94"/>
      <c r="F208" s="94"/>
      <c r="G208" s="94"/>
      <c r="H208" s="94"/>
      <c r="I208" s="94"/>
      <c r="J208" s="94"/>
    </row>
    <row r="209" spans="1:10" ht="34.5" x14ac:dyDescent="0.25">
      <c r="A209" s="26"/>
      <c r="B209" s="45" t="s">
        <v>41</v>
      </c>
      <c r="C209" s="45" t="s">
        <v>42</v>
      </c>
      <c r="D209" s="45" t="s">
        <v>43</v>
      </c>
      <c r="E209" s="45" t="s">
        <v>44</v>
      </c>
      <c r="F209" s="45" t="s">
        <v>45</v>
      </c>
      <c r="G209" s="45" t="s">
        <v>46</v>
      </c>
      <c r="H209" s="45" t="s">
        <v>47</v>
      </c>
      <c r="I209" s="45" t="s">
        <v>48</v>
      </c>
      <c r="J209" s="21" t="s">
        <v>86</v>
      </c>
    </row>
    <row r="210" spans="1:10" x14ac:dyDescent="0.25">
      <c r="A210" s="89" t="s">
        <v>118</v>
      </c>
      <c r="B210" s="89"/>
      <c r="C210" s="89"/>
      <c r="D210" s="89"/>
      <c r="E210" s="89"/>
      <c r="F210" s="89"/>
      <c r="G210" s="89"/>
      <c r="H210" s="89"/>
      <c r="I210" s="89"/>
      <c r="J210" s="89"/>
    </row>
    <row r="211" spans="1:10" x14ac:dyDescent="0.25">
      <c r="A211" s="31" t="s">
        <v>106</v>
      </c>
      <c r="B211" s="22">
        <v>3</v>
      </c>
      <c r="C211" s="22">
        <v>98</v>
      </c>
      <c r="D211" s="22">
        <v>2</v>
      </c>
      <c r="E211" s="22">
        <v>51</v>
      </c>
      <c r="F211" s="22">
        <v>12</v>
      </c>
      <c r="G211" s="22">
        <v>1</v>
      </c>
      <c r="H211" s="22">
        <v>58</v>
      </c>
      <c r="I211" s="22">
        <v>17</v>
      </c>
      <c r="J211" s="22">
        <f>SUM(B211:I211)</f>
        <v>242</v>
      </c>
    </row>
    <row r="212" spans="1:10" x14ac:dyDescent="0.25">
      <c r="A212" s="30" t="s">
        <v>107</v>
      </c>
      <c r="B212" s="22">
        <v>0</v>
      </c>
      <c r="C212" s="22">
        <v>5</v>
      </c>
      <c r="D212" s="22">
        <v>0</v>
      </c>
      <c r="E212" s="22">
        <v>10</v>
      </c>
      <c r="F212" s="22">
        <v>2</v>
      </c>
      <c r="G212" s="22">
        <v>0</v>
      </c>
      <c r="H212" s="22">
        <v>10</v>
      </c>
      <c r="I212" s="22">
        <v>2</v>
      </c>
      <c r="J212" s="22">
        <f>SUM(B212:I212)</f>
        <v>29</v>
      </c>
    </row>
    <row r="213" spans="1:10" x14ac:dyDescent="0.25">
      <c r="A213" s="30" t="s">
        <v>108</v>
      </c>
      <c r="B213" s="22">
        <v>0</v>
      </c>
      <c r="C213" s="22">
        <v>4</v>
      </c>
      <c r="D213" s="22">
        <v>0</v>
      </c>
      <c r="E213" s="22">
        <v>5</v>
      </c>
      <c r="F213" s="22">
        <v>0</v>
      </c>
      <c r="G213" s="22">
        <v>0</v>
      </c>
      <c r="H213" s="22">
        <v>5</v>
      </c>
      <c r="I213" s="22">
        <v>0</v>
      </c>
      <c r="J213" s="22">
        <f>SUM(B213:I213)</f>
        <v>14</v>
      </c>
    </row>
    <row r="214" spans="1:10" x14ac:dyDescent="0.25">
      <c r="A214" s="30" t="s">
        <v>109</v>
      </c>
      <c r="B214" s="22">
        <v>0</v>
      </c>
      <c r="C214" s="22">
        <v>0</v>
      </c>
      <c r="D214" s="22">
        <v>0</v>
      </c>
      <c r="E214" s="22">
        <v>0</v>
      </c>
      <c r="F214" s="22">
        <v>0</v>
      </c>
      <c r="G214" s="22">
        <v>0</v>
      </c>
      <c r="H214" s="22">
        <v>2</v>
      </c>
      <c r="I214" s="22">
        <v>0</v>
      </c>
      <c r="J214" s="22">
        <f>SUM(B214:I214)</f>
        <v>2</v>
      </c>
    </row>
    <row r="215" spans="1:10" x14ac:dyDescent="0.25">
      <c r="A215" s="32" t="s">
        <v>110</v>
      </c>
      <c r="B215" s="22">
        <v>0</v>
      </c>
      <c r="C215" s="22">
        <v>1</v>
      </c>
      <c r="D215" s="22">
        <v>0</v>
      </c>
      <c r="E215" s="22">
        <v>1</v>
      </c>
      <c r="F215" s="22">
        <v>0</v>
      </c>
      <c r="G215" s="22">
        <v>0</v>
      </c>
      <c r="H215" s="22">
        <v>4</v>
      </c>
      <c r="I215" s="22">
        <v>0</v>
      </c>
      <c r="J215" s="22">
        <f>SUM(B215:I215)</f>
        <v>6</v>
      </c>
    </row>
    <row r="216" spans="1:10" x14ac:dyDescent="0.25">
      <c r="A216" s="24" t="s">
        <v>0</v>
      </c>
      <c r="B216" s="52">
        <f>SUM(B211:B215)</f>
        <v>3</v>
      </c>
      <c r="C216" s="52">
        <f t="shared" ref="C216:J216" si="34">SUM(C211:C215)</f>
        <v>108</v>
      </c>
      <c r="D216" s="52">
        <f t="shared" si="34"/>
        <v>2</v>
      </c>
      <c r="E216" s="52">
        <f t="shared" si="34"/>
        <v>67</v>
      </c>
      <c r="F216" s="52">
        <f t="shared" si="34"/>
        <v>14</v>
      </c>
      <c r="G216" s="52">
        <f t="shared" si="34"/>
        <v>1</v>
      </c>
      <c r="H216" s="52">
        <f t="shared" si="34"/>
        <v>79</v>
      </c>
      <c r="I216" s="52">
        <f t="shared" si="34"/>
        <v>19</v>
      </c>
      <c r="J216" s="52">
        <f t="shared" si="34"/>
        <v>293</v>
      </c>
    </row>
    <row r="217" spans="1:10" x14ac:dyDescent="0.25">
      <c r="A217" s="89" t="s">
        <v>119</v>
      </c>
      <c r="B217" s="89"/>
      <c r="C217" s="89"/>
      <c r="D217" s="89"/>
      <c r="E217" s="89"/>
      <c r="F217" s="89"/>
      <c r="G217" s="89"/>
      <c r="H217" s="89"/>
      <c r="I217" s="89"/>
      <c r="J217" s="89"/>
    </row>
    <row r="218" spans="1:10" x14ac:dyDescent="0.25">
      <c r="A218" s="31" t="s">
        <v>111</v>
      </c>
      <c r="B218" s="22">
        <v>2</v>
      </c>
      <c r="C218" s="22">
        <v>74</v>
      </c>
      <c r="D218" s="22">
        <v>2</v>
      </c>
      <c r="E218" s="22">
        <v>39</v>
      </c>
      <c r="F218" s="22">
        <v>11</v>
      </c>
      <c r="G218" s="22">
        <v>1</v>
      </c>
      <c r="H218" s="22">
        <v>49</v>
      </c>
      <c r="I218" s="22">
        <v>8</v>
      </c>
      <c r="J218" s="22">
        <f t="shared" ref="J218:J223" si="35">SUM(B218:I218)</f>
        <v>186</v>
      </c>
    </row>
    <row r="219" spans="1:10" x14ac:dyDescent="0.25">
      <c r="A219" s="30" t="s">
        <v>116</v>
      </c>
      <c r="B219" s="22">
        <v>0</v>
      </c>
      <c r="C219" s="22">
        <v>17</v>
      </c>
      <c r="D219" s="22">
        <v>0</v>
      </c>
      <c r="E219" s="22">
        <v>11</v>
      </c>
      <c r="F219" s="22">
        <v>3</v>
      </c>
      <c r="G219" s="22">
        <v>0</v>
      </c>
      <c r="H219" s="22">
        <v>5</v>
      </c>
      <c r="I219" s="22">
        <v>3</v>
      </c>
      <c r="J219" s="22">
        <f t="shared" si="35"/>
        <v>39</v>
      </c>
    </row>
    <row r="220" spans="1:10" x14ac:dyDescent="0.25">
      <c r="A220" s="30" t="s">
        <v>117</v>
      </c>
      <c r="B220" s="22">
        <v>1</v>
      </c>
      <c r="C220" s="22">
        <v>9</v>
      </c>
      <c r="D220" s="22">
        <v>0</v>
      </c>
      <c r="E220" s="22">
        <v>9</v>
      </c>
      <c r="F220" s="22">
        <v>0</v>
      </c>
      <c r="G220" s="22">
        <v>0</v>
      </c>
      <c r="H220" s="22">
        <v>6</v>
      </c>
      <c r="I220" s="22">
        <v>6</v>
      </c>
      <c r="J220" s="22">
        <f t="shared" si="35"/>
        <v>31</v>
      </c>
    </row>
    <row r="221" spans="1:10" x14ac:dyDescent="0.25">
      <c r="A221" s="30" t="s">
        <v>33</v>
      </c>
      <c r="B221" s="22">
        <v>0</v>
      </c>
      <c r="C221" s="22">
        <v>4</v>
      </c>
      <c r="D221" s="22">
        <v>0</v>
      </c>
      <c r="E221" s="22">
        <v>6</v>
      </c>
      <c r="F221" s="22">
        <v>0</v>
      </c>
      <c r="G221" s="22">
        <v>0</v>
      </c>
      <c r="H221" s="22">
        <v>17</v>
      </c>
      <c r="I221" s="22">
        <v>2</v>
      </c>
      <c r="J221" s="22">
        <f t="shared" si="35"/>
        <v>29</v>
      </c>
    </row>
    <row r="222" spans="1:10" x14ac:dyDescent="0.25">
      <c r="A222" s="30" t="s">
        <v>34</v>
      </c>
      <c r="B222" s="22">
        <v>0</v>
      </c>
      <c r="C222" s="22">
        <v>1</v>
      </c>
      <c r="D222" s="22">
        <v>0</v>
      </c>
      <c r="E222" s="22">
        <v>2</v>
      </c>
      <c r="F222" s="22">
        <v>0</v>
      </c>
      <c r="G222" s="22">
        <v>0</v>
      </c>
      <c r="H222" s="22">
        <v>1</v>
      </c>
      <c r="I222" s="22">
        <v>0</v>
      </c>
      <c r="J222" s="22">
        <f t="shared" si="35"/>
        <v>4</v>
      </c>
    </row>
    <row r="223" spans="1:10" x14ac:dyDescent="0.25">
      <c r="A223" s="32" t="s">
        <v>35</v>
      </c>
      <c r="B223" s="22">
        <v>0</v>
      </c>
      <c r="C223" s="22">
        <v>3</v>
      </c>
      <c r="D223" s="22">
        <v>0</v>
      </c>
      <c r="E223" s="22">
        <v>0</v>
      </c>
      <c r="F223" s="22">
        <v>0</v>
      </c>
      <c r="G223" s="22">
        <v>0</v>
      </c>
      <c r="H223" s="22">
        <v>1</v>
      </c>
      <c r="I223" s="22">
        <v>0</v>
      </c>
      <c r="J223" s="22">
        <f t="shared" si="35"/>
        <v>4</v>
      </c>
    </row>
    <row r="224" spans="1:10" x14ac:dyDescent="0.25">
      <c r="A224" s="24" t="s">
        <v>0</v>
      </c>
      <c r="B224" s="52">
        <f>SUM(B218:B223)</f>
        <v>3</v>
      </c>
      <c r="C224" s="52">
        <f t="shared" ref="C224:J224" si="36">SUM(C218:C223)</f>
        <v>108</v>
      </c>
      <c r="D224" s="52">
        <f t="shared" si="36"/>
        <v>2</v>
      </c>
      <c r="E224" s="52">
        <f t="shared" si="36"/>
        <v>67</v>
      </c>
      <c r="F224" s="52">
        <f t="shared" si="36"/>
        <v>14</v>
      </c>
      <c r="G224" s="52">
        <f t="shared" si="36"/>
        <v>1</v>
      </c>
      <c r="H224" s="52">
        <f t="shared" si="36"/>
        <v>79</v>
      </c>
      <c r="I224" s="52">
        <f t="shared" si="36"/>
        <v>19</v>
      </c>
      <c r="J224" s="52">
        <f t="shared" si="36"/>
        <v>293</v>
      </c>
    </row>
    <row r="225" spans="1:10" x14ac:dyDescent="0.25">
      <c r="A225" s="89" t="s">
        <v>121</v>
      </c>
      <c r="B225" s="89"/>
      <c r="C225" s="89"/>
      <c r="D225" s="89"/>
      <c r="E225" s="89"/>
      <c r="F225" s="89"/>
      <c r="G225" s="89"/>
      <c r="H225" s="89"/>
      <c r="I225" s="89"/>
      <c r="J225" s="89"/>
    </row>
    <row r="226" spans="1:10" x14ac:dyDescent="0.25">
      <c r="A226" s="33" t="s">
        <v>125</v>
      </c>
      <c r="B226" s="52">
        <v>1</v>
      </c>
      <c r="C226" s="52">
        <v>14</v>
      </c>
      <c r="D226" s="52">
        <v>0</v>
      </c>
      <c r="E226" s="52">
        <v>9</v>
      </c>
      <c r="F226" s="52">
        <v>2</v>
      </c>
      <c r="G226" s="52">
        <v>0</v>
      </c>
      <c r="H226" s="52">
        <v>17</v>
      </c>
      <c r="I226" s="52">
        <v>5</v>
      </c>
      <c r="J226" s="52">
        <f>SUM(B226:I226)</f>
        <v>48</v>
      </c>
    </row>
    <row r="227" spans="1:10" x14ac:dyDescent="0.25">
      <c r="A227" s="89" t="s">
        <v>120</v>
      </c>
      <c r="B227" s="89"/>
      <c r="C227" s="89"/>
      <c r="D227" s="89"/>
      <c r="E227" s="89"/>
      <c r="F227" s="89"/>
      <c r="G227" s="89"/>
      <c r="H227" s="89"/>
      <c r="I227" s="89"/>
      <c r="J227" s="89"/>
    </row>
    <row r="228" spans="1:10" x14ac:dyDescent="0.25">
      <c r="A228" s="31">
        <v>0</v>
      </c>
      <c r="B228" s="22">
        <v>2</v>
      </c>
      <c r="C228" s="22">
        <v>99</v>
      </c>
      <c r="D228" s="22">
        <v>2</v>
      </c>
      <c r="E228" s="22">
        <v>60</v>
      </c>
      <c r="F228" s="22">
        <v>13</v>
      </c>
      <c r="G228" s="22">
        <v>1</v>
      </c>
      <c r="H228" s="22">
        <v>75</v>
      </c>
      <c r="I228" s="22">
        <v>17</v>
      </c>
      <c r="J228" s="22">
        <f>SUM(B228:I228)</f>
        <v>269</v>
      </c>
    </row>
    <row r="229" spans="1:10" x14ac:dyDescent="0.25">
      <c r="A229" s="30" t="s">
        <v>112</v>
      </c>
      <c r="B229" s="22">
        <v>1</v>
      </c>
      <c r="C229" s="22">
        <v>6</v>
      </c>
      <c r="D229" s="22">
        <v>0</v>
      </c>
      <c r="E229" s="22">
        <v>2</v>
      </c>
      <c r="F229" s="22">
        <v>1</v>
      </c>
      <c r="G229" s="22">
        <v>0</v>
      </c>
      <c r="H229" s="22">
        <v>3</v>
      </c>
      <c r="I229" s="22">
        <v>1</v>
      </c>
      <c r="J229" s="22">
        <f t="shared" ref="J229:J232" si="37">SUM(B229:I229)</f>
        <v>14</v>
      </c>
    </row>
    <row r="230" spans="1:10" x14ac:dyDescent="0.25">
      <c r="A230" s="30" t="s">
        <v>113</v>
      </c>
      <c r="B230" s="22">
        <v>0</v>
      </c>
      <c r="C230" s="22">
        <v>2</v>
      </c>
      <c r="D230" s="22">
        <v>0</v>
      </c>
      <c r="E230" s="22">
        <v>2</v>
      </c>
      <c r="F230" s="22">
        <v>0</v>
      </c>
      <c r="G230" s="22">
        <v>0</v>
      </c>
      <c r="H230" s="22">
        <v>0</v>
      </c>
      <c r="I230" s="22">
        <v>0</v>
      </c>
      <c r="J230" s="22">
        <f t="shared" si="37"/>
        <v>4</v>
      </c>
    </row>
    <row r="231" spans="1:10" x14ac:dyDescent="0.25">
      <c r="A231" s="30" t="s">
        <v>114</v>
      </c>
      <c r="B231" s="22">
        <v>0</v>
      </c>
      <c r="C231" s="22">
        <v>1</v>
      </c>
      <c r="D231" s="22">
        <v>0</v>
      </c>
      <c r="E231" s="22">
        <v>3</v>
      </c>
      <c r="F231" s="22">
        <v>0</v>
      </c>
      <c r="G231" s="22">
        <v>0</v>
      </c>
      <c r="H231" s="22">
        <v>1</v>
      </c>
      <c r="I231" s="22">
        <v>1</v>
      </c>
      <c r="J231" s="22">
        <f t="shared" si="37"/>
        <v>6</v>
      </c>
    </row>
    <row r="232" spans="1:10" x14ac:dyDescent="0.25">
      <c r="A232" s="32" t="s">
        <v>115</v>
      </c>
      <c r="B232" s="22">
        <v>0</v>
      </c>
      <c r="C232" s="22">
        <v>0</v>
      </c>
      <c r="D232" s="22">
        <v>0</v>
      </c>
      <c r="E232" s="22">
        <v>0</v>
      </c>
      <c r="F232" s="22">
        <v>0</v>
      </c>
      <c r="G232" s="22">
        <v>0</v>
      </c>
      <c r="H232" s="22">
        <v>0</v>
      </c>
      <c r="I232" s="22">
        <v>0</v>
      </c>
      <c r="J232" s="22">
        <f t="shared" si="37"/>
        <v>0</v>
      </c>
    </row>
    <row r="233" spans="1:10" x14ac:dyDescent="0.25">
      <c r="A233" s="24" t="s">
        <v>0</v>
      </c>
      <c r="B233" s="52">
        <f>SUM(B228:B232)</f>
        <v>3</v>
      </c>
      <c r="C233" s="52">
        <f t="shared" ref="C233:J233" si="38">SUM(C228:C232)</f>
        <v>108</v>
      </c>
      <c r="D233" s="52">
        <f t="shared" si="38"/>
        <v>2</v>
      </c>
      <c r="E233" s="52">
        <f t="shared" si="38"/>
        <v>67</v>
      </c>
      <c r="F233" s="52">
        <f t="shared" si="38"/>
        <v>14</v>
      </c>
      <c r="G233" s="52">
        <f t="shared" si="38"/>
        <v>1</v>
      </c>
      <c r="H233" s="52">
        <f t="shared" si="38"/>
        <v>79</v>
      </c>
      <c r="I233" s="52">
        <f t="shared" si="38"/>
        <v>19</v>
      </c>
      <c r="J233" s="52">
        <f t="shared" si="38"/>
        <v>293</v>
      </c>
    </row>
    <row r="234" spans="1:10" x14ac:dyDescent="0.25">
      <c r="A234" s="77" t="str">
        <f>$A$25</f>
        <v>Note: Statistics up to 27 March 2020 by region are based upon 'registered office'.</v>
      </c>
      <c r="B234" s="77"/>
      <c r="C234" s="77"/>
      <c r="D234" s="77"/>
      <c r="E234" s="77"/>
      <c r="F234" s="77"/>
      <c r="G234" s="77"/>
      <c r="H234" s="77"/>
      <c r="I234" s="77"/>
      <c r="J234" s="77"/>
    </row>
    <row r="235" spans="1:10" x14ac:dyDescent="0.25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</row>
    <row r="236" spans="1:10" ht="30" customHeight="1" x14ac:dyDescent="0.25">
      <c r="A236" s="94" t="s">
        <v>216</v>
      </c>
      <c r="B236" s="94"/>
      <c r="C236" s="94"/>
      <c r="D236" s="94"/>
      <c r="E236" s="94"/>
      <c r="F236" s="94"/>
      <c r="G236" s="94"/>
      <c r="H236" s="94"/>
      <c r="I236" s="94"/>
      <c r="J236" s="94"/>
    </row>
    <row r="237" spans="1:10" ht="34.5" x14ac:dyDescent="0.25">
      <c r="A237" s="26"/>
      <c r="B237" s="45" t="s">
        <v>41</v>
      </c>
      <c r="C237" s="45" t="s">
        <v>42</v>
      </c>
      <c r="D237" s="45" t="s">
        <v>43</v>
      </c>
      <c r="E237" s="45" t="s">
        <v>44</v>
      </c>
      <c r="F237" s="45" t="s">
        <v>45</v>
      </c>
      <c r="G237" s="45" t="s">
        <v>46</v>
      </c>
      <c r="H237" s="45" t="s">
        <v>47</v>
      </c>
      <c r="I237" s="45" t="s">
        <v>48</v>
      </c>
      <c r="J237" s="21" t="s">
        <v>86</v>
      </c>
    </row>
    <row r="238" spans="1:10" x14ac:dyDescent="0.25">
      <c r="A238" s="89" t="s">
        <v>126</v>
      </c>
      <c r="B238" s="89"/>
      <c r="C238" s="89"/>
      <c r="D238" s="89"/>
      <c r="E238" s="89"/>
      <c r="F238" s="89"/>
      <c r="G238" s="89"/>
      <c r="H238" s="89"/>
      <c r="I238" s="89"/>
      <c r="J238" s="89"/>
    </row>
    <row r="239" spans="1:10" x14ac:dyDescent="0.25">
      <c r="A239" s="31">
        <v>0</v>
      </c>
      <c r="B239" s="22">
        <v>0</v>
      </c>
      <c r="C239" s="22">
        <v>9</v>
      </c>
      <c r="D239" s="22">
        <v>0</v>
      </c>
      <c r="E239" s="22">
        <v>4</v>
      </c>
      <c r="F239" s="22">
        <v>2</v>
      </c>
      <c r="G239" s="22">
        <v>0</v>
      </c>
      <c r="H239" s="22">
        <v>9</v>
      </c>
      <c r="I239" s="22">
        <v>1</v>
      </c>
      <c r="J239" s="22">
        <f t="shared" ref="J239:J244" si="39">SUM(B239:I239)</f>
        <v>25</v>
      </c>
    </row>
    <row r="240" spans="1:10" x14ac:dyDescent="0.25">
      <c r="A240" s="8" t="s">
        <v>122</v>
      </c>
      <c r="B240" s="22">
        <v>1</v>
      </c>
      <c r="C240" s="22">
        <v>3</v>
      </c>
      <c r="D240" s="22">
        <v>0</v>
      </c>
      <c r="E240" s="22">
        <v>2</v>
      </c>
      <c r="F240" s="22">
        <v>0</v>
      </c>
      <c r="G240" s="22">
        <v>0</v>
      </c>
      <c r="H240" s="22">
        <v>8</v>
      </c>
      <c r="I240" s="22">
        <v>4</v>
      </c>
      <c r="J240" s="22">
        <f t="shared" si="39"/>
        <v>18</v>
      </c>
    </row>
    <row r="241" spans="1:10" x14ac:dyDescent="0.25">
      <c r="A241" s="8" t="s">
        <v>28</v>
      </c>
      <c r="B241" s="22">
        <v>0</v>
      </c>
      <c r="C241" s="22">
        <v>3</v>
      </c>
      <c r="D241" s="22">
        <v>0</v>
      </c>
      <c r="E241" s="22">
        <v>3</v>
      </c>
      <c r="F241" s="22">
        <v>0</v>
      </c>
      <c r="G241" s="22">
        <v>0</v>
      </c>
      <c r="H241" s="22">
        <v>7</v>
      </c>
      <c r="I241" s="22">
        <v>0</v>
      </c>
      <c r="J241" s="22">
        <f t="shared" si="39"/>
        <v>13</v>
      </c>
    </row>
    <row r="242" spans="1:10" x14ac:dyDescent="0.25">
      <c r="A242" s="8" t="s">
        <v>29</v>
      </c>
      <c r="B242" s="22">
        <v>0</v>
      </c>
      <c r="C242" s="22">
        <v>2</v>
      </c>
      <c r="D242" s="22">
        <v>0</v>
      </c>
      <c r="E242" s="22">
        <v>3</v>
      </c>
      <c r="F242" s="22">
        <v>0</v>
      </c>
      <c r="G242" s="22">
        <v>0</v>
      </c>
      <c r="H242" s="22">
        <v>2</v>
      </c>
      <c r="I242" s="22">
        <v>0</v>
      </c>
      <c r="J242" s="22">
        <f t="shared" si="39"/>
        <v>7</v>
      </c>
    </row>
    <row r="243" spans="1:10" x14ac:dyDescent="0.25">
      <c r="A243" s="8" t="s">
        <v>124</v>
      </c>
      <c r="B243" s="22">
        <v>0</v>
      </c>
      <c r="C243" s="22">
        <v>0</v>
      </c>
      <c r="D243" s="22">
        <v>0</v>
      </c>
      <c r="E243" s="22">
        <v>1</v>
      </c>
      <c r="F243" s="22">
        <v>0</v>
      </c>
      <c r="G243" s="22">
        <v>0</v>
      </c>
      <c r="H243" s="22">
        <v>0</v>
      </c>
      <c r="I243" s="22">
        <v>0</v>
      </c>
      <c r="J243" s="22">
        <f t="shared" si="39"/>
        <v>1</v>
      </c>
    </row>
    <row r="244" spans="1:10" x14ac:dyDescent="0.25">
      <c r="A244" s="23" t="s">
        <v>123</v>
      </c>
      <c r="B244" s="22">
        <v>2</v>
      </c>
      <c r="C244" s="22">
        <v>91</v>
      </c>
      <c r="D244" s="22">
        <v>2</v>
      </c>
      <c r="E244" s="22">
        <v>54</v>
      </c>
      <c r="F244" s="22">
        <v>12</v>
      </c>
      <c r="G244" s="22">
        <v>1</v>
      </c>
      <c r="H244" s="22">
        <v>53</v>
      </c>
      <c r="I244" s="22">
        <v>14</v>
      </c>
      <c r="J244" s="22">
        <f t="shared" si="39"/>
        <v>229</v>
      </c>
    </row>
    <row r="245" spans="1:10" x14ac:dyDescent="0.25">
      <c r="A245" s="24" t="s">
        <v>0</v>
      </c>
      <c r="B245" s="52">
        <f>SUM(B239:B244)</f>
        <v>3</v>
      </c>
      <c r="C245" s="52">
        <f t="shared" ref="C245:J245" si="40">SUM(C239:C244)</f>
        <v>108</v>
      </c>
      <c r="D245" s="52">
        <f t="shared" si="40"/>
        <v>2</v>
      </c>
      <c r="E245" s="52">
        <f t="shared" si="40"/>
        <v>67</v>
      </c>
      <c r="F245" s="52">
        <f t="shared" si="40"/>
        <v>14</v>
      </c>
      <c r="G245" s="52">
        <f t="shared" si="40"/>
        <v>1</v>
      </c>
      <c r="H245" s="52">
        <f t="shared" si="40"/>
        <v>79</v>
      </c>
      <c r="I245" s="52">
        <f t="shared" si="40"/>
        <v>19</v>
      </c>
      <c r="J245" s="52">
        <f t="shared" si="40"/>
        <v>293</v>
      </c>
    </row>
    <row r="246" spans="1:10" x14ac:dyDescent="0.25">
      <c r="A246" s="89" t="s">
        <v>127</v>
      </c>
      <c r="B246" s="89"/>
      <c r="C246" s="89"/>
      <c r="D246" s="89"/>
      <c r="E246" s="89"/>
      <c r="F246" s="89"/>
      <c r="G246" s="89"/>
      <c r="H246" s="89"/>
      <c r="I246" s="89"/>
      <c r="J246" s="89"/>
    </row>
    <row r="247" spans="1:10" x14ac:dyDescent="0.25">
      <c r="A247" s="31">
        <v>0</v>
      </c>
      <c r="B247" s="22">
        <v>0</v>
      </c>
      <c r="C247" s="22">
        <v>9</v>
      </c>
      <c r="D247" s="22">
        <v>0</v>
      </c>
      <c r="E247" s="22">
        <v>4</v>
      </c>
      <c r="F247" s="22">
        <v>2</v>
      </c>
      <c r="G247" s="22">
        <v>0</v>
      </c>
      <c r="H247" s="22">
        <v>9</v>
      </c>
      <c r="I247" s="22">
        <v>2</v>
      </c>
      <c r="J247" s="22">
        <f t="shared" ref="J247:J252" si="41">SUM(B247:I247)</f>
        <v>26</v>
      </c>
    </row>
    <row r="248" spans="1:10" x14ac:dyDescent="0.25">
      <c r="A248" s="8" t="s">
        <v>122</v>
      </c>
      <c r="B248" s="22">
        <v>0</v>
      </c>
      <c r="C248" s="22">
        <v>4</v>
      </c>
      <c r="D248" s="22">
        <v>0</v>
      </c>
      <c r="E248" s="22">
        <v>3</v>
      </c>
      <c r="F248" s="22">
        <v>0</v>
      </c>
      <c r="G248" s="22">
        <v>0</v>
      </c>
      <c r="H248" s="22">
        <v>2</v>
      </c>
      <c r="I248" s="22">
        <v>1</v>
      </c>
      <c r="J248" s="22">
        <f t="shared" si="41"/>
        <v>10</v>
      </c>
    </row>
    <row r="249" spans="1:10" x14ac:dyDescent="0.25">
      <c r="A249" s="8" t="s">
        <v>28</v>
      </c>
      <c r="B249" s="22">
        <v>0</v>
      </c>
      <c r="C249" s="22">
        <v>0</v>
      </c>
      <c r="D249" s="22">
        <v>0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f t="shared" si="41"/>
        <v>0</v>
      </c>
    </row>
    <row r="250" spans="1:10" x14ac:dyDescent="0.25">
      <c r="A250" s="8" t="s">
        <v>29</v>
      </c>
      <c r="B250" s="22">
        <v>0</v>
      </c>
      <c r="C250" s="22">
        <v>0</v>
      </c>
      <c r="D250" s="22">
        <v>0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f t="shared" si="41"/>
        <v>0</v>
      </c>
    </row>
    <row r="251" spans="1:10" x14ac:dyDescent="0.25">
      <c r="A251" s="8" t="s">
        <v>124</v>
      </c>
      <c r="B251" s="22">
        <v>0</v>
      </c>
      <c r="C251" s="22">
        <v>0</v>
      </c>
      <c r="D251" s="22">
        <v>0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f t="shared" si="41"/>
        <v>0</v>
      </c>
    </row>
    <row r="252" spans="1:10" x14ac:dyDescent="0.25">
      <c r="A252" s="23" t="s">
        <v>123</v>
      </c>
      <c r="B252" s="22">
        <v>3</v>
      </c>
      <c r="C252" s="22">
        <v>95</v>
      </c>
      <c r="D252" s="22">
        <v>2</v>
      </c>
      <c r="E252" s="22">
        <v>60</v>
      </c>
      <c r="F252" s="22">
        <v>12</v>
      </c>
      <c r="G252" s="22">
        <v>1</v>
      </c>
      <c r="H252" s="22">
        <v>68</v>
      </c>
      <c r="I252" s="22">
        <v>16</v>
      </c>
      <c r="J252" s="22">
        <f t="shared" si="41"/>
        <v>257</v>
      </c>
    </row>
    <row r="253" spans="1:10" x14ac:dyDescent="0.25">
      <c r="A253" s="24" t="s">
        <v>0</v>
      </c>
      <c r="B253" s="52">
        <f>SUM(B247:B252)</f>
        <v>3</v>
      </c>
      <c r="C253" s="52">
        <f t="shared" ref="C253:J253" si="42">SUM(C247:C252)</f>
        <v>108</v>
      </c>
      <c r="D253" s="52">
        <f t="shared" si="42"/>
        <v>2</v>
      </c>
      <c r="E253" s="52">
        <f t="shared" si="42"/>
        <v>67</v>
      </c>
      <c r="F253" s="52">
        <f t="shared" si="42"/>
        <v>14</v>
      </c>
      <c r="G253" s="52">
        <f t="shared" si="42"/>
        <v>1</v>
      </c>
      <c r="H253" s="52">
        <f t="shared" si="42"/>
        <v>79</v>
      </c>
      <c r="I253" s="52">
        <f t="shared" si="42"/>
        <v>19</v>
      </c>
      <c r="J253" s="52">
        <f t="shared" si="42"/>
        <v>293</v>
      </c>
    </row>
    <row r="254" spans="1:10" x14ac:dyDescent="0.25">
      <c r="A254" s="89" t="s">
        <v>128</v>
      </c>
      <c r="B254" s="89"/>
      <c r="C254" s="89"/>
      <c r="D254" s="89"/>
      <c r="E254" s="89"/>
      <c r="F254" s="89"/>
      <c r="G254" s="89"/>
      <c r="H254" s="89"/>
      <c r="I254" s="89"/>
      <c r="J254" s="89"/>
    </row>
    <row r="255" spans="1:10" x14ac:dyDescent="0.25">
      <c r="A255" s="31">
        <v>0</v>
      </c>
      <c r="B255" s="22">
        <v>0</v>
      </c>
      <c r="C255" s="22">
        <v>17</v>
      </c>
      <c r="D255" s="22">
        <v>0</v>
      </c>
      <c r="E255" s="22">
        <v>14</v>
      </c>
      <c r="F255" s="22">
        <v>2</v>
      </c>
      <c r="G255" s="22">
        <v>0</v>
      </c>
      <c r="H255" s="22">
        <v>6</v>
      </c>
      <c r="I255" s="22">
        <v>4</v>
      </c>
      <c r="J255" s="22">
        <f t="shared" ref="J255:J260" si="43">SUM(B255:I255)</f>
        <v>43</v>
      </c>
    </row>
    <row r="256" spans="1:10" x14ac:dyDescent="0.25">
      <c r="A256" s="8" t="s">
        <v>122</v>
      </c>
      <c r="B256" s="22">
        <v>1</v>
      </c>
      <c r="C256" s="22">
        <v>74</v>
      </c>
      <c r="D256" s="22">
        <v>2</v>
      </c>
      <c r="E256" s="22">
        <v>32</v>
      </c>
      <c r="F256" s="22">
        <v>11</v>
      </c>
      <c r="G256" s="22">
        <v>1</v>
      </c>
      <c r="H256" s="22">
        <v>50</v>
      </c>
      <c r="I256" s="22">
        <v>10</v>
      </c>
      <c r="J256" s="22">
        <f t="shared" si="43"/>
        <v>181</v>
      </c>
    </row>
    <row r="257" spans="1:10" x14ac:dyDescent="0.25">
      <c r="A257" s="8" t="s">
        <v>28</v>
      </c>
      <c r="B257" s="22">
        <v>1</v>
      </c>
      <c r="C257" s="22">
        <v>13</v>
      </c>
      <c r="D257" s="22">
        <v>0</v>
      </c>
      <c r="E257" s="22">
        <v>11</v>
      </c>
      <c r="F257" s="22">
        <v>0</v>
      </c>
      <c r="G257" s="22">
        <v>0</v>
      </c>
      <c r="H257" s="22">
        <v>16</v>
      </c>
      <c r="I257" s="22">
        <v>4</v>
      </c>
      <c r="J257" s="22">
        <f t="shared" si="43"/>
        <v>45</v>
      </c>
    </row>
    <row r="258" spans="1:10" x14ac:dyDescent="0.25">
      <c r="A258" s="8" t="s">
        <v>29</v>
      </c>
      <c r="B258" s="22">
        <v>0</v>
      </c>
      <c r="C258" s="22">
        <v>2</v>
      </c>
      <c r="D258" s="22">
        <v>0</v>
      </c>
      <c r="E258" s="22">
        <v>5</v>
      </c>
      <c r="F258" s="22">
        <v>1</v>
      </c>
      <c r="G258" s="22">
        <v>0</v>
      </c>
      <c r="H258" s="22">
        <v>3</v>
      </c>
      <c r="I258" s="22">
        <v>0</v>
      </c>
      <c r="J258" s="22">
        <f t="shared" si="43"/>
        <v>11</v>
      </c>
    </row>
    <row r="259" spans="1:10" x14ac:dyDescent="0.25">
      <c r="A259" s="8" t="s">
        <v>124</v>
      </c>
      <c r="B259" s="22">
        <v>0</v>
      </c>
      <c r="C259" s="22">
        <v>0</v>
      </c>
      <c r="D259" s="22">
        <v>0</v>
      </c>
      <c r="E259" s="22">
        <v>1</v>
      </c>
      <c r="F259" s="22">
        <v>0</v>
      </c>
      <c r="G259" s="22">
        <v>0</v>
      </c>
      <c r="H259" s="22">
        <v>3</v>
      </c>
      <c r="I259" s="22">
        <v>0</v>
      </c>
      <c r="J259" s="22">
        <f t="shared" si="43"/>
        <v>4</v>
      </c>
    </row>
    <row r="260" spans="1:10" x14ac:dyDescent="0.25">
      <c r="A260" s="23" t="s">
        <v>123</v>
      </c>
      <c r="B260" s="22">
        <v>1</v>
      </c>
      <c r="C260" s="22">
        <v>2</v>
      </c>
      <c r="D260" s="22">
        <v>0</v>
      </c>
      <c r="E260" s="22">
        <v>4</v>
      </c>
      <c r="F260" s="22">
        <v>0</v>
      </c>
      <c r="G260" s="22">
        <v>0</v>
      </c>
      <c r="H260" s="22">
        <v>1</v>
      </c>
      <c r="I260" s="22">
        <v>1</v>
      </c>
      <c r="J260" s="22">
        <f t="shared" si="43"/>
        <v>9</v>
      </c>
    </row>
    <row r="261" spans="1:10" x14ac:dyDescent="0.25">
      <c r="A261" s="24" t="s">
        <v>0</v>
      </c>
      <c r="B261" s="52">
        <f>SUM(B255:B260)</f>
        <v>3</v>
      </c>
      <c r="C261" s="52">
        <f t="shared" ref="C261:J261" si="44">SUM(C255:C260)</f>
        <v>108</v>
      </c>
      <c r="D261" s="52">
        <f t="shared" si="44"/>
        <v>2</v>
      </c>
      <c r="E261" s="52">
        <f t="shared" si="44"/>
        <v>67</v>
      </c>
      <c r="F261" s="52">
        <f t="shared" si="44"/>
        <v>14</v>
      </c>
      <c r="G261" s="52">
        <f t="shared" si="44"/>
        <v>1</v>
      </c>
      <c r="H261" s="52">
        <f t="shared" si="44"/>
        <v>79</v>
      </c>
      <c r="I261" s="52">
        <f t="shared" si="44"/>
        <v>19</v>
      </c>
      <c r="J261" s="52">
        <f t="shared" si="44"/>
        <v>293</v>
      </c>
    </row>
    <row r="262" spans="1:10" x14ac:dyDescent="0.25">
      <c r="A262" s="89" t="s">
        <v>129</v>
      </c>
      <c r="B262" s="89"/>
      <c r="C262" s="89"/>
      <c r="D262" s="89"/>
      <c r="E262" s="89"/>
      <c r="F262" s="89"/>
      <c r="G262" s="89"/>
      <c r="H262" s="89"/>
      <c r="I262" s="89"/>
      <c r="J262" s="89"/>
    </row>
    <row r="263" spans="1:10" x14ac:dyDescent="0.25">
      <c r="A263" s="31">
        <v>0</v>
      </c>
      <c r="B263" s="22">
        <v>0</v>
      </c>
      <c r="C263" s="22">
        <v>9</v>
      </c>
      <c r="D263" s="22">
        <v>0</v>
      </c>
      <c r="E263" s="22">
        <v>4</v>
      </c>
      <c r="F263" s="22">
        <v>2</v>
      </c>
      <c r="G263" s="22">
        <v>0</v>
      </c>
      <c r="H263" s="22">
        <v>9</v>
      </c>
      <c r="I263" s="22">
        <v>2</v>
      </c>
      <c r="J263" s="22">
        <f t="shared" ref="J263:J268" si="45">SUM(B263:I263)</f>
        <v>26</v>
      </c>
    </row>
    <row r="264" spans="1:10" x14ac:dyDescent="0.25">
      <c r="A264" s="8" t="s">
        <v>122</v>
      </c>
      <c r="B264" s="22">
        <v>0</v>
      </c>
      <c r="C264" s="22">
        <v>0</v>
      </c>
      <c r="D264" s="22">
        <v>0</v>
      </c>
      <c r="E264" s="22">
        <v>1</v>
      </c>
      <c r="F264" s="22">
        <v>0</v>
      </c>
      <c r="G264" s="22">
        <v>0</v>
      </c>
      <c r="H264" s="22">
        <v>0</v>
      </c>
      <c r="I264" s="22">
        <v>0</v>
      </c>
      <c r="J264" s="22">
        <f t="shared" si="45"/>
        <v>1</v>
      </c>
    </row>
    <row r="265" spans="1:10" x14ac:dyDescent="0.25">
      <c r="A265" s="8" t="s">
        <v>28</v>
      </c>
      <c r="B265" s="22">
        <v>0</v>
      </c>
      <c r="C265" s="22">
        <v>0</v>
      </c>
      <c r="D265" s="22">
        <v>0</v>
      </c>
      <c r="E265" s="22">
        <v>0</v>
      </c>
      <c r="F265" s="22">
        <v>0</v>
      </c>
      <c r="G265" s="22">
        <v>0</v>
      </c>
      <c r="H265" s="22">
        <v>0</v>
      </c>
      <c r="I265" s="22">
        <v>0</v>
      </c>
      <c r="J265" s="22">
        <f t="shared" si="45"/>
        <v>0</v>
      </c>
    </row>
    <row r="266" spans="1:10" x14ac:dyDescent="0.25">
      <c r="A266" s="8" t="s">
        <v>29</v>
      </c>
      <c r="B266" s="22">
        <v>0</v>
      </c>
      <c r="C266" s="22">
        <v>0</v>
      </c>
      <c r="D266" s="22">
        <v>0</v>
      </c>
      <c r="E266" s="22">
        <v>0</v>
      </c>
      <c r="F266" s="22">
        <v>0</v>
      </c>
      <c r="G266" s="22">
        <v>0</v>
      </c>
      <c r="H266" s="22">
        <v>0</v>
      </c>
      <c r="I266" s="22">
        <v>0</v>
      </c>
      <c r="J266" s="22">
        <f t="shared" si="45"/>
        <v>0</v>
      </c>
    </row>
    <row r="267" spans="1:10" x14ac:dyDescent="0.25">
      <c r="A267" s="8" t="s">
        <v>124</v>
      </c>
      <c r="B267" s="22">
        <v>0</v>
      </c>
      <c r="C267" s="22">
        <v>0</v>
      </c>
      <c r="D267" s="22">
        <v>0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f t="shared" si="45"/>
        <v>0</v>
      </c>
    </row>
    <row r="268" spans="1:10" x14ac:dyDescent="0.25">
      <c r="A268" s="23" t="s">
        <v>123</v>
      </c>
      <c r="B268" s="22">
        <v>3</v>
      </c>
      <c r="C268" s="22">
        <v>99</v>
      </c>
      <c r="D268" s="22">
        <v>2</v>
      </c>
      <c r="E268" s="22">
        <v>62</v>
      </c>
      <c r="F268" s="22">
        <v>12</v>
      </c>
      <c r="G268" s="22">
        <v>1</v>
      </c>
      <c r="H268" s="22">
        <v>70</v>
      </c>
      <c r="I268" s="22">
        <v>17</v>
      </c>
      <c r="J268" s="22">
        <f t="shared" si="45"/>
        <v>266</v>
      </c>
    </row>
    <row r="269" spans="1:10" x14ac:dyDescent="0.25">
      <c r="A269" s="24" t="s">
        <v>0</v>
      </c>
      <c r="B269" s="52">
        <f t="shared" ref="B269:I269" si="46">SUM(B263:B268)</f>
        <v>3</v>
      </c>
      <c r="C269" s="52">
        <f t="shared" si="46"/>
        <v>108</v>
      </c>
      <c r="D269" s="52">
        <f t="shared" si="46"/>
        <v>2</v>
      </c>
      <c r="E269" s="52">
        <f t="shared" si="46"/>
        <v>67</v>
      </c>
      <c r="F269" s="52">
        <f t="shared" si="46"/>
        <v>14</v>
      </c>
      <c r="G269" s="52">
        <f t="shared" si="46"/>
        <v>1</v>
      </c>
      <c r="H269" s="52">
        <f t="shared" si="46"/>
        <v>79</v>
      </c>
      <c r="I269" s="52">
        <f t="shared" si="46"/>
        <v>19</v>
      </c>
      <c r="J269" s="52">
        <f t="shared" ref="J269" si="47">SUM(J263:J268)</f>
        <v>293</v>
      </c>
    </row>
    <row r="270" spans="1:10" x14ac:dyDescent="0.25">
      <c r="A270" s="77" t="str">
        <f>$A$25</f>
        <v>Note: Statistics up to 27 March 2020 by region are based upon 'registered office'.</v>
      </c>
      <c r="B270" s="77"/>
      <c r="C270" s="77"/>
      <c r="D270" s="77"/>
      <c r="E270" s="77"/>
      <c r="F270" s="77"/>
      <c r="G270" s="77"/>
      <c r="H270" s="77"/>
      <c r="I270" s="77"/>
      <c r="J270" s="77"/>
    </row>
    <row r="271" spans="1:10" x14ac:dyDescent="0.25">
      <c r="A271" s="57"/>
      <c r="B271" s="44"/>
      <c r="C271" s="44"/>
      <c r="D271" s="44"/>
      <c r="E271" s="44"/>
      <c r="F271" s="44"/>
      <c r="G271" s="44"/>
      <c r="H271" s="44"/>
      <c r="I271" s="44"/>
      <c r="J271" s="44"/>
    </row>
    <row r="272" spans="1:10" s="13" customFormat="1" ht="11.25" x14ac:dyDescent="0.2">
      <c r="A272" s="34" t="s">
        <v>131</v>
      </c>
    </row>
  </sheetData>
  <mergeCells count="40">
    <mergeCell ref="A27:J27"/>
    <mergeCell ref="A1:J1"/>
    <mergeCell ref="A2:J2"/>
    <mergeCell ref="A3:J3"/>
    <mergeCell ref="A17:J17"/>
    <mergeCell ref="A105:J105"/>
    <mergeCell ref="A45:J45"/>
    <mergeCell ref="A46:J46"/>
    <mergeCell ref="A49:J49"/>
    <mergeCell ref="A59:J59"/>
    <mergeCell ref="A64:J64"/>
    <mergeCell ref="A72:J72"/>
    <mergeCell ref="A77:J77"/>
    <mergeCell ref="A85:J85"/>
    <mergeCell ref="A87:J87"/>
    <mergeCell ref="A98:J98"/>
    <mergeCell ref="A199:J199"/>
    <mergeCell ref="A115:J115"/>
    <mergeCell ref="A116:J116"/>
    <mergeCell ref="A118:J118"/>
    <mergeCell ref="A130:J130"/>
    <mergeCell ref="A142:J142"/>
    <mergeCell ref="A154:J154"/>
    <mergeCell ref="A166:J166"/>
    <mergeCell ref="A178:J178"/>
    <mergeCell ref="A187:J187"/>
    <mergeCell ref="A188:J188"/>
    <mergeCell ref="A198:J198"/>
    <mergeCell ref="A262:J262"/>
    <mergeCell ref="A207:J207"/>
    <mergeCell ref="A208:J208"/>
    <mergeCell ref="A210:J210"/>
    <mergeCell ref="A217:J217"/>
    <mergeCell ref="A225:J225"/>
    <mergeCell ref="A227:J227"/>
    <mergeCell ref="A235:J235"/>
    <mergeCell ref="A236:J236"/>
    <mergeCell ref="A238:J238"/>
    <mergeCell ref="A246:J246"/>
    <mergeCell ref="A254:J254"/>
  </mergeCells>
  <hyperlinks>
    <hyperlink ref="A272" r:id="rId1" xr:uid="{3C038573-828A-4E35-B646-A0D78332AC9A}"/>
    <hyperlink ref="A7" location="'Transport, postal &amp; warehousing'!A27" display="Table 3.2.5.2 - Initial external administrators' reports for Transport, postal &amp; warehousing industry—Nominated causes of failure by region" xr:uid="{00000000-0004-0000-0000-000019000000}"/>
    <hyperlink ref="A8" location="'Transport, postal &amp; warehousing'!A46" display="Table 3.2.5.3 - Initial external administrators' reports for Transport, postal &amp; warehousing industry—Possible misconduct by region" xr:uid="{00000000-0004-0000-0000-00001A000000}"/>
    <hyperlink ref="A9" location="'Transport, postal &amp; warehousing'!A85" display="Table 3.2.5.4 - Initial external administrators' reports for Transport, postal &amp; warehousing industry—Assets, liabilities and deficiency by region " xr:uid="{00000000-0004-0000-0000-00001B000000}"/>
    <hyperlink ref="A10" location="'Transport, postal &amp; warehousing'!A116" display="Table 3.2.5.5 - Initial external administrators' reports for Transport, postal &amp; warehousing industry—Unpaid employee entitlements by region " xr:uid="{00000000-0004-0000-0000-00001C000000}"/>
    <hyperlink ref="A11" location="'Transport, postal &amp; warehousing'!A188" display="Table 3.2.5.6 - Initial external administrators' reports for Transport, postal &amp; warehousing industry—Amount owed to secured creditors by region" xr:uid="{00000000-0004-0000-0000-00001D000000}"/>
    <hyperlink ref="A6" location="'Transport, postal &amp; warehousing'!A17" display="Table 3.2.5.1 - Initial external administrators' reports for Transport, postal &amp; warehousing industry—Size of company as measured by number of FTEs by region" xr:uid="{00000000-0004-0000-0000-00001E000000}"/>
    <hyperlink ref="A12" location="'Transport, postal &amp; warehousing'!A199" display="Table 3.2.5.7 - Initial external administrators' reports for Transport, postal &amp; warehousing industry—Unpaid taxes and charges by region " xr:uid="{00000000-0004-0000-0000-00002B000000}"/>
    <hyperlink ref="A13" location="'Transport, postal &amp; warehousing'!A208" display="Table 3.2.5.8 - Initial external administrators' reports for Transport, postal &amp; warehousing industry—Unsecured creditors by region " xr:uid="{00000000-0004-0000-0000-00002C000000}"/>
    <hyperlink ref="A14" location="'Transport, postal &amp; warehousing'!A236" display="Table 3.2.5.9 - Initial external administrators' reports for Transport, postal &amp; warehousing industry—External administrator's remuneration by region" xr:uid="{00000000-0004-0000-0000-00002D000000}"/>
  </hyperlinks>
  <pageMargins left="0.70866141732283472" right="0.70866141732283472" top="0.74803149606299213" bottom="0.74803149606299213" header="0.31496062992125984" footer="0.31496062992125984"/>
  <pageSetup paperSize="9" scale="66" fitToHeight="10" orientation="portrait" r:id="rId2"/>
  <rowBreaks count="6" manualBreakCount="6">
    <brk id="16" max="9" man="1"/>
    <brk id="45" max="9" man="1"/>
    <brk id="84" max="10" man="1"/>
    <brk id="115" max="10" man="1"/>
    <brk id="187" max="10" man="1"/>
    <brk id="235" max="10" man="1"/>
  </rowBreaks>
  <ignoredErrors>
    <ignoredError sqref="A245:J246 J228 J201 A239:A244 J239:J244 A253:J254 A247:A252 J247:J252 A261:J262 A255:A260 J255:J260 A263:A268 J263:J268" formulaRange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C Document" ma:contentTypeID="0x010100B5F685A1365F544391EF8C813B164F3A00129821EAC5878D4DB5E4D6DE3D01A3AA" ma:contentTypeVersion="21" ma:contentTypeDescription="" ma:contentTypeScope="" ma:versionID="91c1cdc64131a5f955959daa01b299ac">
  <xsd:schema xmlns:xsd="http://www.w3.org/2001/XMLSchema" xmlns:xs="http://www.w3.org/2001/XMLSchema" xmlns:p="http://schemas.microsoft.com/office/2006/metadata/properties" xmlns:ns2="db2b92ca-6ed0-4085-802d-4c686a2e8c3f" xmlns:ns3="1d6a54bf-b2be-4acb-9625-890a1b7e0238" xmlns:ns4="eb44715b-cd74-4c79-92c4-f0e9f1a86440" targetNamespace="http://schemas.microsoft.com/office/2006/metadata/properties" ma:root="true" ma:fieldsID="cb1f824d1d4bef3a8c33eff9124fcca2" ns2:_="" ns3:_="" ns4:_="">
    <xsd:import namespace="db2b92ca-6ed0-4085-802d-4c686a2e8c3f"/>
    <xsd:import namespace="1d6a54bf-b2be-4acb-9625-890a1b7e0238"/>
    <xsd:import namespace="eb44715b-cd74-4c79-92c4-f0e9f1a86440"/>
    <xsd:element name="properties">
      <xsd:complexType>
        <xsd:sequence>
          <xsd:element name="documentManagement">
            <xsd:complexType>
              <xsd:all>
                <xsd:element ref="ns2:NAPReason" minOccurs="0"/>
                <xsd:element ref="ns2:p1abb5e704a84578aa4b8ef0390c3b25" minOccurs="0"/>
                <xsd:element ref="ns2:TaxCatchAll" minOccurs="0"/>
                <xsd:element ref="ns2:TaxCatchAllLabel" minOccurs="0"/>
                <xsd:element ref="ns2:DocumentNotes" minOccurs="0"/>
                <xsd:element ref="ns3:MediaServiceFastMetadata" minOccurs="0"/>
                <xsd:element ref="ns3:MediaServiceMetadata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b92ca-6ed0-4085-802d-4c686a2e8c3f" elementFormDefault="qualified">
    <xsd:import namespace="http://schemas.microsoft.com/office/2006/documentManagement/types"/>
    <xsd:import namespace="http://schemas.microsoft.com/office/infopath/2007/PartnerControls"/>
    <xsd:element name="NAPReason" ma:index="8" nillable="true" ma:displayName="NAP Reason" ma:internalName="NAPReason">
      <xsd:simpleType>
        <xsd:restriction base="dms:Choice">
          <xsd:enumeration value="Created in error"/>
          <xsd:enumeration value="Low risk email, calendar entry or alert"/>
          <xsd:enumeration value="Copy kept for reference only"/>
          <xsd:enumeration value="Duplicate"/>
          <xsd:enumeration value="Rough working paper or calculations"/>
          <xsd:enumeration value="Draft not intended for further use"/>
          <xsd:enumeration value="Externally published material"/>
          <xsd:enumeration value="Unofficial information"/>
        </xsd:restriction>
      </xsd:simpleType>
    </xsd:element>
    <xsd:element name="p1abb5e704a84578aa4b8ef0390c3b25" ma:index="9" ma:taxonomy="true" ma:internalName="p1abb5e704a84578aa4b8ef0390c3b25" ma:taxonomyFieldName="SecurityClassification" ma:displayName="Security Classification" ma:readOnly="false" ma:fieldId="{91abb5e7-04a8-4578-aa4b-8ef0390c3b25}" ma:sspId="af302855-5de3-48f9-83c2-fc1acc0f760b" ma:termSetId="1d2f2699-c9ac-44b7-aa84-d64945e6f0b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23046626-ced4-43a5-bd99-cf945da47645}" ma:internalName="TaxCatchAll" ma:showField="CatchAllData" ma:web="eb44715b-cd74-4c79-92c4-f0e9f1a864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23046626-ced4-43a5-bd99-cf945da47645}" ma:internalName="TaxCatchAllLabel" ma:readOnly="true" ma:showField="CatchAllDataLabel" ma:web="eb44715b-cd74-4c79-92c4-f0e9f1a864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Notes" ma:index="13" nillable="true" ma:displayName="Document Notes" ma:internalName="DocumentNot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6a54bf-b2be-4acb-9625-890a1b7e0238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4715b-cd74-4c79-92c4-f0e9f1a86440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2b92ca-6ed0-4085-802d-4c686a2e8c3f">
      <Value>1</Value>
    </TaxCatchAll>
    <p1abb5e704a84578aa4b8ef0390c3b25 xmlns="db2b92ca-6ed0-4085-802d-4c686a2e8c3f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 - Sensitive</TermName>
          <TermId xmlns="http://schemas.microsoft.com/office/infopath/2007/PartnerControls">6eccc17f-024b-41b0-b6b1-faf98d2aff85</TermId>
        </TermInfo>
      </Terms>
    </p1abb5e704a84578aa4b8ef0390c3b25>
    <DocumentNotes xmlns="db2b92ca-6ed0-4085-802d-4c686a2e8c3f" xsi:nil="true"/>
    <NAPReason xmlns="db2b92ca-6ed0-4085-802d-4c686a2e8c3f" xsi:nil="true"/>
    <_dlc_DocId xmlns="eb44715b-cd74-4c79-92c4-f0e9f1a86440">001052-1204152581-67</_dlc_DocId>
    <_dlc_DocIdUrl xmlns="eb44715b-cd74-4c79-92c4-f0e9f1a86440">
      <Url>https://asiclink.sharepoint.com/teams/001052/_layouts/15/DocIdRedir.aspx?ID=001052-1204152581-67</Url>
      <Description>001052-1204152581-67</Description>
    </_dlc_DocIdUrl>
    <_dlc_DocIdPersistId xmlns="eb44715b-cd74-4c79-92c4-f0e9f1a86440">false</_dlc_DocIdPersistId>
  </documentManagement>
</p:properties>
</file>

<file path=customXml/item4.xml><?xml version="1.0" encoding="utf-8"?>
<?mso-contentType ?>
<SharedContentType xmlns="Microsoft.SharePoint.Taxonomy.ContentTypeSync" SourceId="af302855-5de3-48f9-83c2-fc1acc0f760b" ContentTypeId="0x010100B5F685A1365F544391EF8C813B164F3A" PreviousValue="false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A9C0CB9-D804-44CE-B102-A136034F09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C0C22B-5DE7-45D4-A9D0-451336EA7F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2b92ca-6ed0-4085-802d-4c686a2e8c3f"/>
    <ds:schemaRef ds:uri="1d6a54bf-b2be-4acb-9625-890a1b7e0238"/>
    <ds:schemaRef ds:uri="eb44715b-cd74-4c79-92c4-f0e9f1a864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4F5660-5B63-44DD-BE0C-58B98256FFC6}">
  <ds:schemaRefs>
    <ds:schemaRef ds:uri="db2b92ca-6ed0-4085-802d-4c686a2e8c3f"/>
    <ds:schemaRef ds:uri="http://purl.org/dc/elements/1.1/"/>
    <ds:schemaRef ds:uri="http://schemas.microsoft.com/office/2006/metadata/properties"/>
    <ds:schemaRef ds:uri="http://schemas.microsoft.com/office/infopath/2007/PartnerControls"/>
    <ds:schemaRef ds:uri="1d6a54bf-b2be-4acb-9625-890a1b7e0238"/>
    <ds:schemaRef ds:uri="http://purl.org/dc/terms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eb44715b-cd74-4c79-92c4-f0e9f1a86440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1AA4042-5F47-4A47-BE3A-C194F7580D98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95E6948B-6495-4DAA-9D6B-600ED1288ED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Other (bus &amp; pers) services</vt:lpstr>
      <vt:lpstr>Construction</vt:lpstr>
      <vt:lpstr>Accommodation &amp; food services</vt:lpstr>
      <vt:lpstr>Retail trade</vt:lpstr>
      <vt:lpstr>Transport, postal &amp; warehousing</vt:lpstr>
      <vt:lpstr>'Accommodation &amp; food services'!Print_Area</vt:lpstr>
      <vt:lpstr>Construction!Print_Area</vt:lpstr>
      <vt:lpstr>Contents!Print_Area</vt:lpstr>
      <vt:lpstr>'Retail trade'!Print_Area</vt:lpstr>
      <vt:lpstr>'Transport, postal &amp; warehousing'!Print_Area</vt:lpstr>
    </vt:vector>
  </TitlesOfParts>
  <Company>ASIC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2019-2020 (EX01) ASIC-Insolvency-statistics-series3.2.xlsx</dc:title>
  <cp:lastPrinted>2018-01-29T23:44:10Z</cp:lastPrinted>
  <dcterms:created xsi:type="dcterms:W3CDTF">2010-10-18T01:28:27Z</dcterms:created>
  <dcterms:modified xsi:type="dcterms:W3CDTF">2023-01-09T01:41:03Z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B1039154</vt:lpwstr>
  </property>
  <property fmtid="{D5CDD505-2E9C-101B-9397-08002B2CF9AE}" pid="4" name="Objective-Title">
    <vt:lpwstr>2014-2015 ASIC-Insolvency-statistics-series3.2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2015-09-08T23:43:03Z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2016-01-22T15:26:36Z</vt:filetime>
  </property>
  <property fmtid="{D5CDD505-2E9C-101B-9397-08002B2CF9AE}" pid="10" name="Objective-ModificationStamp">
    <vt:filetime>2016-01-22T14:38:25Z</vt:filetime>
  </property>
  <property fmtid="{D5CDD505-2E9C-101B-9397-08002B2CF9AE}" pid="11" name="Objective-Owner">
    <vt:lpwstr>Catrina Orr</vt:lpwstr>
  </property>
  <property fmtid="{D5CDD505-2E9C-101B-9397-08002B2CF9AE}" pid="12" name="Objective-Path">
    <vt:lpwstr>BCS:ASIC:REGULATION &amp; COMPLIANCE:Reporting:Insolvency Practitioners - External Administrators' Reports:2015 External Administrators reports:</vt:lpwstr>
  </property>
  <property fmtid="{D5CDD505-2E9C-101B-9397-08002B2CF9AE}" pid="13" name="Objective-Parent">
    <vt:lpwstr>2015 External Administrators reports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11</vt:i4>
  </property>
  <property fmtid="{D5CDD505-2E9C-101B-9397-08002B2CF9AE}" pid="17" name="Objective-VersionComment">
    <vt:lpwstr>
    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IN-CONFIDENCE]</vt:lpwstr>
  </property>
  <property fmtid="{D5CDD505-2E9C-101B-9397-08002B2CF9AE}" pid="20" name="Objective-Caveats">
    <vt:lpwstr>
    </vt:lpwstr>
  </property>
  <property fmtid="{D5CDD505-2E9C-101B-9397-08002B2CF9AE}" pid="21" name="Objective-Category [system]">
    <vt:lpwstr>
    </vt:lpwstr>
  </property>
  <property fmtid="{D5CDD505-2E9C-101B-9397-08002B2CF9AE}" pid="22" name="ContentTypeId">
    <vt:lpwstr>0x010100B5F685A1365F544391EF8C813B164F3A00129821EAC5878D4DB5E4D6DE3D01A3AA</vt:lpwstr>
  </property>
  <property fmtid="{D5CDD505-2E9C-101B-9397-08002B2CF9AE}" pid="23" name="RecordPoint_WorkflowType">
    <vt:lpwstr>ActiveSubmitStub</vt:lpwstr>
  </property>
  <property fmtid="{D5CDD505-2E9C-101B-9397-08002B2CF9AE}" pid="24" name="RecordPoint_ActiveItemWebId">
    <vt:lpwstr>{5e2ffa49-0319-40ff-b91c-315abd817404}</vt:lpwstr>
  </property>
  <property fmtid="{D5CDD505-2E9C-101B-9397-08002B2CF9AE}" pid="25" name="RecordPoint_ActiveItemSiteId">
    <vt:lpwstr>{2b671c10-e4a0-4000-aadb-76c91cc22cb4}</vt:lpwstr>
  </property>
  <property fmtid="{D5CDD505-2E9C-101B-9397-08002B2CF9AE}" pid="26" name="RecordPoint_ActiveItemListId">
    <vt:lpwstr>{df073a32-fb79-4245-b802-9c451f04249d}</vt:lpwstr>
  </property>
  <property fmtid="{D5CDD505-2E9C-101B-9397-08002B2CF9AE}" pid="27" name="RecordPoint_ActiveItemUniqueId">
    <vt:lpwstr>{d0bab5bc-9dc1-42e8-ba6b-e2a55ead4b6d}</vt:lpwstr>
  </property>
  <property fmtid="{D5CDD505-2E9C-101B-9397-08002B2CF9AE}" pid="28" name="RecordPoint_RecordNumberSubmitted">
    <vt:lpwstr>R20220000858854</vt:lpwstr>
  </property>
  <property fmtid="{D5CDD505-2E9C-101B-9397-08002B2CF9AE}" pid="29" name="RecordPoint_SubmissionCompleted">
    <vt:lpwstr>2022-05-31T14:22:51.2586070+10:00</vt:lpwstr>
  </property>
  <property fmtid="{D5CDD505-2E9C-101B-9397-08002B2CF9AE}" pid="30" name="SecurityClassification">
    <vt:lpwstr>1;#OFFICIAL - Sensitive|6eccc17f-024b-41b0-b6b1-faf98d2aff85</vt:lpwstr>
  </property>
  <property fmtid="{D5CDD505-2E9C-101B-9397-08002B2CF9AE}" pid="31" name="RecordPoint_SubmissionDate">
    <vt:lpwstr/>
  </property>
  <property fmtid="{D5CDD505-2E9C-101B-9397-08002B2CF9AE}" pid="32" name="RecordPoint_RecordFormat">
    <vt:lpwstr/>
  </property>
  <property fmtid="{D5CDD505-2E9C-101B-9397-08002B2CF9AE}" pid="33" name="Period">
    <vt:lpwstr>20;#2018-2019|9b1e263a-3df6-47ee-806d-7e0dde3b28b2</vt:lpwstr>
  </property>
  <property fmtid="{D5CDD505-2E9C-101B-9397-08002B2CF9AE}" pid="34" name="bb01e81e06614cfdb08b6d47c8bf5851">
    <vt:lpwstr>2018-2019|9b1e263a-3df6-47ee-806d-7e0dde3b28b2</vt:lpwstr>
  </property>
  <property fmtid="{D5CDD505-2E9C-101B-9397-08002B2CF9AE}" pid="35" name="MailIn-Reply-To0">
    <vt:lpwstr/>
  </property>
  <property fmtid="{D5CDD505-2E9C-101B-9397-08002B2CF9AE}" pid="36" name="MailSubject">
    <vt:lpwstr/>
  </property>
  <property fmtid="{D5CDD505-2E9C-101B-9397-08002B2CF9AE}" pid="37" name="MailAttachments">
    <vt:bool>false</vt:bool>
  </property>
  <property fmtid="{D5CDD505-2E9C-101B-9397-08002B2CF9AE}" pid="38" name="DocumentSetDescription">
    <vt:lpwstr/>
  </property>
  <property fmtid="{D5CDD505-2E9C-101B-9397-08002B2CF9AE}" pid="39" name="MediaServiceImageTags">
    <vt:lpwstr/>
  </property>
  <property fmtid="{D5CDD505-2E9C-101B-9397-08002B2CF9AE}" pid="40" name="MailTo">
    <vt:lpwstr/>
  </property>
  <property fmtid="{D5CDD505-2E9C-101B-9397-08002B2CF9AE}" pid="41" name="MailFrom">
    <vt:lpwstr/>
  </property>
  <property fmtid="{D5CDD505-2E9C-101B-9397-08002B2CF9AE}" pid="42" name="MailOriginalSubject">
    <vt:lpwstr/>
  </property>
  <property fmtid="{D5CDD505-2E9C-101B-9397-08002B2CF9AE}" pid="43" name="MailCc">
    <vt:lpwstr/>
  </property>
  <property fmtid="{D5CDD505-2E9C-101B-9397-08002B2CF9AE}" pid="44" name="URL">
    <vt:lpwstr/>
  </property>
  <property fmtid="{D5CDD505-2E9C-101B-9397-08002B2CF9AE}" pid="45" name="LegacyId">
    <vt:lpwstr/>
  </property>
  <property fmtid="{D5CDD505-2E9C-101B-9397-08002B2CF9AE}" pid="46" name="MailReferences">
    <vt:lpwstr/>
  </property>
  <property fmtid="{D5CDD505-2E9C-101B-9397-08002B2CF9AE}" pid="47" name="MailReply-To0">
    <vt:lpwstr/>
  </property>
  <property fmtid="{D5CDD505-2E9C-101B-9397-08002B2CF9AE}" pid="48" name="_dlc_DocIdItemGuid">
    <vt:lpwstr>d5a6e855-6579-4c41-9453-bc779640a4fe</vt:lpwstr>
  </property>
  <property fmtid="{D5CDD505-2E9C-101B-9397-08002B2CF9AE}" pid="49" name="Order">
    <vt:r8>161300</vt:r8>
  </property>
  <property fmtid="{D5CDD505-2E9C-101B-9397-08002B2CF9AE}" pid="50" name="xd_ProgID">
    <vt:lpwstr/>
  </property>
  <property fmtid="{D5CDD505-2E9C-101B-9397-08002B2CF9AE}" pid="51" name="ComplianceAssetId">
    <vt:lpwstr/>
  </property>
  <property fmtid="{D5CDD505-2E9C-101B-9397-08002B2CF9AE}" pid="52" name="TemplateUrl">
    <vt:lpwstr/>
  </property>
  <property fmtid="{D5CDD505-2E9C-101B-9397-08002B2CF9AE}" pid="53" name="TriggerFlowInfo">
    <vt:lpwstr/>
  </property>
  <property fmtid="{D5CDD505-2E9C-101B-9397-08002B2CF9AE}" pid="54" name="xd_Signature">
    <vt:bool>false</vt:bool>
  </property>
  <property fmtid="{D5CDD505-2E9C-101B-9397-08002B2CF9AE}" pid="55" name="ECMSP13CreatedBy">
    <vt:lpwstr>Catrina Orr</vt:lpwstr>
  </property>
  <property fmtid="{D5CDD505-2E9C-101B-9397-08002B2CF9AE}" pid="56" name="ECMSP13ModifiedBy">
    <vt:lpwstr>Catrina Orr</vt:lpwstr>
  </property>
  <property fmtid="{D5CDD505-2E9C-101B-9397-08002B2CF9AE}" pid="57" name="ECMSP13SecurityClassification">
    <vt:lpwstr>OFFICIAL - Sensitive</vt:lpwstr>
  </property>
  <property fmtid="{D5CDD505-2E9C-101B-9397-08002B2CF9AE}" pid="58" name="ECMSP13DocumentID">
    <vt:lpwstr>R20220000858854</vt:lpwstr>
  </property>
</Properties>
</file>