
<file path=[Content_Types].xml><?xml version="1.0" encoding="utf-8"?>
<Types xmlns="http://schemas.openxmlformats.org/package/2006/content-types">
  <Default Extension="bin" ContentType="application/vnd.openxmlformats-officedocument.spreadsheetml.printerSettings"/>
  <Default Extension="gif" ContentType="image/gif"/>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P:\Web Publishing\Final versions\Insolvency statistics\3 - Series 3\"/>
    </mc:Choice>
  </mc:AlternateContent>
  <xr:revisionPtr revIDLastSave="0" documentId="8_{34F3380A-B90F-4316-BFF3-F0DEC628F8E2}" xr6:coauthVersionLast="47" xr6:coauthVersionMax="47" xr10:uidLastSave="{00000000-0000-0000-0000-000000000000}"/>
  <bookViews>
    <workbookView xWindow="-120" yWindow="-120" windowWidth="29040" windowHeight="15720" tabRatio="843" xr2:uid="{00000000-000D-0000-FFFF-FFFF00000000}"/>
  </bookViews>
  <sheets>
    <sheet name="Contents" sheetId="3" r:id="rId1"/>
    <sheet name="3.1.1" sheetId="5" r:id="rId2"/>
    <sheet name="3.1.2" sheetId="7" r:id="rId3"/>
    <sheet name="3.1.3" sheetId="8" r:id="rId4"/>
    <sheet name="3.1.4" sheetId="18" r:id="rId5"/>
    <sheet name="3.1.5" sheetId="9" r:id="rId6"/>
    <sheet name="3.1.6" sheetId="11" r:id="rId7"/>
    <sheet name="3.1.7" sheetId="12" r:id="rId8"/>
    <sheet name="3.1.8" sheetId="13" r:id="rId9"/>
    <sheet name="3.1.9" sheetId="14" r:id="rId10"/>
    <sheet name=" 3.1.10" sheetId="15" r:id="rId11"/>
    <sheet name="3.1.11" sheetId="20" r:id="rId12"/>
  </sheets>
  <definedNames>
    <definedName name="_xlnm.Print_Area" localSheetId="10">' 3.1.10'!$A$1:$G$45</definedName>
    <definedName name="_xlnm.Print_Area" localSheetId="1">'3.1.1'!$A$1:$J$31</definedName>
    <definedName name="_xlnm.Print_Area" localSheetId="11">'3.1.11'!$A$1:$N$79</definedName>
    <definedName name="_xlnm.Print_Area" localSheetId="2">'3.1.2'!$A$1:$G$44</definedName>
    <definedName name="_xlnm.Print_Area" localSheetId="3">'3.1.3'!$A$1:$P$45</definedName>
    <definedName name="_xlnm.Print_Area" localSheetId="5">'3.1.5'!$A$1:$AH$42</definedName>
    <definedName name="_xlnm.Print_Area" localSheetId="6">'3.1.6'!$A$1:$M$264</definedName>
    <definedName name="_xlnm.Print_Area" localSheetId="7">'3.1.7'!$A$1:$J$44</definedName>
    <definedName name="_xlnm.Print_Area" localSheetId="8">'3.1.8'!$A$1:$I$43</definedName>
    <definedName name="_xlnm.Print_Area" localSheetId="9">'3.1.9'!$A$1:$AA$45</definedName>
    <definedName name="_xlnm.Print_Area" localSheetId="0">Contents!$A$1:$B$44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54" i="18" l="1"/>
  <c r="AB54" i="18"/>
  <c r="AA54" i="18"/>
  <c r="Z54" i="18"/>
  <c r="B35" i="18"/>
  <c r="C86" i="20" l="1"/>
  <c r="C85" i="20"/>
  <c r="C84" i="20"/>
  <c r="C83" i="20"/>
  <c r="AH7" i="9" l="1"/>
  <c r="J8" i="5" l="1"/>
  <c r="J7" i="5"/>
  <c r="A3" i="11" l="1"/>
  <c r="C34" i="20"/>
  <c r="D34" i="20"/>
  <c r="E34" i="20"/>
  <c r="F34" i="20"/>
  <c r="G34" i="20"/>
  <c r="H34" i="20"/>
  <c r="I34" i="20"/>
  <c r="J34" i="20"/>
  <c r="K34" i="20"/>
  <c r="L34" i="20"/>
  <c r="B34" i="20"/>
  <c r="M30" i="20" l="1"/>
  <c r="H39" i="20"/>
  <c r="B44" i="20"/>
  <c r="B27" i="15"/>
  <c r="B40" i="14"/>
  <c r="B27" i="14"/>
  <c r="I27" i="14"/>
  <c r="R27" i="14"/>
  <c r="T27" i="14"/>
  <c r="AA7" i="14"/>
  <c r="B40" i="13"/>
  <c r="B27" i="13"/>
  <c r="B40" i="12"/>
  <c r="B27" i="12"/>
  <c r="B261" i="11"/>
  <c r="B246" i="11"/>
  <c r="B231" i="11"/>
  <c r="B216" i="11"/>
  <c r="B201" i="11"/>
  <c r="B172" i="11"/>
  <c r="B146" i="11"/>
  <c r="B120" i="11"/>
  <c r="B94" i="11"/>
  <c r="B68" i="11"/>
  <c r="B42" i="11"/>
  <c r="AH32" i="9"/>
  <c r="B40" i="9"/>
  <c r="Z27" i="9"/>
  <c r="B27" i="9"/>
  <c r="G65" i="18"/>
  <c r="B85" i="18"/>
  <c r="B101" i="18"/>
  <c r="M94" i="18"/>
  <c r="M93" i="18"/>
  <c r="L93" i="18"/>
  <c r="F54" i="18"/>
  <c r="A39" i="18"/>
  <c r="A38" i="18"/>
  <c r="A37" i="18"/>
  <c r="P15" i="18"/>
  <c r="P7" i="8"/>
  <c r="J9" i="5"/>
  <c r="I27" i="5"/>
  <c r="H27" i="5"/>
  <c r="G27" i="5"/>
  <c r="F27" i="5"/>
  <c r="E27" i="5"/>
  <c r="AA32" i="14" l="1"/>
  <c r="Y54" i="18"/>
  <c r="X54" i="18"/>
  <c r="W54" i="18"/>
  <c r="V54" i="18"/>
  <c r="U54" i="18"/>
  <c r="T54" i="18"/>
  <c r="S54" i="18"/>
  <c r="R54" i="18"/>
  <c r="Q54" i="18"/>
  <c r="P54" i="18"/>
  <c r="O54" i="18"/>
  <c r="N54" i="18"/>
  <c r="M54" i="18"/>
  <c r="L54" i="18"/>
  <c r="K54" i="18"/>
  <c r="J54" i="18"/>
  <c r="I54" i="18"/>
  <c r="H54" i="18"/>
  <c r="G54" i="18"/>
  <c r="D54" i="18"/>
  <c r="C54" i="18"/>
  <c r="AC45" i="18"/>
  <c r="AB45" i="18"/>
  <c r="Z45" i="18"/>
  <c r="X45" i="18"/>
  <c r="V45" i="18"/>
  <c r="T45" i="18"/>
  <c r="R45" i="18"/>
  <c r="P45" i="18"/>
  <c r="N45" i="18"/>
  <c r="L45" i="18"/>
  <c r="J45" i="18"/>
  <c r="H45" i="18"/>
  <c r="F45" i="18"/>
  <c r="D45" i="18"/>
  <c r="N35" i="18"/>
  <c r="O35" i="18"/>
  <c r="P16" i="18"/>
  <c r="P17" i="18"/>
  <c r="P18" i="18"/>
  <c r="P19" i="18"/>
  <c r="P20" i="18"/>
  <c r="P21" i="18"/>
  <c r="P22" i="18"/>
  <c r="P23" i="18"/>
  <c r="P24" i="18"/>
  <c r="P25" i="18"/>
  <c r="P26" i="18"/>
  <c r="P27" i="18"/>
  <c r="P28" i="18"/>
  <c r="P29" i="18"/>
  <c r="P30" i="18"/>
  <c r="P31" i="18"/>
  <c r="P32" i="18"/>
  <c r="P33" i="18"/>
  <c r="P34" i="18"/>
  <c r="D27" i="5"/>
  <c r="C27" i="5"/>
  <c r="B27" i="5"/>
  <c r="J26" i="5"/>
  <c r="J25" i="5"/>
  <c r="J24" i="5"/>
  <c r="J23" i="5"/>
  <c r="J22" i="5"/>
  <c r="J21" i="5"/>
  <c r="J20" i="5"/>
  <c r="J19" i="5"/>
  <c r="J18" i="5"/>
  <c r="J17" i="5"/>
  <c r="J16" i="5"/>
  <c r="J15" i="5"/>
  <c r="J14" i="5"/>
  <c r="J13" i="5"/>
  <c r="J12" i="5"/>
  <c r="J11" i="5"/>
  <c r="J10" i="5"/>
  <c r="J27" i="5" l="1"/>
  <c r="P35" i="18"/>
  <c r="O27" i="9"/>
  <c r="P27" i="9"/>
  <c r="Q27" i="9"/>
  <c r="R27" i="9"/>
  <c r="S27" i="9"/>
  <c r="T27" i="9"/>
  <c r="U27" i="9"/>
  <c r="V27" i="9"/>
  <c r="W27" i="9"/>
  <c r="X27" i="9"/>
  <c r="A78" i="20"/>
  <c r="A64" i="20"/>
  <c r="A28" i="15"/>
  <c r="A42" i="15"/>
  <c r="A43" i="14"/>
  <c r="A41" i="14"/>
  <c r="A42" i="14"/>
  <c r="A42" i="13"/>
  <c r="A42" i="12"/>
  <c r="A263" i="11"/>
  <c r="A262" i="11"/>
  <c r="A248" i="11"/>
  <c r="A247" i="11"/>
  <c r="A233" i="11"/>
  <c r="A232" i="11"/>
  <c r="A218" i="11"/>
  <c r="A217" i="11"/>
  <c r="A203" i="11"/>
  <c r="A202" i="11"/>
  <c r="A188" i="11"/>
  <c r="A187" i="11"/>
  <c r="A173" i="11"/>
  <c r="M147" i="11"/>
  <c r="L147" i="11"/>
  <c r="K147" i="11"/>
  <c r="J147" i="11"/>
  <c r="I147" i="11"/>
  <c r="H147" i="11"/>
  <c r="G147" i="11"/>
  <c r="F147" i="11"/>
  <c r="E147" i="11"/>
  <c r="D147" i="11"/>
  <c r="C147" i="11"/>
  <c r="B147" i="11"/>
  <c r="A147" i="11"/>
  <c r="M152" i="11"/>
  <c r="M153" i="11"/>
  <c r="M154" i="11"/>
  <c r="M155" i="11"/>
  <c r="M156" i="11"/>
  <c r="M157" i="11"/>
  <c r="M158" i="11"/>
  <c r="M159" i="11"/>
  <c r="M121" i="11"/>
  <c r="L121" i="11"/>
  <c r="K121" i="11"/>
  <c r="J121" i="11"/>
  <c r="I121" i="11"/>
  <c r="H121" i="11"/>
  <c r="G121" i="11"/>
  <c r="F121" i="11"/>
  <c r="E121" i="11"/>
  <c r="D121" i="11"/>
  <c r="C121" i="11"/>
  <c r="B121" i="11"/>
  <c r="A121" i="11"/>
  <c r="M95" i="11"/>
  <c r="L95" i="11"/>
  <c r="K95" i="11"/>
  <c r="J95" i="11"/>
  <c r="I95" i="11"/>
  <c r="H95" i="11"/>
  <c r="G95" i="11"/>
  <c r="F95" i="11"/>
  <c r="E95" i="11"/>
  <c r="D95" i="11"/>
  <c r="C95" i="11"/>
  <c r="B95" i="11"/>
  <c r="A95" i="11"/>
  <c r="M69" i="11"/>
  <c r="L69" i="11"/>
  <c r="K69" i="11"/>
  <c r="J69" i="11"/>
  <c r="I69" i="11"/>
  <c r="H69" i="11"/>
  <c r="G69" i="11"/>
  <c r="F69" i="11"/>
  <c r="E69" i="11"/>
  <c r="D69" i="11"/>
  <c r="C69" i="11"/>
  <c r="B69" i="11"/>
  <c r="A69" i="11"/>
  <c r="A43" i="11"/>
  <c r="M43" i="11"/>
  <c r="L43" i="11"/>
  <c r="K43" i="11"/>
  <c r="J43" i="11"/>
  <c r="I43" i="11"/>
  <c r="H43" i="11"/>
  <c r="G43" i="11"/>
  <c r="F43" i="11"/>
  <c r="E43" i="11"/>
  <c r="D43" i="11"/>
  <c r="C43" i="11"/>
  <c r="B43" i="11"/>
  <c r="A41" i="9"/>
  <c r="A58" i="18"/>
  <c r="A57" i="18"/>
  <c r="A56" i="18"/>
  <c r="A87" i="18"/>
  <c r="A103" i="18"/>
  <c r="A102" i="18"/>
  <c r="A43" i="8"/>
  <c r="A42" i="8"/>
  <c r="A42" i="7"/>
  <c r="A29" i="5"/>
  <c r="M95" i="18"/>
  <c r="M96" i="18"/>
  <c r="M97" i="18"/>
  <c r="M98" i="18"/>
  <c r="M99" i="18"/>
  <c r="M100" i="18"/>
  <c r="L94" i="18"/>
  <c r="L95" i="18"/>
  <c r="L96" i="18"/>
  <c r="L97" i="18"/>
  <c r="L98" i="18"/>
  <c r="L99" i="18"/>
  <c r="L100" i="18"/>
  <c r="M92" i="18"/>
  <c r="L92" i="18"/>
  <c r="K92" i="18"/>
  <c r="J92" i="18"/>
  <c r="I92" i="18"/>
  <c r="H92" i="18"/>
  <c r="G92" i="18"/>
  <c r="F92" i="18"/>
  <c r="E92" i="18"/>
  <c r="D92" i="18"/>
  <c r="K101" i="18"/>
  <c r="I101" i="18"/>
  <c r="G101" i="18"/>
  <c r="E101" i="18"/>
  <c r="C101" i="18"/>
  <c r="D101" i="18"/>
  <c r="F101" i="18"/>
  <c r="H101" i="18"/>
  <c r="J101" i="18"/>
  <c r="A2" i="20"/>
  <c r="A2" i="15"/>
  <c r="A2" i="14"/>
  <c r="A2" i="13"/>
  <c r="A2" i="12"/>
  <c r="A2" i="11"/>
  <c r="A2" i="9"/>
  <c r="A2" i="18"/>
  <c r="A2" i="8"/>
  <c r="A2" i="7"/>
  <c r="A2" i="5"/>
  <c r="M101" i="18" l="1"/>
  <c r="L101" i="18"/>
  <c r="G66" i="18"/>
  <c r="G67" i="18"/>
  <c r="G68" i="18"/>
  <c r="G69" i="18"/>
  <c r="G70" i="18"/>
  <c r="G71" i="18"/>
  <c r="G72" i="18"/>
  <c r="G73" i="18"/>
  <c r="G74" i="18"/>
  <c r="G75" i="18"/>
  <c r="G76" i="18"/>
  <c r="G77" i="18"/>
  <c r="G78" i="18"/>
  <c r="G79" i="18"/>
  <c r="G80" i="18"/>
  <c r="G81" i="18"/>
  <c r="G82" i="18"/>
  <c r="G83" i="18"/>
  <c r="G84" i="18"/>
  <c r="F85" i="18"/>
  <c r="E85" i="18"/>
  <c r="D85" i="18"/>
  <c r="C85" i="18"/>
  <c r="B54" i="20"/>
  <c r="H41" i="20"/>
  <c r="H40" i="20"/>
  <c r="H42" i="20"/>
  <c r="H43" i="20"/>
  <c r="G44" i="20"/>
  <c r="F44" i="20"/>
  <c r="E44" i="20"/>
  <c r="D44" i="20"/>
  <c r="C44" i="20"/>
  <c r="M29" i="20"/>
  <c r="M31" i="20"/>
  <c r="M32" i="20"/>
  <c r="M33" i="20"/>
  <c r="A3" i="20"/>
  <c r="M34" i="20" l="1"/>
  <c r="C58" i="20"/>
  <c r="C68" i="20"/>
  <c r="C62" i="20"/>
  <c r="C61" i="20"/>
  <c r="C60" i="20"/>
  <c r="C59" i="20"/>
  <c r="C48" i="20"/>
  <c r="C49" i="20"/>
  <c r="C69" i="20"/>
  <c r="C70" i="20"/>
  <c r="C71" i="20"/>
  <c r="C72" i="20"/>
  <c r="C73" i="20"/>
  <c r="C74" i="20"/>
  <c r="C75" i="20"/>
  <c r="C76" i="20"/>
  <c r="G85" i="18"/>
  <c r="C52" i="20"/>
  <c r="C54" i="20"/>
  <c r="C53" i="20"/>
  <c r="C51" i="20"/>
  <c r="C50" i="20"/>
  <c r="H44" i="20"/>
  <c r="A3" i="18"/>
  <c r="M35" i="18"/>
  <c r="L35" i="18"/>
  <c r="K35" i="18"/>
  <c r="H35" i="18"/>
  <c r="G35" i="18"/>
  <c r="F35" i="18"/>
  <c r="E35" i="18"/>
  <c r="D35" i="18"/>
  <c r="I41" i="20" l="1"/>
  <c r="I39" i="20"/>
  <c r="N33" i="20"/>
  <c r="N29" i="20"/>
  <c r="N32" i="20"/>
  <c r="N31" i="20"/>
  <c r="N30" i="20"/>
  <c r="I43" i="20"/>
  <c r="I44" i="20"/>
  <c r="I42" i="20"/>
  <c r="I40" i="20"/>
  <c r="J35" i="18"/>
  <c r="C35" i="18"/>
  <c r="I35" i="18"/>
  <c r="N34" i="20" l="1"/>
  <c r="AA33" i="14"/>
  <c r="AA34" i="14"/>
  <c r="AA35" i="14"/>
  <c r="AA36" i="14"/>
  <c r="AA37" i="14"/>
  <c r="AA38" i="14"/>
  <c r="AA39" i="14"/>
  <c r="X40" i="14" l="1"/>
  <c r="Y40" i="14"/>
  <c r="AA8" i="14"/>
  <c r="AA9" i="14"/>
  <c r="AA10" i="14"/>
  <c r="AA11" i="14"/>
  <c r="AA12" i="14"/>
  <c r="AA13" i="14"/>
  <c r="AA14" i="14"/>
  <c r="AA15" i="14"/>
  <c r="AA16" i="14"/>
  <c r="AA17" i="14"/>
  <c r="AA18" i="14"/>
  <c r="AA19" i="14"/>
  <c r="AA20" i="14"/>
  <c r="AA21" i="14"/>
  <c r="AA22" i="14"/>
  <c r="AA23" i="14"/>
  <c r="AA24" i="14"/>
  <c r="AA25" i="14"/>
  <c r="AA26" i="14"/>
  <c r="U27" i="14"/>
  <c r="V27" i="14"/>
  <c r="W27" i="14"/>
  <c r="X27" i="14"/>
  <c r="Y27" i="14"/>
  <c r="I40" i="14"/>
  <c r="K40" i="14"/>
  <c r="L40" i="14"/>
  <c r="M40" i="14"/>
  <c r="N40" i="14"/>
  <c r="O40" i="14"/>
  <c r="P40" i="14"/>
  <c r="K27" i="14"/>
  <c r="L27" i="14"/>
  <c r="M27" i="14"/>
  <c r="N27" i="14"/>
  <c r="O27" i="14"/>
  <c r="P27" i="14"/>
  <c r="C40" i="14"/>
  <c r="D40" i="14"/>
  <c r="E40" i="14"/>
  <c r="F40" i="14"/>
  <c r="G40" i="14"/>
  <c r="F27" i="14"/>
  <c r="G27" i="14"/>
  <c r="J33" i="12"/>
  <c r="J34" i="12"/>
  <c r="J35" i="12"/>
  <c r="J36" i="12"/>
  <c r="J37" i="12"/>
  <c r="J38" i="12"/>
  <c r="J39" i="12"/>
  <c r="J32" i="12"/>
  <c r="C40" i="12"/>
  <c r="D40" i="12"/>
  <c r="E40" i="12"/>
  <c r="F40" i="12"/>
  <c r="G40" i="12"/>
  <c r="H40" i="12"/>
  <c r="I40" i="12"/>
  <c r="C27" i="12"/>
  <c r="D27" i="12"/>
  <c r="E27" i="12"/>
  <c r="F27" i="12"/>
  <c r="G27" i="12"/>
  <c r="H27" i="12"/>
  <c r="I27" i="12"/>
  <c r="J8" i="12"/>
  <c r="J9" i="12"/>
  <c r="J10" i="12"/>
  <c r="J11" i="12"/>
  <c r="J12" i="12"/>
  <c r="J13" i="12"/>
  <c r="J14" i="12"/>
  <c r="J15" i="12"/>
  <c r="J16" i="12"/>
  <c r="J17" i="12"/>
  <c r="J18" i="12"/>
  <c r="J19" i="12"/>
  <c r="J20" i="12"/>
  <c r="J21" i="12"/>
  <c r="J22" i="12"/>
  <c r="J23" i="12"/>
  <c r="J24" i="12"/>
  <c r="J25" i="12"/>
  <c r="J26" i="12"/>
  <c r="J7" i="12"/>
  <c r="M127" i="11" l="1"/>
  <c r="M128" i="11"/>
  <c r="M129" i="11"/>
  <c r="M130" i="11"/>
  <c r="M131" i="11"/>
  <c r="M132" i="11"/>
  <c r="M133" i="11"/>
  <c r="M134" i="11"/>
  <c r="M135" i="11"/>
  <c r="M136" i="11"/>
  <c r="M137" i="11"/>
  <c r="M138" i="11"/>
  <c r="M139" i="11"/>
  <c r="M140" i="11"/>
  <c r="M141" i="11"/>
  <c r="M142" i="11"/>
  <c r="M143" i="11"/>
  <c r="M144" i="11"/>
  <c r="M145" i="11"/>
  <c r="K146" i="11"/>
  <c r="L146" i="11"/>
  <c r="G120" i="11"/>
  <c r="H120" i="11"/>
  <c r="I120" i="11"/>
  <c r="J120" i="11"/>
  <c r="K120" i="11"/>
  <c r="L120" i="11"/>
  <c r="K94" i="11"/>
  <c r="M75" i="11"/>
  <c r="M76" i="11"/>
  <c r="M77" i="11"/>
  <c r="M78" i="11"/>
  <c r="M79" i="11"/>
  <c r="M80" i="11"/>
  <c r="M81" i="11"/>
  <c r="M82" i="11"/>
  <c r="M83" i="11"/>
  <c r="M84" i="11"/>
  <c r="M85" i="11"/>
  <c r="M86" i="11"/>
  <c r="M87" i="11"/>
  <c r="M88" i="11"/>
  <c r="M89" i="11"/>
  <c r="M90" i="11"/>
  <c r="M91" i="11"/>
  <c r="M92" i="11"/>
  <c r="M93" i="11"/>
  <c r="M74" i="11"/>
  <c r="J94" i="11"/>
  <c r="L94" i="11"/>
  <c r="M49" i="11"/>
  <c r="M50" i="11"/>
  <c r="M51" i="11"/>
  <c r="M52" i="11"/>
  <c r="M53" i="11"/>
  <c r="M54" i="11"/>
  <c r="M55" i="11"/>
  <c r="M56" i="11"/>
  <c r="M57" i="11"/>
  <c r="M58" i="11"/>
  <c r="M59" i="11"/>
  <c r="M60" i="11"/>
  <c r="M61" i="11"/>
  <c r="M62" i="11"/>
  <c r="M63" i="11"/>
  <c r="M64" i="11"/>
  <c r="M65" i="11"/>
  <c r="M66" i="11"/>
  <c r="M67" i="11"/>
  <c r="K68" i="11"/>
  <c r="M254" i="11"/>
  <c r="M255" i="11"/>
  <c r="M256" i="11"/>
  <c r="M257" i="11"/>
  <c r="M258" i="11"/>
  <c r="M259" i="11"/>
  <c r="M260" i="11"/>
  <c r="M253" i="11"/>
  <c r="C261" i="11"/>
  <c r="D261" i="11"/>
  <c r="E261" i="11"/>
  <c r="F261" i="11"/>
  <c r="G261" i="11"/>
  <c r="H261" i="11"/>
  <c r="I261" i="11"/>
  <c r="J261" i="11"/>
  <c r="K261" i="11"/>
  <c r="L261" i="11"/>
  <c r="C172" i="11"/>
  <c r="D172" i="11"/>
  <c r="E172" i="11"/>
  <c r="F172" i="11"/>
  <c r="G172" i="11"/>
  <c r="H172" i="11"/>
  <c r="I172" i="11"/>
  <c r="J172" i="11"/>
  <c r="K172" i="11"/>
  <c r="L172" i="11"/>
  <c r="M160" i="11"/>
  <c r="M161" i="11"/>
  <c r="M162" i="11"/>
  <c r="M163" i="11"/>
  <c r="M164" i="11"/>
  <c r="M165" i="11"/>
  <c r="M166" i="11"/>
  <c r="M167" i="11"/>
  <c r="M168" i="11"/>
  <c r="M169" i="11"/>
  <c r="M170" i="11"/>
  <c r="M171" i="11"/>
  <c r="K246" i="11"/>
  <c r="L246" i="11"/>
  <c r="K231" i="11"/>
  <c r="L231" i="11"/>
  <c r="K216" i="11"/>
  <c r="L216" i="11"/>
  <c r="K201" i="11"/>
  <c r="L201" i="11"/>
  <c r="K186" i="11"/>
  <c r="L186" i="11"/>
  <c r="K42" i="11"/>
  <c r="L42" i="11"/>
  <c r="C27" i="8"/>
  <c r="D27" i="8"/>
  <c r="E27" i="8"/>
  <c r="F27" i="8"/>
  <c r="G27" i="8"/>
  <c r="H27" i="8"/>
  <c r="I27" i="8"/>
  <c r="J27" i="8"/>
  <c r="K27" i="8"/>
  <c r="L27" i="8"/>
  <c r="M27" i="8"/>
  <c r="N27" i="8"/>
  <c r="O27" i="8"/>
  <c r="C40" i="13" l="1"/>
  <c r="D40" i="13"/>
  <c r="E40" i="13"/>
  <c r="F40" i="13"/>
  <c r="G40" i="13"/>
  <c r="H40" i="13"/>
  <c r="C27" i="13"/>
  <c r="D27" i="13"/>
  <c r="E27" i="13"/>
  <c r="F27" i="13"/>
  <c r="G27" i="13"/>
  <c r="H27" i="13"/>
  <c r="N40" i="9"/>
  <c r="C40" i="9"/>
  <c r="N27" i="9"/>
  <c r="S40" i="9"/>
  <c r="R40" i="9"/>
  <c r="Q40" i="9"/>
  <c r="P40" i="9"/>
  <c r="O40" i="9"/>
  <c r="D40" i="9"/>
  <c r="E40" i="9"/>
  <c r="F40" i="9"/>
  <c r="G40" i="9"/>
  <c r="H40" i="9"/>
  <c r="I40" i="9"/>
  <c r="J40" i="9"/>
  <c r="K40" i="9"/>
  <c r="L40" i="9"/>
  <c r="K27" i="9"/>
  <c r="L27" i="9"/>
  <c r="N40" i="8"/>
  <c r="C146" i="11" l="1"/>
  <c r="D146" i="11"/>
  <c r="E146" i="11"/>
  <c r="F146" i="11"/>
  <c r="G146" i="11"/>
  <c r="H146" i="11"/>
  <c r="I146" i="11"/>
  <c r="J146" i="11"/>
  <c r="C120" i="11"/>
  <c r="D120" i="11"/>
  <c r="E120" i="11"/>
  <c r="F120" i="11"/>
  <c r="M101" i="11"/>
  <c r="M102" i="11"/>
  <c r="M103" i="11"/>
  <c r="M104" i="11"/>
  <c r="M105" i="11"/>
  <c r="M106" i="11"/>
  <c r="M107" i="11"/>
  <c r="M108" i="11"/>
  <c r="M109" i="11"/>
  <c r="M110" i="11"/>
  <c r="M111" i="11"/>
  <c r="M112" i="11"/>
  <c r="M113" i="11"/>
  <c r="M114" i="11"/>
  <c r="M115" i="11"/>
  <c r="M116" i="11"/>
  <c r="M117" i="11"/>
  <c r="M118" i="11"/>
  <c r="M119" i="11"/>
  <c r="C94" i="11"/>
  <c r="D94" i="11"/>
  <c r="E94" i="11"/>
  <c r="F94" i="11"/>
  <c r="G94" i="11"/>
  <c r="H94" i="11"/>
  <c r="I94" i="11"/>
  <c r="C68" i="11"/>
  <c r="D68" i="11"/>
  <c r="E68" i="11"/>
  <c r="F68" i="11"/>
  <c r="G68" i="11"/>
  <c r="H68" i="11"/>
  <c r="I68" i="11"/>
  <c r="J68" i="11"/>
  <c r="L68" i="11"/>
  <c r="C42" i="11"/>
  <c r="D42" i="11"/>
  <c r="E42" i="11"/>
  <c r="F42" i="11"/>
  <c r="G42" i="11"/>
  <c r="H42" i="11"/>
  <c r="I42" i="11"/>
  <c r="J42" i="11"/>
  <c r="M23" i="11"/>
  <c r="M24" i="11"/>
  <c r="M25" i="11"/>
  <c r="M26" i="11"/>
  <c r="M27" i="11"/>
  <c r="M28" i="11"/>
  <c r="M29" i="11"/>
  <c r="M30" i="11"/>
  <c r="M31" i="11"/>
  <c r="M32" i="11"/>
  <c r="M33" i="11"/>
  <c r="M34" i="11"/>
  <c r="M35" i="11"/>
  <c r="M36" i="11"/>
  <c r="M37" i="11"/>
  <c r="M38" i="11"/>
  <c r="M39" i="11"/>
  <c r="M40" i="11"/>
  <c r="M41" i="11"/>
  <c r="J40" i="12" l="1"/>
  <c r="J27" i="9"/>
  <c r="B40" i="8" l="1"/>
  <c r="P32" i="8"/>
  <c r="P34" i="8" l="1"/>
  <c r="P35" i="8"/>
  <c r="P36" i="8"/>
  <c r="P37" i="8"/>
  <c r="P38" i="8"/>
  <c r="P39" i="8"/>
  <c r="P33" i="8"/>
  <c r="C40" i="8"/>
  <c r="D40" i="8"/>
  <c r="E40" i="8"/>
  <c r="F40" i="8"/>
  <c r="G40" i="8"/>
  <c r="H40" i="8"/>
  <c r="I40" i="8"/>
  <c r="J40" i="8"/>
  <c r="K40" i="8"/>
  <c r="L40" i="8"/>
  <c r="M40" i="8"/>
  <c r="O40" i="8"/>
  <c r="P40" i="8" l="1"/>
  <c r="AH33" i="9" l="1"/>
  <c r="AH34" i="9"/>
  <c r="AH35" i="9"/>
  <c r="AH36" i="9"/>
  <c r="AH37" i="9"/>
  <c r="AH38" i="9"/>
  <c r="AH39" i="9"/>
  <c r="I33" i="13"/>
  <c r="I34" i="13"/>
  <c r="I35" i="13"/>
  <c r="I36" i="13"/>
  <c r="I37" i="13"/>
  <c r="I38" i="13"/>
  <c r="I39" i="13"/>
  <c r="G34" i="15" l="1"/>
  <c r="G35" i="15"/>
  <c r="G36" i="15"/>
  <c r="G37" i="15"/>
  <c r="G38" i="15"/>
  <c r="G39" i="15"/>
  <c r="G40" i="15"/>
  <c r="C41" i="15"/>
  <c r="D41" i="15"/>
  <c r="E41" i="15"/>
  <c r="F41" i="15"/>
  <c r="B41" i="15"/>
  <c r="B27" i="7" l="1"/>
  <c r="P8" i="8"/>
  <c r="P9" i="8"/>
  <c r="P10" i="8"/>
  <c r="P11" i="8"/>
  <c r="P12" i="8"/>
  <c r="P13" i="8"/>
  <c r="P14" i="8"/>
  <c r="P15" i="8"/>
  <c r="P16" i="8"/>
  <c r="P17" i="8"/>
  <c r="P18" i="8"/>
  <c r="P19" i="8"/>
  <c r="P20" i="8"/>
  <c r="P21" i="8"/>
  <c r="P22" i="8"/>
  <c r="P23" i="8"/>
  <c r="P24" i="8"/>
  <c r="P25" i="8"/>
  <c r="P26" i="8"/>
  <c r="G33" i="7" l="1"/>
  <c r="G34" i="7"/>
  <c r="G35" i="7"/>
  <c r="G36" i="7"/>
  <c r="G37" i="7"/>
  <c r="G38" i="7"/>
  <c r="G39" i="7"/>
  <c r="C40" i="7"/>
  <c r="D40" i="7"/>
  <c r="E40" i="7"/>
  <c r="F40" i="7"/>
  <c r="B40" i="7"/>
  <c r="AH8" i="9" l="1"/>
  <c r="AH9" i="9"/>
  <c r="AH10" i="9"/>
  <c r="AH11" i="9"/>
  <c r="B27" i="8" l="1"/>
  <c r="M194" i="11" l="1"/>
  <c r="M195" i="11"/>
  <c r="M196" i="11"/>
  <c r="M197" i="11"/>
  <c r="M198" i="11"/>
  <c r="M199" i="11"/>
  <c r="M200" i="11"/>
  <c r="G7" i="7" l="1"/>
  <c r="G8" i="7"/>
  <c r="G9" i="7"/>
  <c r="G10" i="7"/>
  <c r="G11" i="7"/>
  <c r="G12" i="7"/>
  <c r="G13" i="7"/>
  <c r="G14" i="7"/>
  <c r="G15" i="7"/>
  <c r="G16" i="7"/>
  <c r="G17" i="7"/>
  <c r="G18" i="7"/>
  <c r="G19" i="7"/>
  <c r="G20" i="7"/>
  <c r="G21" i="7"/>
  <c r="G22" i="7"/>
  <c r="G23" i="7"/>
  <c r="G24" i="7"/>
  <c r="G25" i="7"/>
  <c r="G26" i="7"/>
  <c r="AH12" i="9" l="1"/>
  <c r="AH13" i="9"/>
  <c r="AH14" i="9"/>
  <c r="AH15" i="9"/>
  <c r="AH16" i="9"/>
  <c r="AH17" i="9"/>
  <c r="AH18" i="9"/>
  <c r="AH19" i="9"/>
  <c r="AH20" i="9"/>
  <c r="AH21" i="9"/>
  <c r="AH22" i="9"/>
  <c r="AH23" i="9"/>
  <c r="AH24" i="9"/>
  <c r="AH25" i="9"/>
  <c r="AH26" i="9"/>
  <c r="AH27" i="9" l="1"/>
  <c r="I8" i="13"/>
  <c r="I9" i="13"/>
  <c r="I10" i="13"/>
  <c r="I11" i="13"/>
  <c r="I12" i="13"/>
  <c r="I13" i="13"/>
  <c r="I14" i="13"/>
  <c r="I15" i="13"/>
  <c r="I16" i="13"/>
  <c r="I17" i="13"/>
  <c r="I18" i="13"/>
  <c r="I19" i="13"/>
  <c r="I20" i="13"/>
  <c r="I21" i="13"/>
  <c r="I22" i="13"/>
  <c r="I23" i="13"/>
  <c r="I24" i="13"/>
  <c r="I25" i="13"/>
  <c r="I26" i="13"/>
  <c r="I7" i="13"/>
  <c r="G8" i="15"/>
  <c r="G9" i="15"/>
  <c r="G10" i="15"/>
  <c r="G11" i="15"/>
  <c r="G12" i="15"/>
  <c r="G13" i="15"/>
  <c r="G14" i="15"/>
  <c r="G15" i="15"/>
  <c r="G16" i="15"/>
  <c r="G17" i="15"/>
  <c r="G18" i="15"/>
  <c r="G19" i="15"/>
  <c r="G20" i="15"/>
  <c r="G21" i="15"/>
  <c r="G22" i="15"/>
  <c r="G23" i="15"/>
  <c r="G24" i="15"/>
  <c r="G25" i="15"/>
  <c r="G26" i="15"/>
  <c r="G7" i="15"/>
  <c r="C27" i="15"/>
  <c r="D27" i="15"/>
  <c r="E27" i="15"/>
  <c r="F27" i="15"/>
  <c r="A3" i="15" l="1"/>
  <c r="A3" i="14"/>
  <c r="A3" i="13"/>
  <c r="M261" i="11" l="1"/>
  <c r="A3" i="12"/>
  <c r="C231" i="11"/>
  <c r="D231" i="11"/>
  <c r="E231" i="11"/>
  <c r="F231" i="11"/>
  <c r="G231" i="11"/>
  <c r="H231" i="11"/>
  <c r="I231" i="11"/>
  <c r="J231" i="11"/>
  <c r="M230" i="11"/>
  <c r="M229" i="11"/>
  <c r="M228" i="11"/>
  <c r="M227" i="11"/>
  <c r="M226" i="11"/>
  <c r="M225" i="11"/>
  <c r="M224" i="11"/>
  <c r="M223" i="11"/>
  <c r="M231" i="11" l="1"/>
  <c r="A3" i="9"/>
  <c r="A3" i="8" l="1"/>
  <c r="A3" i="7"/>
  <c r="A3" i="5" l="1"/>
  <c r="M239" i="11" l="1"/>
  <c r="M240" i="11"/>
  <c r="M241" i="11"/>
  <c r="M242" i="11"/>
  <c r="M243" i="11"/>
  <c r="M244" i="11"/>
  <c r="M245" i="11"/>
  <c r="G33" i="15" l="1"/>
  <c r="G41" i="15" s="1"/>
  <c r="J40" i="14"/>
  <c r="R40" i="14"/>
  <c r="T40" i="14"/>
  <c r="U40" i="14"/>
  <c r="V40" i="14"/>
  <c r="W40" i="14"/>
  <c r="AA40" i="14"/>
  <c r="C27" i="14"/>
  <c r="D27" i="14"/>
  <c r="E27" i="14"/>
  <c r="J27" i="14"/>
  <c r="AA27" i="14"/>
  <c r="I32" i="13"/>
  <c r="I27" i="13"/>
  <c r="J27" i="12"/>
  <c r="C186" i="11"/>
  <c r="D186" i="11"/>
  <c r="E186" i="11"/>
  <c r="F186" i="11"/>
  <c r="G186" i="11"/>
  <c r="H186" i="11"/>
  <c r="I186" i="11"/>
  <c r="J186" i="11"/>
  <c r="J246" i="11"/>
  <c r="I246" i="11"/>
  <c r="H246" i="11"/>
  <c r="G246" i="11"/>
  <c r="F246" i="11"/>
  <c r="E246" i="11"/>
  <c r="D246" i="11"/>
  <c r="C246" i="11"/>
  <c r="M238" i="11"/>
  <c r="M246" i="11" s="1"/>
  <c r="J216" i="11"/>
  <c r="I216" i="11"/>
  <c r="H216" i="11"/>
  <c r="G216" i="11"/>
  <c r="F216" i="11"/>
  <c r="E216" i="11"/>
  <c r="D216" i="11"/>
  <c r="C216" i="11"/>
  <c r="M215" i="11"/>
  <c r="M214" i="11"/>
  <c r="M213" i="11"/>
  <c r="M212" i="11"/>
  <c r="M211" i="11"/>
  <c r="M210" i="11"/>
  <c r="M209" i="11"/>
  <c r="M208" i="11"/>
  <c r="J201" i="11"/>
  <c r="I201" i="11"/>
  <c r="H201" i="11"/>
  <c r="G201" i="11"/>
  <c r="F201" i="11"/>
  <c r="E201" i="11"/>
  <c r="D201" i="11"/>
  <c r="C201" i="11"/>
  <c r="M193" i="11"/>
  <c r="B186" i="11"/>
  <c r="M179" i="11"/>
  <c r="M180" i="11"/>
  <c r="M181" i="11"/>
  <c r="M182" i="11"/>
  <c r="M183" i="11"/>
  <c r="M184" i="11"/>
  <c r="M185" i="11"/>
  <c r="M178" i="11"/>
  <c r="M126" i="11"/>
  <c r="M100" i="11"/>
  <c r="M48" i="11"/>
  <c r="M22" i="11"/>
  <c r="M42" i="11" s="1"/>
  <c r="M146" i="11" l="1"/>
  <c r="M172" i="11"/>
  <c r="M120" i="11"/>
  <c r="M201" i="11"/>
  <c r="M186" i="11"/>
  <c r="M68" i="11"/>
  <c r="M94" i="11"/>
  <c r="M216" i="11"/>
  <c r="I40" i="13"/>
  <c r="G27" i="15"/>
  <c r="AF40" i="9"/>
  <c r="AE40" i="9"/>
  <c r="AD40" i="9"/>
  <c r="AC40" i="9"/>
  <c r="AB40" i="9"/>
  <c r="AA40" i="9"/>
  <c r="Z40" i="9"/>
  <c r="X40" i="9"/>
  <c r="W40" i="9"/>
  <c r="V40" i="9"/>
  <c r="U40" i="9"/>
  <c r="T40" i="9"/>
  <c r="AF27" i="9"/>
  <c r="AE27" i="9"/>
  <c r="AD27" i="9"/>
  <c r="AC27" i="9"/>
  <c r="AB27" i="9"/>
  <c r="AA27" i="9"/>
  <c r="C27" i="9"/>
  <c r="D27" i="9"/>
  <c r="E27" i="9"/>
  <c r="F27" i="9"/>
  <c r="G27" i="9"/>
  <c r="H27" i="9"/>
  <c r="I27" i="9"/>
  <c r="G32" i="7"/>
  <c r="C27" i="7"/>
  <c r="D27" i="7"/>
  <c r="E27" i="7"/>
  <c r="F27" i="7"/>
  <c r="P27" i="8" l="1"/>
  <c r="G27" i="7"/>
  <c r="AH40" i="9"/>
  <c r="G40" i="7"/>
</calcChain>
</file>

<file path=xl/sharedStrings.xml><?xml version="1.0" encoding="utf-8"?>
<sst xmlns="http://schemas.openxmlformats.org/spreadsheetml/2006/main" count="1153" uniqueCount="307">
  <si>
    <t>Australian insolvency statistics</t>
  </si>
  <si>
    <t>Contents</t>
  </si>
  <si>
    <t>Tables</t>
  </si>
  <si>
    <r>
      <rPr>
        <b/>
        <sz val="12"/>
        <rFont val="Arial"/>
        <family val="2"/>
      </rPr>
      <t xml:space="preserve">More information available from the </t>
    </r>
    <r>
      <rPr>
        <b/>
        <sz val="12"/>
        <color theme="10"/>
        <rFont val="Arial"/>
        <family val="2"/>
      </rPr>
      <t>ASIC website</t>
    </r>
  </si>
  <si>
    <t>INFORMATION SHEET 80: How to interpret ASIC insolvency statistics</t>
  </si>
  <si>
    <t>REPORT 507: Insolvency statistics: External administrators' reports 1 July 2015–30 June 2016</t>
  </si>
  <si>
    <t>REPORT 456: Insolvency statistics: External administrators' reports 1 July 2014–30 June 2015</t>
  </si>
  <si>
    <t>REGULATORY GUIDE 16: External administrators: reporting and lodging</t>
  </si>
  <si>
    <t>Inquiries</t>
  </si>
  <si>
    <t>For further information about these and related statistics, email insolvencystatistics@asic.gov.au.</t>
  </si>
  <si>
    <t>© Australian Securities &amp; Investments Commission</t>
  </si>
  <si>
    <t>Region</t>
  </si>
  <si>
    <t>Industry</t>
  </si>
  <si>
    <t>Australian Capital Territory</t>
  </si>
  <si>
    <t>New South Wales</t>
  </si>
  <si>
    <t>Northern Territory</t>
  </si>
  <si>
    <t>Queensland</t>
  </si>
  <si>
    <t>South Australia</t>
  </si>
  <si>
    <t>Tasmania</t>
  </si>
  <si>
    <t>Victoria</t>
  </si>
  <si>
    <t>Western Australia</t>
  </si>
  <si>
    <t>No. of reports</t>
  </si>
  <si>
    <t>Accommodation and food services</t>
  </si>
  <si>
    <t>Administrative and support services</t>
  </si>
  <si>
    <t>Agriculture, forestry and fishing</t>
  </si>
  <si>
    <t>Arts and recreation services</t>
  </si>
  <si>
    <t>Construction (e.g. carpentry, plastering)</t>
  </si>
  <si>
    <t>Education and training</t>
  </si>
  <si>
    <t>Electricity, gas, water and waste services (e.g. electrical, plumbing)</t>
  </si>
  <si>
    <t>Financial and insurances services</t>
  </si>
  <si>
    <t>Health care and social assistance</t>
  </si>
  <si>
    <t>Information media and telecommunications</t>
  </si>
  <si>
    <t>Labour hire</t>
  </si>
  <si>
    <t>Manufacturing</t>
  </si>
  <si>
    <t>Mining</t>
  </si>
  <si>
    <t>Other (business and personal) services</t>
  </si>
  <si>
    <t>Professional, scientific and technical services</t>
  </si>
  <si>
    <t>Public administration and safety</t>
  </si>
  <si>
    <t>Rental, hiring and real estate services</t>
  </si>
  <si>
    <t>Retail trade</t>
  </si>
  <si>
    <t>Transport, postal and warehousing</t>
  </si>
  <si>
    <t>Wholesale trade</t>
  </si>
  <si>
    <t>Total</t>
  </si>
  <si>
    <t>Full-time equivalent employees</t>
  </si>
  <si>
    <t>Less than 5 FTE</t>
  </si>
  <si>
    <t>Between 5 and 19 FTE</t>
  </si>
  <si>
    <t>Between 20 and 199 FTE</t>
  </si>
  <si>
    <t>200 or more FTE</t>
  </si>
  <si>
    <t>Not known</t>
  </si>
  <si>
    <t>Full time employees</t>
  </si>
  <si>
    <t>Nominated causes of company failure</t>
  </si>
  <si>
    <t>Under capitalisation</t>
  </si>
  <si>
    <t>Poor financial control including lack of records</t>
  </si>
  <si>
    <t>Poor management of accounts receivable</t>
  </si>
  <si>
    <t>Poor strategic management of business</t>
  </si>
  <si>
    <t>Inadequate cash flow or high cash use</t>
  </si>
  <si>
    <t>Poor economic conditions</t>
  </si>
  <si>
    <t>Natural disaster</t>
  </si>
  <si>
    <t>Fraud</t>
  </si>
  <si>
    <t>DOCA failed</t>
  </si>
  <si>
    <t>Dispute among directors</t>
  </si>
  <si>
    <t>Trading losses</t>
  </si>
  <si>
    <t>Industry restructuring</t>
  </si>
  <si>
    <t>Business restructuring</t>
  </si>
  <si>
    <t>Other</t>
  </si>
  <si>
    <t>Nominated causes of failure</t>
  </si>
  <si>
    <t>Section 206A—
Disqualified persons not to manage corporations</t>
  </si>
  <si>
    <t>Sections 286 &amp; 344(2)—
Obligation to keep financial records</t>
  </si>
  <si>
    <t>Section 590—
Offences by officers or employees</t>
  </si>
  <si>
    <t>Section 596AB—
Agreements to avoid employee entitlements</t>
  </si>
  <si>
    <t>Sections 429, 438B &amp; 475—
Report as to company’s affairs</t>
  </si>
  <si>
    <t>Section 530A—
Officers to help liquidator</t>
  </si>
  <si>
    <t>Section 530B—
Requirement to provide liquidator with company’s books</t>
  </si>
  <si>
    <t>Other misconduct</t>
  </si>
  <si>
    <t>Section 588G(1),
(2), (3)–
Insolvent trading</t>
  </si>
  <si>
    <t>Sections 180, 181, 182, 
183, 184— Directors duties</t>
  </si>
  <si>
    <t>Estimated total realisable assets</t>
  </si>
  <si>
    <t>Estimated total liabilities</t>
  </si>
  <si>
    <t>Estimated total deficiency</t>
  </si>
  <si>
    <t>Less than $1</t>
  </si>
  <si>
    <t>$1–$10,000</t>
  </si>
  <si>
    <t>$10,001–
$20,000</t>
  </si>
  <si>
    <t>$20,001–
$30,000</t>
  </si>
  <si>
    <t>$30,001–
$50,000</t>
  </si>
  <si>
    <t>$50,001–
$100,000</t>
  </si>
  <si>
    <t>$100,001–
$250,000</t>
  </si>
  <si>
    <t>$250,001–
less than 
$1 million</t>
  </si>
  <si>
    <t>$1 million–
less than 
$5 million</t>
  </si>
  <si>
    <t>$5 million–
$10 million</t>
  </si>
  <si>
    <t>Over 
$10 million</t>
  </si>
  <si>
    <t>$0–$50,000</t>
  </si>
  <si>
    <t>$50,001–
$250,000</t>
  </si>
  <si>
    <t>$250,001 – less than $500,000</t>
  </si>
  <si>
    <t xml:space="preserve">$500,000 – less than 
$1 million	</t>
  </si>
  <si>
    <t>$1 million – less than 
$5 million</t>
  </si>
  <si>
    <t>$5 million – 
$10 million</t>
  </si>
  <si>
    <t>Over $10 million</t>
  </si>
  <si>
    <t>Unpaid employee entitlements for wages</t>
  </si>
  <si>
    <t>$1–$1,000</t>
  </si>
  <si>
    <t>$1,001–
$10,000</t>
  </si>
  <si>
    <t>$10,001–
$50,000</t>
  </si>
  <si>
    <t>$50,001–
$150,000</t>
  </si>
  <si>
    <t>$150,001–
$250,000</t>
  </si>
  <si>
    <t>$250,001–
$500,000</t>
  </si>
  <si>
    <t>$500,001–
less than 
$1.5 million</t>
  </si>
  <si>
    <t>$1.5 million–
$5 million</t>
  </si>
  <si>
    <t>Over $5 million</t>
  </si>
  <si>
    <t>Unknown</t>
  </si>
  <si>
    <t>Not Applicable</t>
  </si>
  <si>
    <t>Unpaid employee entitlements for annual leave</t>
  </si>
  <si>
    <t>Unpaid employee entitlements for pay in lieu of notice</t>
  </si>
  <si>
    <t>Unpaid employee entitlements for redundancy</t>
  </si>
  <si>
    <t>Unpaid employee entitlements for long service leave</t>
  </si>
  <si>
    <t>Unpaid employee entitlements for superannuation</t>
  </si>
  <si>
    <t>$1.5 million – $5 million</t>
  </si>
  <si>
    <t>Not applicable</t>
  </si>
  <si>
    <t>$500,001 – less than 
$1.5 million</t>
  </si>
  <si>
    <t>Amount owed to secured creditors</t>
  </si>
  <si>
    <t>$0</t>
  </si>
  <si>
    <t>$1–$250,000</t>
  </si>
  <si>
    <t>$500,001 – less than 
$1 million</t>
  </si>
  <si>
    <t>Amount of taxes and other statutory debts which are unpaid</t>
  </si>
  <si>
    <t>$1–$100,000</t>
  </si>
  <si>
    <t>$500,001– less than $1 million</t>
  </si>
  <si>
    <t>Over $1 million</t>
  </si>
  <si>
    <t>Total number of unsecured creditors</t>
  </si>
  <si>
    <t>Total amount owed to unsecured creditors</t>
  </si>
  <si>
    <t>Estimated 'cents in the $' dividend to unsecured creditors</t>
  </si>
  <si>
    <t>Less than 25</t>
  </si>
  <si>
    <t>25–50</t>
  </si>
  <si>
    <t>51–200</t>
  </si>
  <si>
    <t>More than 200</t>
  </si>
  <si>
    <t>Less than $100,000</t>
  </si>
  <si>
    <t>$1 million– less than $5 million</t>
  </si>
  <si>
    <t>$5 million– 
$10 million</t>
  </si>
  <si>
    <t>Greater than 0 but less than 11 cents</t>
  </si>
  <si>
    <t>11–20c</t>
  </si>
  <si>
    <t>21–50c</t>
  </si>
  <si>
    <t>51–100c</t>
  </si>
  <si>
    <t>Estimated remuneration</t>
  </si>
  <si>
    <t>$1–$50,000</t>
  </si>
  <si>
    <t>Over 
$250,000</t>
  </si>
  <si>
    <t>Estimate of debts incurred</t>
  </si>
  <si>
    <t>$1-$10,000</t>
  </si>
  <si>
    <t>$250,001 – less than 
$1 million</t>
  </si>
  <si>
    <t>$0-$250,000</t>
  </si>
  <si>
    <t>$250,001 to less than $1 million</t>
  </si>
  <si>
    <t>$1 million to $5 million</t>
  </si>
  <si>
    <t>Unable to determine</t>
  </si>
  <si>
    <t>25-50</t>
  </si>
  <si>
    <t>51-200</t>
  </si>
  <si>
    <t>% of 
reports</t>
  </si>
  <si>
    <t>Period in which company became insolvent</t>
  </si>
  <si>
    <t>At appointment</t>
  </si>
  <si>
    <t>1-3 months before appointment</t>
  </si>
  <si>
    <t>4-9 months before appointment</t>
  </si>
  <si>
    <t>10-15 months before appointment</t>
  </si>
  <si>
    <t>16-24 months before appointment</t>
  </si>
  <si>
    <t>Over 2 years before appointment</t>
  </si>
  <si>
    <t>Cash flow analysis</t>
  </si>
  <si>
    <t>Trading history analysis</t>
  </si>
  <si>
    <t>Balance sheet analysis</t>
  </si>
  <si>
    <t>Informed by director(s)</t>
  </si>
  <si>
    <t>Indicators of Insolvency</t>
  </si>
  <si>
    <t>Financial statements that disclose history of serious shortage of working capital and unprofitable trading</t>
  </si>
  <si>
    <t>Poor or deteriorating cash flow or evidence of dishonoured payments</t>
  </si>
  <si>
    <t>Difficulties paying debts when they fell due (e.g. evidenced by letters of demand, recovery proceedings, increasing age of accounts payable)</t>
  </si>
  <si>
    <t>Non-payment of statutory debts 
(e.g. PAYGW, SGC, GST)</t>
  </si>
  <si>
    <t>Poor or deteriorating working capital</t>
  </si>
  <si>
    <t>Increasing difficulties collecting debts</t>
  </si>
  <si>
    <t>Overdraft and/or other finance facilities at their limit</t>
  </si>
  <si>
    <t>Evidence of creditors attempting to obtain payment of outstanding debts</t>
  </si>
  <si>
    <t>Offences under the Act or another Commonwealth or state or territory law not addressed elsewhere in the report</t>
  </si>
  <si>
    <t>Section 198G —Exercise of powers while under external administration</t>
  </si>
  <si>
    <t>$500,000 – less than
$1 million</t>
  </si>
  <si>
    <t>Sections 181 — Directors duties</t>
  </si>
  <si>
    <t>Sections 182— Directors duties</t>
  </si>
  <si>
    <t>Sections 183— Directors duties</t>
  </si>
  <si>
    <t>Sections 184— Directors duties</t>
  </si>
  <si>
    <t>Sections 181— Directors duties</t>
  </si>
  <si>
    <t>Sections 180— directors duties</t>
  </si>
  <si>
    <t>More than 50% of debt owed to related parties*</t>
  </si>
  <si>
    <t>Estimated Assets</t>
  </si>
  <si>
    <t>Number of unsecured creditors</t>
  </si>
  <si>
    <t>Basis for determining Insolvency</t>
  </si>
  <si>
    <t>Statistics about corporate insolvency in Australia</t>
  </si>
  <si>
    <t>Series 3: External administrators' and receivers' reports</t>
  </si>
  <si>
    <t>SERIES 3.2: External administrators' and receivers' reports for selected industries</t>
  </si>
  <si>
    <t>SERIES 3.3: External administrators' and receivers' reports time series</t>
  </si>
  <si>
    <t xml:space="preserve">Table 3.1.4.1 - Initial external administrators' and receivers' reports—Possible misconduct by industry </t>
  </si>
  <si>
    <t>Table 3.1.4.2 - Initial external administrators' and receivers' reports—Possible misconduct by region</t>
  </si>
  <si>
    <t xml:space="preserve">Table 3.1.4.3 - Initial external administrators' and receivers' reports—Possible misconduct of directors duties by industry </t>
  </si>
  <si>
    <t>Table 3.1.4.4 - Initial external administrators' and receivers' reports—Possible misconduct of directors duties by region</t>
  </si>
  <si>
    <t xml:space="preserve">Table 3.1.6.1.2 - Initial external administrators' and receivers' reports—Unpaid employee entitlements (annual leave) by industry </t>
  </si>
  <si>
    <t xml:space="preserve">Table 3.1.6.1.3 - Initial external administrators' and receivers' reports—Unpaid employee entitlements (pay in lieu of notice) by industry </t>
  </si>
  <si>
    <t xml:space="preserve">Table 3.1.6.1.4 - Initial external administrators' and receivers' reports—Unpaid employee entitlements (redundancy) by industry </t>
  </si>
  <si>
    <t xml:space="preserve">Table 3.1.6.1.5 - Initial external administrators' and receivers' reports—Unpaid employee entitlements (long service leave) by industry </t>
  </si>
  <si>
    <t xml:space="preserve">Table 3.1.6.1.6 - Initial external administrators' and receivers' reports—Unpaid employee entitlements (superannuation) by industry </t>
  </si>
  <si>
    <t xml:space="preserve">Table 3.1.6.2.1 - Initial external administrators' and receivers' reports—Unpaid employee entitlements (wages) by region </t>
  </si>
  <si>
    <t xml:space="preserve">Table 3.1.6.2.2 - Initial external administrators' and receivers' reports—Unpaid employee entitlements (annual leave) by region </t>
  </si>
  <si>
    <t xml:space="preserve">Table 3.1.6.2.3 - Initial external administrators' and receivers' reports—Unpaid employee entitlements (pay in lieu of notice) by region </t>
  </si>
  <si>
    <t xml:space="preserve">Table 3.1.6.2.4 - Initial external administrators' and receivers' reports—Unpaid employee entitlements (redundancy) by region </t>
  </si>
  <si>
    <t xml:space="preserve">Table 3.1.6.2.5 - Initial external administrators' and receivers' reports—Unpaid employee entitlements (long service leave) by region </t>
  </si>
  <si>
    <t xml:space="preserve">Table 3.1.6.2.6 - Initial external administrators' and receivers' reports—Unpaid employee entitlements (superannuation) by region </t>
  </si>
  <si>
    <t>(*) External Administrators and Receivers/Managing Controllers advised that of the total amount owed to unsecured creditors more than 50% of the debt was owed to related parties.</t>
  </si>
  <si>
    <t>REPORT 596: Insolvency statistics: External administrators' reports 1 July 2017–30 June 2018</t>
  </si>
  <si>
    <t>REPORT 558: Insolvency statistics: External administrators' reports 1 July 2016–30 June 2017</t>
  </si>
  <si>
    <t>Evidence with liquidator</t>
  </si>
  <si>
    <t>Number of breaches</t>
  </si>
  <si>
    <t>Sections 180— Directors duties</t>
  </si>
  <si>
    <t>Table 3.1.6.1.1 - Initial external administrators' and receivers' reports—Unpaid employee entitlements (wages) by industry</t>
  </si>
  <si>
    <t>Statistics after 28 March 2020 by region are based upon 'principal place of business' and not 'registered office'.</t>
  </si>
  <si>
    <t>More than one cause of company failure can be nominated in each report. The number of nominated causes of failure will exceed the number of reports lodged.</t>
  </si>
  <si>
    <t>External Administrators or Receivers/Managing Controllers commonly nominate multiple offences in a report.</t>
  </si>
  <si>
    <t>If an External Administrator or Receiver/Managing Controller identifies director's duties offences, they then identify whether or not there are multiple offences and specify if they relate to either 180, 181, 182, 183 and or 184. See Table 3.1.4.3 &amp; 3.1.4.4 for further information on the number of director duty offences reported</t>
  </si>
  <si>
    <t xml:space="preserve">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t>
  </si>
  <si>
    <t>Not applicable' is where the registered liquidator selected 'no' when asked if there are amounts owed to unsecured creditors.</t>
  </si>
  <si>
    <t>Reports lodged after 28 March 2020 do not report remuneration by role type.</t>
  </si>
  <si>
    <t>There is commonly more than one basis for determining when a company became insolvent. External Administrators or Receivers/Managing Controllers may nominate multiple bases in a report lodged.</t>
  </si>
  <si>
    <t>There is commonly more than one indicator that the director had reasonable grounds to suspect that a company had became insolvent. External Administrators or Receivers/Managing Controllers may nominate multiple indicators in a report lodged.</t>
  </si>
  <si>
    <t>See Table 3.1.4.4</t>
  </si>
  <si>
    <t>question not asked</t>
  </si>
  <si>
    <t>free text field only</t>
  </si>
  <si>
    <t>Evidence captured for sub question not currently reported in Series 3.1</t>
  </si>
  <si>
    <t>Note 5: External Administrators or Receivers/Managing Controllers are not asked to identify whether they have evidence for offences that occur post appointment.</t>
  </si>
  <si>
    <t>Note 4: 'Evidence with liquidator' is where External Administrators or Receivers/Managing Controllers answer that they do have evidence in their possession to support the alleged offences.</t>
  </si>
  <si>
    <t>Note 3: 'Evidence with liquidator' is where External Administrators or Receivers/Managing Controllers answer that they do have evidence in their possession to support the alleged offences.</t>
  </si>
  <si>
    <t>Section 588FDB— Officer's duty to prevent creditor defeating dispositions</t>
  </si>
  <si>
    <t>Section 588GAC— Procuring creditor defeating dispositions</t>
  </si>
  <si>
    <t>Reasons provided</t>
  </si>
  <si>
    <t>The books and records were insufficient to establish insolvent trading</t>
  </si>
  <si>
    <t>The company did not incur debts at a time when it was unable to pay its debts (e.g. it ceased to trade)</t>
  </si>
  <si>
    <t>The directors had reasons to expect the company could pay its debts as they fell due and payable (e.g. they obtained independent advice)</t>
  </si>
  <si>
    <t>Note 6: Creditor defeating dispositions (Section 588FDB 588GAC) were added to list of possible misconduct for reports lodged from 18 March 2024</t>
  </si>
  <si>
    <t>Reports alleging Insolvent trading</t>
  </si>
  <si>
    <t>Reports with detail of alleged misconduct reported</t>
  </si>
  <si>
    <t>Table 3.1.11.2 - Initial external administrators’ and receivers' reports—Estimated debts incurred after date of insolvency compared to estimated assets in reports alleging insolvent trading</t>
  </si>
  <si>
    <t>Table 3.1.11.3 - Initial external administrators' and receivers' reports—Estimated debts incurred after date of insolvency compared to number of unsecured creditors</t>
  </si>
  <si>
    <t>Table 3.1.11.4 - Initial external administrators' and receivers' reports—Period in which company became insolvent</t>
  </si>
  <si>
    <t>Table 3.1.11.5 - Initial external administrators' and receivers' reports—Basis for determining when the company became insolvent</t>
  </si>
  <si>
    <t>Table 3.1.11.6 - Initial external administrators' and receivers' reports—Indicators that director had reasonable grounds to suspect company insolvent</t>
  </si>
  <si>
    <t>Reports that provide detail of alleged insolvent trading</t>
  </si>
  <si>
    <t>Table 3.1.11.7 - Initial external administrators' and receivers' reports—reasons given why insolvent trading not reported in reports not alleging insolvent trading</t>
  </si>
  <si>
    <t>Initial external administrators’ reports and receivers' lodged</t>
  </si>
  <si>
    <t>Less: reports alleging misconduct but no misconduct subsequently reported</t>
  </si>
  <si>
    <t>Less: reports not alleging misconduct or with no detail of misconduct reported</t>
  </si>
  <si>
    <t>Less: reports alleging misconduct but not insolvent trading</t>
  </si>
  <si>
    <t>Less: reports alleging Insolvent trading but no offence subsequently reported</t>
  </si>
  <si>
    <t>Reports alleging misconduct</t>
  </si>
  <si>
    <t xml:space="preserve">Table 3.1.11.1 - Initial external administrators’ and receivers' reports—Reports that provided detail of alleged insolvent trading </t>
  </si>
  <si>
    <t>REPORT 412: Insolvency statistics: External administrators’ reports 1 July 2013–30 June 2014</t>
  </si>
  <si>
    <t>REPORT 372: Insolvency statistics: External administrators' reports 1 July 2012–30 June 2013</t>
  </si>
  <si>
    <t>REPORT 297: Insolvency statistics: External administrators’ reports 1 July 2011–30 June 2012</t>
  </si>
  <si>
    <t>Note 4: Creditor defeating dispositions (Section 588FDB 588GAC) were added to list of possible misconduct for reports lodged from 18 March 2024</t>
  </si>
  <si>
    <t>No of Reports</t>
  </si>
  <si>
    <t>Reports that provide detail of alleged Insolvent trading</t>
  </si>
  <si>
    <t>3.1 - External administrators' and receivers' reports for Australia, 1 July 2024–30 June 2025</t>
  </si>
  <si>
    <t>Table 3.1.1 - Initial external administrators' and receivers' reports—Region by industry</t>
  </si>
  <si>
    <t>Table 3.1.2 - Initial external administrators' and receivers' reports—Size of company as measured by number of FTEs by industry and region</t>
  </si>
  <si>
    <t>Table 3.1.3 - Initial external administrators' and receivers' reports—Nominated causes of failure by industry and region</t>
  </si>
  <si>
    <t>Table 3.1.4 - Initial external administrators' and receivers' reports—Possible misconduct by industry and region</t>
  </si>
  <si>
    <t>Table 3.1.5 - Initial external administrators' and receivers' reports—Assets, liabilities and deficiency by industry and region</t>
  </si>
  <si>
    <t xml:space="preserve">Table 3.1.6 - Initial external administrators' and receivers' reports—Unpaid employee entitlements by industry and region </t>
  </si>
  <si>
    <t>Table 3.1.7 - Initial external administrators' and receivers' reports—Secured creditors by industry and region</t>
  </si>
  <si>
    <t>Table 3.1.8 - Initial external administrators' and receivers' reports—Unpaid taxes and charges by industry and region</t>
  </si>
  <si>
    <t>Table 3.1.9 - Initial external administrators' and receivers' reports—Unsecured creditors by industry and region</t>
  </si>
  <si>
    <t>Table 3.1.10 - Initial external administrators' and receivers' reports—Remuneration by industry and region</t>
  </si>
  <si>
    <t>Table 3.1.11 - Initial external administrators' and receivers' reports— Reports alleging Insolvent trading</t>
  </si>
  <si>
    <t>Table 3.1.1 - Initial external administrators' and receivers' reports—Region by industry (1 July 2024–30 June 2025)</t>
  </si>
  <si>
    <t>Table 3.1.2.1 - Initial external administrators' and receivers' reports—Size of company as measured by number of FTEs by industry (1 July 2024–30 June 2025)</t>
  </si>
  <si>
    <t>Table 3.1.3.1 - Initial external administrators' and receivers' reports—Nominated causes of failure by industry (1 July 2024–30 June 2025)</t>
  </si>
  <si>
    <t>Table 3.1.2.2 - Initial external administrators' and receivers' reports—Size of company as measured by number of FTEs by region (1 July 2024–30 June 2025)</t>
  </si>
  <si>
    <t>Table 3.1.4.1 - Initial external administrators' and receivers' reports—Possible misconduct by industry (1 July 2024–30 June 2025)</t>
  </si>
  <si>
    <t>Table 3.1.4.2 - Initial external administrators' and receivers' reports—Possible misconduct by region (1 July 2024–30 June 2025)</t>
  </si>
  <si>
    <t>Table 3.1.4.3 - Initial external administrators' and receivers' reports—Possible misconduct of directors duties by industry (1 July 2024–30 June 2025)</t>
  </si>
  <si>
    <t>Table 3.1.4.4 - Initial external administrators' and receivers' reports—Possible misconduct of directors duties by region (1 July 2024–30 June 2025)</t>
  </si>
  <si>
    <t>Table 3.1.5.1 - Initial external administrators' and receivers' reports—Assets, liabilities and deficiency by industry (1 July 2024–30 June 2025)</t>
  </si>
  <si>
    <t>Table 3.1.5.2 - Initial external administrators' and receivers' reports—Assets, liabilities and deficiency by region (1 July 2024–30 June 2025)</t>
  </si>
  <si>
    <t>Table 3.1.6.1.1 - Initial external administrators' and receivers' reports—Unpaid employee entitlements (wages) by industry (1 July 2024–30 June 2025)</t>
  </si>
  <si>
    <t>Table 3.1.6.1.2 - Initial external administrators' and receivers' reports—Unpaid employee entitlements (annual leave) by industry (1 July 2024–30 June 2025)</t>
  </si>
  <si>
    <t>Table 3.1.6.1.3 - Initial external administrators' and receivers' reports—Unpaid employee entitlements (pay in lieu of notice) by industry (1 July 2024–30 June 2025)</t>
  </si>
  <si>
    <t>Table 3.1.6.1.4 - Initial external administrators' and receivers' reports—Unpaid employee entitlements (redundancy) by industry (1 July 2024–30 June 2025)</t>
  </si>
  <si>
    <t>Table 3.1.6.1.5 - Initial external administrators' and receivers' reports—Unpaid employee entitlements (long service leave) by industry (1 July 2024–30 June 2025)</t>
  </si>
  <si>
    <t>Table 3.1.6.1.6 - Initial external administrators' and receivers' reports—Unpaid employee entitlements (superannuation) by industry (1 July 2024–30 June 2025)</t>
  </si>
  <si>
    <t>Table 3.1.6.2.1 - Initial external administrators' and receivers' reports—Unpaid employee entitlements (wages) by region (1 July 2024–30 June 2025)</t>
  </si>
  <si>
    <t>Table 3.1.6.2.2 - Initial external administrators' and receivers' reports—Unpaid employee entitlements (annual leave) by region (1 July 2024–30 June 2025)</t>
  </si>
  <si>
    <t>Table 3.1.6.2.3 - Initial external administrators' and receivers' reports—Unpaid employee entitlements (pay in lieu of notice) by region (1 July 2024–30 June 2025)</t>
  </si>
  <si>
    <t>Table 3.1.6.2.4 - Initial external administrators' and receivers' reports—Unpaid employee entitlements (redundancy) by region (1 July 2024–30 June 2025)</t>
  </si>
  <si>
    <t>Table 3.1.6.2.5 - Initial external administrators' and receivers' reports—Unpaid employee entitlements (long service leave) by region (1 July 2024–30 June 2025)</t>
  </si>
  <si>
    <t>Table 3.1.6.2.6 - Initial external administrators' and receivers' reports—Unpaid employee entitlements (superannuation) by region (1 July 2024–30 June 2025)</t>
  </si>
  <si>
    <t>Table 3.1.7.1 - Initial external administrators' and receivers' reports—Secured creditors by industry (1 July 2024–30 June 2025)</t>
  </si>
  <si>
    <t>Table 3.1.7.2 - Initial external administrators' and receivers' reports—Secured creditors by region (1 July 2024–30 June 2025)</t>
  </si>
  <si>
    <t>Table 3.1.8.1 - Initial external administrators' and receivers' reports—Unpaid taxes and charges by industry  
(1 July 2024–30 June 2025)</t>
  </si>
  <si>
    <t>Table 3.1.8.2 - Initial external administrators' and receivers' reports—Unpaid taxes and charges by region  
(1 July 2024–30 June 2025)</t>
  </si>
  <si>
    <t>Table 3.1.9.1 - Initial external administrators' and receivers' reports—Unsecured creditors by industry (1 July 2024–30 June 2025)</t>
  </si>
  <si>
    <t>Table 3.1.9.2 - Initial external administrators' and receivers' reports—Unsecured creditors by region (1 July 2024–30 June 2025)</t>
  </si>
  <si>
    <t>Table 3.1.10.1 - Initial external administrators' and receivers' reports—Remuneration by industry 
(1 July 2024–30 June 2025)</t>
  </si>
  <si>
    <t>Table 3.1.10.2 - Initial external administrators' and receivers' reports—Remuneration by region 
(1 July 2024–30 June 2025)</t>
  </si>
  <si>
    <t>Table 3.1.11.1 - Initial external administrators’ reports and receivers' — Reports that provided detail of alleged insolvent trading 
(1 July 2024 to 30 June 2025)</t>
  </si>
  <si>
    <t>Table 3.1.11.2 - Initial external administrators’ reports and receivers' —Estimated debts incurred after date of insolvency compared to estimated assets in reports alleging insolvent trading 
(1 July 2024 to 30 June 2025)</t>
  </si>
  <si>
    <t>Table 3.1.11.3 - Initial external administrators’ and receivers' reports—Estimated debts incurred after date of insolvency compared to number of unsecured creditors in reports alleging insolvent trading (1 July 2024–30 June 2025)</t>
  </si>
  <si>
    <t>Table 3.1.11.5 - Initial external administrators’ and receivers' reports—Basis for determining when the company became insolvent in reports alleging insolvent trading (1 July 2024 to 30 June 2025)</t>
  </si>
  <si>
    <t>Table 3.1.11.6 - Initial external administrators’ and receivers' reports—Indicators that director had reasonable grounds to suspect company is insolvent in reports alleging insolvent trading (1 July 2024 to 30 June 2025)</t>
  </si>
  <si>
    <t>Table 3.1.11.4 - Initial external administrators’ and receivers' reports—Period in which company became insolvent in reports alleging insolvent trading 
(1 July 2024 to 30 June 2025)</t>
  </si>
  <si>
    <t>Table 3.1.11.7 - Initial external administrators’ and receivers' reports—reasons given why insolvent trading not reported for reports not alleging insolvent trading (1 July 2024 to 30 June 2025)</t>
  </si>
  <si>
    <t>Released: December 2025</t>
  </si>
  <si>
    <t>Table 3.1.3.2 - Initial external administrators' and receivers' reports—Nominated causes of failure by Region (1 July 2024–30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</si>
</sst>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3" formatCode="_-* #,##0.00_-;\-* #,##0.00_-;_-* &quot;-&quot;??_-;_-@_-"/>
    <numFmt numFmtId="164" formatCode="_-* #,##0_-;\-* #,##0_-;_-* &quot;-&quot;??_-;_-@_-"/>
    <numFmt numFmtId="165" formatCode="#,##0;\(#,##0\)"/>
    <numFmt numFmtId="166" formatCode="0.0%"/>
  </numFmts>
  <fonts count="40" x14ac:knownFonts="1">
    <font>
      <sz val="11"/>
      <color theme="1"/>
      <name val="Calibri"/>
      <family val="2"/>
      <scheme val="minor"/>
    </font>
    <font>
      <b/>
      <sz val="11"/>
      <color theme="1"/>
      <name val="Calibri"/>
      <family val="2"/>
      <scheme val="minor"/>
    </font>
    <font>
      <b/>
      <sz val="10"/>
      <name val="Arial"/>
      <family val="2"/>
    </font>
    <font>
      <sz val="8.25"/>
      <color rgb="FF000000"/>
      <name val="Verdana"/>
      <family val="2"/>
    </font>
    <font>
      <b/>
      <sz val="12"/>
      <name val="Arial"/>
      <family val="2"/>
    </font>
    <font>
      <b/>
      <sz val="8"/>
      <name val="Arial"/>
      <family val="2"/>
    </font>
    <font>
      <sz val="8"/>
      <name val="Arial"/>
      <family val="2"/>
    </font>
    <font>
      <sz val="12"/>
      <name val="Arial"/>
      <family val="2"/>
    </font>
    <font>
      <u/>
      <sz val="11"/>
      <color theme="10"/>
      <name val="Calibri"/>
      <family val="2"/>
    </font>
    <font>
      <b/>
      <sz val="12"/>
      <color theme="10"/>
      <name val="Arial"/>
      <family val="2"/>
    </font>
    <font>
      <sz val="8"/>
      <color indexed="12"/>
      <name val="Arial"/>
      <family val="2"/>
    </font>
    <font>
      <sz val="8"/>
      <color theme="1"/>
      <name val="Arial"/>
      <family val="2"/>
    </font>
    <font>
      <sz val="11"/>
      <color rgb="FFFF0000"/>
      <name val="Calibri"/>
      <family val="2"/>
      <scheme val="minor"/>
    </font>
    <font>
      <sz val="8"/>
      <color rgb="FFFF0000"/>
      <name val="Arial"/>
      <family val="2"/>
    </font>
    <font>
      <sz val="11"/>
      <name val="Calibri"/>
      <family val="2"/>
      <scheme val="minor"/>
    </font>
    <font>
      <sz val="11"/>
      <color theme="1"/>
      <name val="Calibri"/>
      <family val="2"/>
      <scheme val="minor"/>
    </font>
    <font>
      <sz val="10"/>
      <color theme="1"/>
      <name val="Tahoma"/>
      <family val="2"/>
    </font>
    <font>
      <b/>
      <sz val="8"/>
      <color rgb="FF444444"/>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name val="Calibri"/>
      <family val="2"/>
    </font>
    <font>
      <b/>
      <sz val="8"/>
      <color rgb="FFFF0000"/>
      <name val="Arial"/>
      <family val="2"/>
    </font>
    <font>
      <b/>
      <sz val="10"/>
      <color rgb="FFFF0000"/>
      <name val="Arial"/>
      <family val="2"/>
    </font>
    <font>
      <b/>
      <sz val="11"/>
      <name val="Calibri"/>
      <family val="2"/>
      <scheme val="minor"/>
    </font>
    <font>
      <b/>
      <sz val="8"/>
      <color theme="1"/>
      <name val="Arial"/>
      <family val="2"/>
    </font>
    <font>
      <sz val="9"/>
      <color theme="1"/>
      <name val="Calibri"/>
      <family val="2"/>
      <scheme val="minor"/>
    </font>
    <font>
      <sz val="9"/>
      <name val="Calibri"/>
      <family val="2"/>
      <scheme val="minor"/>
    </font>
    <font>
      <sz val="8"/>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4">
    <border>
      <left/>
      <right/>
      <top/>
      <bottom/>
      <diagonal/>
    </border>
    <border>
      <left/>
      <right/>
      <top style="thin">
        <color indexed="8"/>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style="thin">
        <color indexed="64"/>
      </right>
      <top/>
      <bottom style="thin">
        <color indexed="64"/>
      </bottom>
      <diagonal/>
    </border>
  </borders>
  <cellStyleXfs count="62">
    <xf numFmtId="0" fontId="0" fillId="0" borderId="0"/>
    <xf numFmtId="0" fontId="8" fillId="0" borderId="0" applyNumberFormat="0" applyFill="0" applyBorder="0" applyAlignment="0" applyProtection="0">
      <alignment vertical="top"/>
      <protection locked="0"/>
    </xf>
    <xf numFmtId="43" fontId="15" fillId="0" borderId="0" applyFont="0" applyFill="0" applyBorder="0" applyAlignment="0" applyProtection="0"/>
    <xf numFmtId="0" fontId="16" fillId="0" borderId="0"/>
    <xf numFmtId="9" fontId="16" fillId="0" borderId="0" applyFont="0" applyFill="0" applyBorder="0" applyAlignment="0" applyProtection="0"/>
    <xf numFmtId="0" fontId="15" fillId="0" borderId="0"/>
    <xf numFmtId="0" fontId="16" fillId="0" borderId="0"/>
    <xf numFmtId="9" fontId="16" fillId="0" borderId="0" applyFont="0" applyFill="0" applyBorder="0" applyAlignment="0" applyProtection="0"/>
    <xf numFmtId="0" fontId="15" fillId="0" borderId="0"/>
    <xf numFmtId="0" fontId="15" fillId="0" borderId="0"/>
    <xf numFmtId="0" fontId="18" fillId="0" borderId="0" applyNumberFormat="0" applyFill="0" applyBorder="0" applyAlignment="0" applyProtection="0"/>
    <xf numFmtId="0" fontId="19" fillId="0" borderId="13" applyNumberFormat="0" applyFill="0" applyAlignment="0" applyProtection="0"/>
    <xf numFmtId="0" fontId="20" fillId="0" borderId="14" applyNumberFormat="0" applyFill="0" applyAlignment="0" applyProtection="0"/>
    <xf numFmtId="0" fontId="21" fillId="0" borderId="15" applyNumberFormat="0" applyFill="0" applyAlignment="0" applyProtection="0"/>
    <xf numFmtId="0" fontId="21" fillId="0" borderId="0" applyNumberFormat="0" applyFill="0" applyBorder="0" applyAlignment="0" applyProtection="0"/>
    <xf numFmtId="0" fontId="22" fillId="2" borderId="0" applyNumberFormat="0" applyBorder="0" applyAlignment="0" applyProtection="0"/>
    <xf numFmtId="0" fontId="23" fillId="3" borderId="0" applyNumberFormat="0" applyBorder="0" applyAlignment="0" applyProtection="0"/>
    <xf numFmtId="0" fontId="24" fillId="4" borderId="0" applyNumberFormat="0" applyBorder="0" applyAlignment="0" applyProtection="0"/>
    <xf numFmtId="0" fontId="25" fillId="5" borderId="16" applyNumberFormat="0" applyAlignment="0" applyProtection="0"/>
    <xf numFmtId="0" fontId="26" fillId="6" borderId="17" applyNumberFormat="0" applyAlignment="0" applyProtection="0"/>
    <xf numFmtId="0" fontId="27" fillId="6" borderId="16" applyNumberFormat="0" applyAlignment="0" applyProtection="0"/>
    <xf numFmtId="0" fontId="28" fillId="0" borderId="18" applyNumberFormat="0" applyFill="0" applyAlignment="0" applyProtection="0"/>
    <xf numFmtId="0" fontId="29" fillId="7" borderId="19" applyNumberFormat="0" applyAlignment="0" applyProtection="0"/>
    <xf numFmtId="0" fontId="12" fillId="0" borderId="0" applyNumberFormat="0" applyFill="0" applyBorder="0" applyAlignment="0" applyProtection="0"/>
    <xf numFmtId="0" fontId="15" fillId="8" borderId="20" applyNumberFormat="0" applyFont="0" applyAlignment="0" applyProtection="0"/>
    <xf numFmtId="0" fontId="30" fillId="0" borderId="0" applyNumberFormat="0" applyFill="0" applyBorder="0" applyAlignment="0" applyProtection="0"/>
    <xf numFmtId="0" fontId="1" fillId="0" borderId="21" applyNumberFormat="0" applyFill="0" applyAlignment="0" applyProtection="0"/>
    <xf numFmtId="0" fontId="31" fillId="9"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15" fillId="22" borderId="0" applyNumberFormat="0" applyBorder="0" applyAlignment="0" applyProtection="0"/>
    <xf numFmtId="0" fontId="15" fillId="23"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31" fillId="32" borderId="0" applyNumberFormat="0" applyBorder="0" applyAlignment="0" applyProtection="0"/>
    <xf numFmtId="0" fontId="16" fillId="0" borderId="0"/>
    <xf numFmtId="0" fontId="15" fillId="0" borderId="0"/>
    <xf numFmtId="0" fontId="15" fillId="0" borderId="0"/>
    <xf numFmtId="0" fontId="15" fillId="0" borderId="0"/>
    <xf numFmtId="0" fontId="32" fillId="0" borderId="0"/>
    <xf numFmtId="0" fontId="15" fillId="0" borderId="0"/>
    <xf numFmtId="43" fontId="15" fillId="0" borderId="0" applyFont="0" applyFill="0" applyBorder="0" applyAlignment="0" applyProtection="0"/>
    <xf numFmtId="0" fontId="15" fillId="0" borderId="0"/>
    <xf numFmtId="0" fontId="15" fillId="0" borderId="0"/>
    <xf numFmtId="0" fontId="15" fillId="0" borderId="0"/>
    <xf numFmtId="9" fontId="15" fillId="0" borderId="0" applyFont="0" applyFill="0" applyBorder="0" applyAlignment="0" applyProtection="0"/>
  </cellStyleXfs>
  <cellXfs count="165">
    <xf numFmtId="0" fontId="0" fillId="0" borderId="0" xfId="0"/>
    <xf numFmtId="0" fontId="0" fillId="0" borderId="0" xfId="0" applyAlignment="1">
      <alignment horizontal="left" wrapText="1"/>
    </xf>
    <xf numFmtId="0" fontId="3" fillId="0" borderId="0" xfId="0" applyFont="1"/>
    <xf numFmtId="0" fontId="4" fillId="0" borderId="0" xfId="0" applyFont="1" applyAlignment="1">
      <alignment horizontal="left"/>
    </xf>
    <xf numFmtId="0" fontId="2" fillId="0" borderId="0" xfId="0" applyFont="1" applyAlignment="1">
      <alignment horizontal="left"/>
    </xf>
    <xf numFmtId="0" fontId="5" fillId="0" borderId="0" xfId="0" applyFont="1" applyAlignment="1">
      <alignment horizontal="left"/>
    </xf>
    <xf numFmtId="0" fontId="6" fillId="0" borderId="0" xfId="0" applyFont="1" applyAlignment="1">
      <alignment horizontal="left"/>
    </xf>
    <xf numFmtId="0" fontId="7" fillId="0" borderId="1" xfId="0" applyFont="1" applyBorder="1" applyAlignment="1">
      <alignment horizontal="left"/>
    </xf>
    <xf numFmtId="0" fontId="9" fillId="0" borderId="0" xfId="1" applyFont="1" applyAlignment="1" applyProtection="1">
      <alignment horizontal="left"/>
    </xf>
    <xf numFmtId="0" fontId="10" fillId="0" borderId="0" xfId="0" applyFont="1" applyAlignment="1">
      <alignment horizontal="left"/>
    </xf>
    <xf numFmtId="3" fontId="5" fillId="0" borderId="0" xfId="0" applyNumberFormat="1" applyFont="1" applyAlignment="1">
      <alignment horizontal="right"/>
    </xf>
    <xf numFmtId="0" fontId="12" fillId="0" borderId="0" xfId="0" applyFont="1"/>
    <xf numFmtId="0" fontId="14" fillId="0" borderId="0" xfId="0" applyFont="1"/>
    <xf numFmtId="3" fontId="14" fillId="0" borderId="0" xfId="0" applyNumberFormat="1" applyFont="1"/>
    <xf numFmtId="0" fontId="13" fillId="0" borderId="0" xfId="0" applyFont="1"/>
    <xf numFmtId="0" fontId="13" fillId="0" borderId="0" xfId="0" applyFont="1" applyAlignment="1">
      <alignment horizontal="left"/>
    </xf>
    <xf numFmtId="0" fontId="6" fillId="0" borderId="0" xfId="0" applyFont="1" applyAlignment="1">
      <alignment horizontal="right" wrapText="1"/>
    </xf>
    <xf numFmtId="0" fontId="5" fillId="0" borderId="0" xfId="0" applyFont="1" applyAlignment="1">
      <alignment horizontal="right" wrapText="1"/>
    </xf>
    <xf numFmtId="0" fontId="5" fillId="0" borderId="2" xfId="0" applyFont="1" applyBorder="1" applyAlignment="1">
      <alignment horizontal="left"/>
    </xf>
    <xf numFmtId="3" fontId="0" fillId="0" borderId="0" xfId="0" applyNumberFormat="1"/>
    <xf numFmtId="165" fontId="17" fillId="0" borderId="0" xfId="0" applyNumberFormat="1" applyFont="1" applyAlignment="1">
      <alignment horizontal="right" vertical="top"/>
    </xf>
    <xf numFmtId="164" fontId="5" fillId="0" borderId="0" xfId="2" applyNumberFormat="1" applyFont="1" applyBorder="1" applyAlignment="1">
      <alignment horizontal="right"/>
    </xf>
    <xf numFmtId="3" fontId="5" fillId="0" borderId="2" xfId="0" applyNumberFormat="1" applyFont="1" applyBorder="1" applyAlignment="1">
      <alignment horizontal="right"/>
    </xf>
    <xf numFmtId="164" fontId="5" fillId="0" borderId="2" xfId="2" applyNumberFormat="1" applyFont="1" applyBorder="1" applyAlignment="1">
      <alignment horizontal="right"/>
    </xf>
    <xf numFmtId="3" fontId="5" fillId="0" borderId="8" xfId="0" applyNumberFormat="1" applyFont="1" applyBorder="1" applyAlignment="1">
      <alignment horizontal="right"/>
    </xf>
    <xf numFmtId="3" fontId="33" fillId="0" borderId="0" xfId="0" applyNumberFormat="1" applyFont="1" applyAlignment="1">
      <alignment horizontal="right"/>
    </xf>
    <xf numFmtId="0" fontId="12" fillId="0" borderId="0" xfId="0" applyFont="1" applyAlignment="1">
      <alignment horizontal="center"/>
    </xf>
    <xf numFmtId="0" fontId="14" fillId="0" borderId="0" xfId="0" applyFont="1" applyAlignment="1">
      <alignment horizontal="left"/>
    </xf>
    <xf numFmtId="0" fontId="2" fillId="0" borderId="0" xfId="0" applyFont="1" applyAlignment="1">
      <alignment wrapText="1"/>
    </xf>
    <xf numFmtId="0" fontId="6" fillId="0" borderId="0" xfId="0" applyFont="1"/>
    <xf numFmtId="0" fontId="6" fillId="0" borderId="3" xfId="15" applyFont="1" applyFill="1" applyBorder="1" applyAlignment="1">
      <alignment horizontal="right" wrapText="1"/>
    </xf>
    <xf numFmtId="0" fontId="6" fillId="0" borderId="0" xfId="0" applyFont="1" applyAlignment="1">
      <alignment horizontal="center" wrapText="1"/>
    </xf>
    <xf numFmtId="0" fontId="6" fillId="0" borderId="3" xfId="28" applyFont="1" applyFill="1" applyBorder="1" applyAlignment="1">
      <alignment horizontal="right" wrapText="1"/>
    </xf>
    <xf numFmtId="0" fontId="37" fillId="0" borderId="0" xfId="0" applyFont="1"/>
    <xf numFmtId="3" fontId="37" fillId="0" borderId="0" xfId="0" applyNumberFormat="1" applyFont="1"/>
    <xf numFmtId="0" fontId="6" fillId="0" borderId="0" xfId="0" applyFont="1" applyAlignment="1">
      <alignment horizontal="left" wrapText="1"/>
    </xf>
    <xf numFmtId="166" fontId="36" fillId="0" borderId="0" xfId="61" applyNumberFormat="1" applyFont="1" applyFill="1" applyBorder="1"/>
    <xf numFmtId="166" fontId="5" fillId="0" borderId="2" xfId="61" applyNumberFormat="1" applyFont="1" applyFill="1" applyBorder="1" applyAlignment="1">
      <alignment horizontal="right"/>
    </xf>
    <xf numFmtId="166" fontId="36" fillId="0" borderId="0" xfId="61" applyNumberFormat="1" applyFont="1" applyFill="1" applyBorder="1" applyAlignment="1">
      <alignment horizontal="right"/>
    </xf>
    <xf numFmtId="166" fontId="36" fillId="0" borderId="2" xfId="61" applyNumberFormat="1" applyFont="1" applyFill="1" applyBorder="1" applyAlignment="1">
      <alignment horizontal="right"/>
    </xf>
    <xf numFmtId="0" fontId="6" fillId="0" borderId="4" xfId="15" applyFont="1" applyFill="1" applyBorder="1" applyAlignment="1">
      <alignment horizontal="center" vertical="center" wrapText="1"/>
    </xf>
    <xf numFmtId="0" fontId="6" fillId="0" borderId="8" xfId="15" applyFont="1" applyFill="1" applyBorder="1" applyAlignment="1">
      <alignment horizontal="center" vertical="center" wrapText="1"/>
    </xf>
    <xf numFmtId="0" fontId="6" fillId="0" borderId="3" xfId="0" applyFont="1" applyBorder="1" applyAlignment="1">
      <alignment wrapText="1"/>
    </xf>
    <xf numFmtId="0" fontId="6" fillId="0" borderId="3" xfId="0" quotePrefix="1" applyFont="1" applyBorder="1" applyAlignment="1">
      <alignment wrapText="1"/>
    </xf>
    <xf numFmtId="0" fontId="6" fillId="0" borderId="0" xfId="0" quotePrefix="1" applyFont="1"/>
    <xf numFmtId="0" fontId="6" fillId="0" borderId="2" xfId="15" applyFont="1" applyFill="1" applyBorder="1" applyAlignment="1">
      <alignment horizontal="center" vertical="center" wrapText="1"/>
    </xf>
    <xf numFmtId="3" fontId="5" fillId="0" borderId="4" xfId="0" applyNumberFormat="1" applyFont="1" applyBorder="1" applyAlignment="1">
      <alignment horizontal="right"/>
    </xf>
    <xf numFmtId="3" fontId="5" fillId="0" borderId="7" xfId="0" applyNumberFormat="1" applyFont="1" applyBorder="1" applyAlignment="1">
      <alignment horizontal="right"/>
    </xf>
    <xf numFmtId="0" fontId="0" fillId="0" borderId="0" xfId="0" applyAlignment="1">
      <alignment horizontal="left"/>
    </xf>
    <xf numFmtId="6" fontId="6" fillId="0" borderId="3" xfId="28" applyNumberFormat="1" applyFont="1" applyFill="1" applyBorder="1" applyAlignment="1">
      <alignment horizontal="right" wrapText="1"/>
    </xf>
    <xf numFmtId="3" fontId="5" fillId="0" borderId="3" xfId="0" applyNumberFormat="1" applyFont="1" applyBorder="1" applyAlignment="1">
      <alignment horizontal="right"/>
    </xf>
    <xf numFmtId="166" fontId="5" fillId="0" borderId="0" xfId="61" applyNumberFormat="1" applyFont="1" applyFill="1" applyBorder="1" applyAlignment="1">
      <alignment horizontal="right"/>
    </xf>
    <xf numFmtId="3" fontId="12" fillId="0" borderId="0" xfId="0" applyNumberFormat="1" applyFont="1"/>
    <xf numFmtId="166" fontId="6" fillId="0" borderId="0" xfId="61" applyNumberFormat="1" applyFont="1" applyFill="1" applyAlignment="1">
      <alignment horizontal="right" wrapText="1"/>
    </xf>
    <xf numFmtId="0" fontId="0" fillId="0" borderId="0" xfId="0" applyAlignment="1">
      <alignment horizontal="center"/>
    </xf>
    <xf numFmtId="0" fontId="6" fillId="0" borderId="0" xfId="0" applyFont="1" applyAlignment="1">
      <alignment vertical="top"/>
    </xf>
    <xf numFmtId="0" fontId="39" fillId="0" borderId="0" xfId="0" applyFont="1" applyAlignment="1">
      <alignment horizontal="left"/>
    </xf>
    <xf numFmtId="0" fontId="6" fillId="0" borderId="0" xfId="0" applyFont="1" applyAlignment="1">
      <alignment wrapText="1"/>
    </xf>
    <xf numFmtId="0" fontId="5" fillId="0" borderId="11" xfId="0" applyFont="1" applyBorder="1" applyAlignment="1">
      <alignment horizontal="right" wrapText="1"/>
    </xf>
    <xf numFmtId="0" fontId="11" fillId="0" borderId="0" xfId="0" applyFont="1"/>
    <xf numFmtId="0" fontId="1" fillId="0" borderId="0" xfId="0" applyFont="1"/>
    <xf numFmtId="0" fontId="34" fillId="0" borderId="0" xfId="0" applyFont="1" applyAlignment="1">
      <alignment wrapText="1"/>
    </xf>
    <xf numFmtId="164" fontId="5" fillId="0" borderId="2" xfId="2" applyNumberFormat="1" applyFont="1" applyFill="1" applyBorder="1" applyAlignment="1">
      <alignment horizontal="right"/>
    </xf>
    <xf numFmtId="166" fontId="11" fillId="0" borderId="0" xfId="61" applyNumberFormat="1" applyFont="1" applyFill="1" applyBorder="1" applyAlignment="1">
      <alignment horizontal="right"/>
    </xf>
    <xf numFmtId="166" fontId="6" fillId="0" borderId="0" xfId="61" applyNumberFormat="1" applyFont="1" applyFill="1" applyBorder="1" applyAlignment="1">
      <alignment horizontal="right"/>
    </xf>
    <xf numFmtId="166" fontId="5" fillId="0" borderId="0" xfId="61" applyNumberFormat="1" applyFont="1" applyFill="1" applyAlignment="1">
      <alignment horizontal="left"/>
    </xf>
    <xf numFmtId="166" fontId="5" fillId="0" borderId="0" xfId="61" applyNumberFormat="1" applyFont="1" applyFill="1" applyAlignment="1">
      <alignment horizontal="right"/>
    </xf>
    <xf numFmtId="166" fontId="6" fillId="0" borderId="4" xfId="61" applyNumberFormat="1" applyFont="1" applyFill="1" applyBorder="1" applyAlignment="1">
      <alignment horizontal="right"/>
    </xf>
    <xf numFmtId="166" fontId="2" fillId="0" borderId="0" xfId="61" applyNumberFormat="1" applyFont="1" applyFill="1" applyAlignment="1">
      <alignment horizontal="left" wrapText="1"/>
    </xf>
    <xf numFmtId="166" fontId="6" fillId="0" borderId="4" xfId="61" applyNumberFormat="1" applyFont="1" applyFill="1" applyBorder="1" applyAlignment="1">
      <alignment horizontal="right" wrapText="1"/>
    </xf>
    <xf numFmtId="10" fontId="12" fillId="0" borderId="0" xfId="61" applyNumberFormat="1" applyFont="1" applyFill="1"/>
    <xf numFmtId="166" fontId="13" fillId="0" borderId="0" xfId="61" applyNumberFormat="1" applyFont="1" applyFill="1" applyAlignment="1">
      <alignment horizontal="left"/>
    </xf>
    <xf numFmtId="9" fontId="5" fillId="0" borderId="0" xfId="61" applyFont="1" applyAlignment="1">
      <alignment horizontal="right"/>
    </xf>
    <xf numFmtId="9" fontId="14" fillId="0" borderId="0" xfId="61" applyFont="1"/>
    <xf numFmtId="0" fontId="2" fillId="0" borderId="0" xfId="0" applyFont="1" applyAlignment="1">
      <alignment horizontal="left" wrapText="1"/>
    </xf>
    <xf numFmtId="3" fontId="6" fillId="0" borderId="0" xfId="0" applyNumberFormat="1" applyFont="1" applyAlignment="1">
      <alignment horizontal="right"/>
    </xf>
    <xf numFmtId="3" fontId="6" fillId="0" borderId="0" xfId="0" applyNumberFormat="1" applyFont="1" applyAlignment="1">
      <alignment horizontal="right" wrapText="1"/>
    </xf>
    <xf numFmtId="165" fontId="6" fillId="0" borderId="0" xfId="0" applyNumberFormat="1" applyFont="1"/>
    <xf numFmtId="9" fontId="5" fillId="0" borderId="0" xfId="61" applyFont="1" applyFill="1" applyAlignment="1">
      <alignment horizontal="right"/>
    </xf>
    <xf numFmtId="3" fontId="6" fillId="0" borderId="7" xfId="0" applyNumberFormat="1" applyFont="1" applyBorder="1" applyAlignment="1">
      <alignment horizontal="right"/>
    </xf>
    <xf numFmtId="3" fontId="6" fillId="0" borderId="4" xfId="0" applyNumberFormat="1" applyFont="1" applyBorder="1" applyAlignment="1">
      <alignment horizontal="right"/>
    </xf>
    <xf numFmtId="0" fontId="2" fillId="0" borderId="0" xfId="0" applyFont="1" applyAlignment="1">
      <alignment vertical="top"/>
    </xf>
    <xf numFmtId="0" fontId="12" fillId="0" borderId="0" xfId="0" applyFont="1" applyAlignment="1">
      <alignment horizontal="right"/>
    </xf>
    <xf numFmtId="3" fontId="5" fillId="0" borderId="11" xfId="0" applyNumberFormat="1" applyFont="1" applyBorder="1" applyAlignment="1">
      <alignment horizontal="right"/>
    </xf>
    <xf numFmtId="3" fontId="5" fillId="0" borderId="23" xfId="0" applyNumberFormat="1" applyFont="1" applyBorder="1" applyAlignment="1">
      <alignment horizontal="right"/>
    </xf>
    <xf numFmtId="0" fontId="35" fillId="0" borderId="0" xfId="0" applyFont="1"/>
    <xf numFmtId="0" fontId="5" fillId="0" borderId="4" xfId="0" applyFont="1" applyBorder="1" applyAlignment="1">
      <alignment wrapText="1"/>
    </xf>
    <xf numFmtId="0" fontId="6" fillId="0" borderId="3" xfId="0" applyFont="1" applyBorder="1" applyAlignment="1">
      <alignment horizontal="right" wrapText="1"/>
    </xf>
    <xf numFmtId="0" fontId="6" fillId="0" borderId="3" xfId="0" applyFont="1" applyBorder="1" applyAlignment="1">
      <alignment horizontal="right" vertical="center" wrapText="1"/>
    </xf>
    <xf numFmtId="0" fontId="6" fillId="0" borderId="11" xfId="0" applyFont="1" applyBorder="1" applyAlignment="1">
      <alignment horizontal="right" wrapText="1"/>
    </xf>
    <xf numFmtId="0" fontId="6" fillId="0" borderId="12" xfId="0" applyFont="1" applyBorder="1" applyAlignment="1">
      <alignment horizontal="right" wrapText="1"/>
    </xf>
    <xf numFmtId="0" fontId="5" fillId="0" borderId="9" xfId="0" applyFont="1" applyBorder="1" applyAlignment="1">
      <alignment horizontal="right" wrapText="1"/>
    </xf>
    <xf numFmtId="3" fontId="6" fillId="0" borderId="5" xfId="0" applyNumberFormat="1" applyFont="1" applyBorder="1" applyAlignment="1">
      <alignment horizontal="right"/>
    </xf>
    <xf numFmtId="165" fontId="6" fillId="0" borderId="0" xfId="0" applyNumberFormat="1" applyFont="1" applyAlignment="1">
      <alignment horizontal="right"/>
    </xf>
    <xf numFmtId="165" fontId="6" fillId="0" borderId="7" xfId="0" applyNumberFormat="1" applyFont="1" applyBorder="1" applyAlignment="1">
      <alignment horizontal="right"/>
    </xf>
    <xf numFmtId="165" fontId="6" fillId="0" borderId="5" xfId="0" applyNumberFormat="1" applyFont="1" applyBorder="1" applyAlignment="1">
      <alignment horizontal="right"/>
    </xf>
    <xf numFmtId="3" fontId="5" fillId="0" borderId="9" xfId="0" applyNumberFormat="1" applyFont="1" applyBorder="1" applyAlignment="1">
      <alignment horizontal="right"/>
    </xf>
    <xf numFmtId="3" fontId="5" fillId="0" borderId="6" xfId="0" applyNumberFormat="1" applyFont="1" applyBorder="1" applyAlignment="1">
      <alignment horizontal="right"/>
    </xf>
    <xf numFmtId="3" fontId="5" fillId="0" borderId="10" xfId="0" applyNumberFormat="1" applyFont="1" applyBorder="1" applyAlignment="1">
      <alignment horizontal="right"/>
    </xf>
    <xf numFmtId="0" fontId="6" fillId="0" borderId="0" xfId="0" applyFont="1" applyAlignment="1">
      <alignment horizontal="right" vertical="center" wrapText="1"/>
    </xf>
    <xf numFmtId="0" fontId="13" fillId="0" borderId="0" xfId="0" applyFont="1" applyAlignment="1">
      <alignment horizontal="center"/>
    </xf>
    <xf numFmtId="0" fontId="5" fillId="0" borderId="3" xfId="0" applyFont="1" applyBorder="1" applyAlignment="1">
      <alignment horizontal="right" wrapText="1"/>
    </xf>
    <xf numFmtId="0" fontId="6" fillId="0" borderId="0" xfId="0" applyFont="1" applyAlignment="1">
      <alignment horizontal="right"/>
    </xf>
    <xf numFmtId="0" fontId="11" fillId="0" borderId="0" xfId="0" applyFont="1" applyAlignment="1">
      <alignment horizontal="right" wrapText="1"/>
    </xf>
    <xf numFmtId="6" fontId="6" fillId="0" borderId="0" xfId="0" applyNumberFormat="1" applyFont="1" applyAlignment="1">
      <alignment horizontal="right" wrapText="1"/>
    </xf>
    <xf numFmtId="165" fontId="6" fillId="0" borderId="0" xfId="6" applyNumberFormat="1" applyFont="1" applyAlignment="1">
      <alignment horizontal="right"/>
    </xf>
    <xf numFmtId="6" fontId="6" fillId="0" borderId="0" xfId="0" applyNumberFormat="1" applyFont="1" applyAlignment="1">
      <alignment horizontal="right" vertical="center" wrapText="1"/>
    </xf>
    <xf numFmtId="0" fontId="6" fillId="0" borderId="4" xfId="0" applyFont="1" applyBorder="1" applyAlignment="1">
      <alignment wrapText="1"/>
    </xf>
    <xf numFmtId="0" fontId="5" fillId="0" borderId="4" xfId="0" applyFont="1" applyBorder="1"/>
    <xf numFmtId="0" fontId="6" fillId="0" borderId="9" xfId="0" applyFont="1" applyBorder="1" applyAlignment="1">
      <alignment wrapText="1"/>
    </xf>
    <xf numFmtId="0" fontId="5" fillId="0" borderId="9" xfId="0" applyFont="1" applyBorder="1"/>
    <xf numFmtId="165" fontId="6" fillId="0" borderId="7" xfId="6" applyNumberFormat="1" applyFont="1" applyBorder="1" applyAlignment="1">
      <alignment horizontal="right"/>
    </xf>
    <xf numFmtId="165" fontId="6" fillId="0" borderId="5" xfId="6" applyNumberFormat="1" applyFont="1" applyBorder="1" applyAlignment="1">
      <alignment horizontal="right"/>
    </xf>
    <xf numFmtId="165" fontId="6" fillId="0" borderId="9" xfId="6" applyNumberFormat="1" applyFont="1" applyBorder="1" applyAlignment="1">
      <alignment horizontal="right"/>
    </xf>
    <xf numFmtId="3" fontId="6" fillId="0" borderId="9" xfId="0" applyNumberFormat="1" applyFont="1" applyBorder="1" applyAlignment="1">
      <alignment horizontal="right"/>
    </xf>
    <xf numFmtId="0" fontId="6" fillId="0" borderId="0" xfId="0" applyFont="1" applyAlignment="1">
      <alignment horizontal="left" vertical="top" wrapText="1"/>
    </xf>
    <xf numFmtId="6" fontId="6" fillId="0" borderId="3" xfId="0" applyNumberFormat="1" applyFont="1" applyBorder="1" applyAlignment="1">
      <alignment horizontal="right" wrapText="1"/>
    </xf>
    <xf numFmtId="0" fontId="5" fillId="0" borderId="0" xfId="0" applyFont="1" applyAlignment="1">
      <alignment horizontal="right" vertical="top" wrapText="1"/>
    </xf>
    <xf numFmtId="0" fontId="38" fillId="0" borderId="0" xfId="0" applyFont="1"/>
    <xf numFmtId="3" fontId="14" fillId="0" borderId="0" xfId="0" applyNumberFormat="1" applyFont="1" applyAlignment="1">
      <alignment horizontal="left"/>
    </xf>
    <xf numFmtId="0" fontId="2" fillId="0" borderId="0" xfId="0" applyFont="1"/>
    <xf numFmtId="0" fontId="5" fillId="0" borderId="2" xfId="0" applyFont="1" applyBorder="1" applyAlignment="1">
      <alignment horizontal="right"/>
    </xf>
    <xf numFmtId="0" fontId="5" fillId="0" borderId="4" xfId="0" applyFont="1" applyBorder="1" applyAlignment="1">
      <alignment horizontal="right" wrapText="1"/>
    </xf>
    <xf numFmtId="0" fontId="6" fillId="0" borderId="4" xfId="0" applyFont="1" applyBorder="1" applyAlignment="1">
      <alignment horizontal="left"/>
    </xf>
    <xf numFmtId="0" fontId="6" fillId="0" borderId="4" xfId="0" applyFont="1" applyBorder="1" applyAlignment="1">
      <alignment horizontal="left" wrapText="1"/>
    </xf>
    <xf numFmtId="0" fontId="2" fillId="0" borderId="0" xfId="0" applyFont="1" applyAlignment="1">
      <alignment horizontal="left"/>
    </xf>
    <xf numFmtId="0" fontId="14" fillId="0" borderId="0" xfId="0" applyFont="1" applyAlignment="1">
      <alignment horizontal="center"/>
    </xf>
    <xf numFmtId="0" fontId="4" fillId="0" borderId="0" xfId="0" applyFont="1" applyAlignment="1">
      <alignment horizontal="left"/>
    </xf>
    <xf numFmtId="0" fontId="14" fillId="0" borderId="0" xfId="0" applyFont="1" applyAlignment="1">
      <alignment horizontal="left"/>
    </xf>
    <xf numFmtId="0" fontId="6" fillId="0" borderId="4" xfId="0" applyFont="1" applyBorder="1" applyAlignment="1">
      <alignment horizontal="center" wrapText="1"/>
    </xf>
    <xf numFmtId="0" fontId="6" fillId="0" borderId="0" xfId="0" applyFont="1" applyAlignment="1">
      <alignment horizontal="left" wrapText="1"/>
    </xf>
    <xf numFmtId="0" fontId="0" fillId="0" borderId="0" xfId="0" applyAlignment="1">
      <alignment horizontal="center"/>
    </xf>
    <xf numFmtId="0" fontId="0" fillId="0" borderId="0" xfId="0" applyAlignment="1">
      <alignment horizontal="left"/>
    </xf>
    <xf numFmtId="0" fontId="2" fillId="0" borderId="0" xfId="0" applyFont="1" applyAlignment="1">
      <alignment horizontal="left" wrapText="1"/>
    </xf>
    <xf numFmtId="0" fontId="6" fillId="0" borderId="3" xfId="0" applyFont="1" applyBorder="1" applyAlignment="1">
      <alignment horizontal="center"/>
    </xf>
    <xf numFmtId="0" fontId="2" fillId="0" borderId="0" xfId="0" applyFont="1" applyAlignment="1">
      <alignment horizontal="left" vertical="top"/>
    </xf>
    <xf numFmtId="0" fontId="6" fillId="0" borderId="3" xfId="15" applyFont="1" applyFill="1" applyBorder="1" applyAlignment="1">
      <alignment horizontal="center" wrapText="1"/>
    </xf>
    <xf numFmtId="0" fontId="6" fillId="0" borderId="3" xfId="0" applyFont="1" applyBorder="1" applyAlignment="1">
      <alignment horizontal="center" wrapText="1"/>
    </xf>
    <xf numFmtId="0" fontId="6" fillId="0" borderId="2" xfId="15" applyFont="1" applyFill="1" applyBorder="1" applyAlignment="1">
      <alignment horizontal="center" wrapText="1"/>
    </xf>
    <xf numFmtId="0" fontId="5" fillId="0" borderId="2" xfId="0" applyFont="1" applyBorder="1" applyAlignment="1">
      <alignment horizontal="center" wrapText="1"/>
    </xf>
    <xf numFmtId="0" fontId="5" fillId="0" borderId="8" xfId="0" applyFont="1" applyBorder="1" applyAlignment="1">
      <alignment horizontal="center" wrapText="1"/>
    </xf>
    <xf numFmtId="6" fontId="6" fillId="0" borderId="6" xfId="0" applyNumberFormat="1" applyFont="1" applyBorder="1" applyAlignment="1">
      <alignment horizontal="center" wrapText="1"/>
    </xf>
    <xf numFmtId="6" fontId="6" fillId="0" borderId="8" xfId="0" applyNumberFormat="1" applyFont="1" applyBorder="1" applyAlignment="1">
      <alignment horizontal="center" wrapText="1"/>
    </xf>
    <xf numFmtId="3" fontId="6" fillId="0" borderId="3" xfId="0" applyNumberFormat="1" applyFont="1" applyBorder="1" applyAlignment="1">
      <alignment horizontal="center" vertical="center" textRotation="90" wrapText="1"/>
    </xf>
    <xf numFmtId="3" fontId="6" fillId="0" borderId="0" xfId="0" applyNumberFormat="1" applyFont="1" applyAlignment="1">
      <alignment horizontal="center" vertical="center" textRotation="90" wrapText="1"/>
    </xf>
    <xf numFmtId="3" fontId="6" fillId="0" borderId="4" xfId="0" applyNumberFormat="1" applyFont="1" applyBorder="1" applyAlignment="1">
      <alignment horizontal="center" vertical="center" textRotation="90" wrapText="1"/>
    </xf>
    <xf numFmtId="0" fontId="6" fillId="0" borderId="0" xfId="0" applyFont="1" applyAlignment="1">
      <alignment horizontal="left"/>
    </xf>
    <xf numFmtId="3" fontId="6" fillId="0" borderId="3" xfId="0" applyNumberFormat="1" applyFont="1" applyBorder="1" applyAlignment="1">
      <alignment horizontal="center" vertical="center" textRotation="90"/>
    </xf>
    <xf numFmtId="3" fontId="6" fillId="0" borderId="0" xfId="0" applyNumberFormat="1" applyFont="1" applyAlignment="1">
      <alignment horizontal="center" vertical="center" textRotation="90"/>
    </xf>
    <xf numFmtId="3" fontId="6" fillId="0" borderId="4" xfId="0" applyNumberFormat="1" applyFont="1" applyBorder="1" applyAlignment="1">
      <alignment horizontal="center" vertical="center" textRotation="90"/>
    </xf>
    <xf numFmtId="0" fontId="6" fillId="0" borderId="3" xfId="28" applyFont="1" applyFill="1" applyBorder="1" applyAlignment="1">
      <alignment horizontal="center" wrapText="1"/>
    </xf>
    <xf numFmtId="6" fontId="6" fillId="0" borderId="3" xfId="0" applyNumberFormat="1" applyFont="1" applyBorder="1" applyAlignment="1">
      <alignment horizontal="center" wrapText="1"/>
    </xf>
    <xf numFmtId="6" fontId="6" fillId="0" borderId="11" xfId="0" applyNumberFormat="1" applyFont="1" applyBorder="1" applyAlignment="1">
      <alignment horizontal="center" wrapText="1"/>
    </xf>
    <xf numFmtId="0" fontId="6" fillId="0" borderId="0" xfId="0" applyFont="1" applyAlignment="1">
      <alignment horizontal="center"/>
    </xf>
    <xf numFmtId="0" fontId="6" fillId="0" borderId="0" xfId="0" applyFont="1" applyAlignment="1">
      <alignment horizontal="center" wrapText="1"/>
    </xf>
    <xf numFmtId="0" fontId="13" fillId="0" borderId="0" xfId="0" applyFont="1" applyAlignment="1">
      <alignment horizontal="center"/>
    </xf>
    <xf numFmtId="0" fontId="2" fillId="0" borderId="0" xfId="0" applyFont="1" applyAlignment="1">
      <alignment wrapText="1"/>
    </xf>
    <xf numFmtId="0" fontId="6" fillId="0" borderId="3" xfId="0" applyFont="1" applyBorder="1" applyAlignment="1">
      <alignment horizontal="left" wrapText="1"/>
    </xf>
    <xf numFmtId="0" fontId="12" fillId="0" borderId="0" xfId="0" applyFont="1" applyAlignment="1">
      <alignment horizontal="center"/>
    </xf>
    <xf numFmtId="0" fontId="13" fillId="0" borderId="3" xfId="0" applyFont="1" applyBorder="1" applyAlignment="1">
      <alignment horizontal="center"/>
    </xf>
    <xf numFmtId="0" fontId="5" fillId="0" borderId="22" xfId="0" applyFont="1" applyBorder="1" applyAlignment="1">
      <alignment horizontal="right" wrapText="1"/>
    </xf>
    <xf numFmtId="0" fontId="5" fillId="0" borderId="9" xfId="0" applyFont="1" applyBorder="1" applyAlignment="1">
      <alignment horizontal="right" wrapText="1"/>
    </xf>
    <xf numFmtId="0" fontId="2" fillId="0" borderId="0" xfId="0" applyFont="1" applyAlignment="1">
      <alignment horizontal="left" vertical="top" wrapText="1"/>
    </xf>
    <xf numFmtId="0" fontId="6" fillId="0" borderId="0" xfId="0" applyFont="1"/>
    <xf numFmtId="0" fontId="2" fillId="0" borderId="0" xfId="0" applyFont="1" applyAlignment="1">
      <alignment horizontal="left" vertical="center" wrapText="1"/>
    </xf>
  </cellXfs>
  <cellStyles count="62">
    <cellStyle name="20% - Accent1" xfId="28" builtinId="30" customBuiltin="1"/>
    <cellStyle name="20% - Accent2" xfId="32" builtinId="34" customBuiltin="1"/>
    <cellStyle name="20% - Accent3" xfId="36" builtinId="38" customBuiltin="1"/>
    <cellStyle name="20% - Accent4" xfId="40" builtinId="42" customBuiltin="1"/>
    <cellStyle name="20% - Accent5" xfId="44" builtinId="46" customBuiltin="1"/>
    <cellStyle name="20% - Accent6" xfId="48" builtinId="50" customBuiltin="1"/>
    <cellStyle name="40% - Accent1" xfId="29" builtinId="31" customBuiltin="1"/>
    <cellStyle name="40% - Accent2" xfId="33" builtinId="35" customBuiltin="1"/>
    <cellStyle name="40% - Accent3" xfId="37" builtinId="39" customBuiltin="1"/>
    <cellStyle name="40% - Accent4" xfId="41" builtinId="43" customBuiltin="1"/>
    <cellStyle name="40% - Accent5" xfId="45" builtinId="47" customBuiltin="1"/>
    <cellStyle name="40% - Accent6" xfId="49" builtinId="51" customBuiltin="1"/>
    <cellStyle name="60% - Accent1" xfId="30" builtinId="32" customBuiltin="1"/>
    <cellStyle name="60% - Accent2" xfId="34" builtinId="36" customBuiltin="1"/>
    <cellStyle name="60% - Accent3" xfId="38" builtinId="40" customBuiltin="1"/>
    <cellStyle name="60% - Accent4" xfId="42" builtinId="44" customBuiltin="1"/>
    <cellStyle name="60% - Accent5" xfId="46" builtinId="48" customBuiltin="1"/>
    <cellStyle name="60% - Accent6" xfId="50" builtinId="52" customBuiltin="1"/>
    <cellStyle name="Accent1" xfId="27" builtinId="29" customBuiltin="1"/>
    <cellStyle name="Accent2" xfId="31" builtinId="33" customBuiltin="1"/>
    <cellStyle name="Accent3" xfId="35" builtinId="37" customBuiltin="1"/>
    <cellStyle name="Accent4" xfId="39" builtinId="41" customBuiltin="1"/>
    <cellStyle name="Accent5" xfId="43" builtinId="45" customBuiltin="1"/>
    <cellStyle name="Accent6" xfId="47" builtinId="49" customBuiltin="1"/>
    <cellStyle name="Bad" xfId="16" builtinId="27" customBuiltin="1"/>
    <cellStyle name="Calculation" xfId="20" builtinId="22" customBuiltin="1"/>
    <cellStyle name="Check Cell" xfId="22" builtinId="23" customBuiltin="1"/>
    <cellStyle name="Comma" xfId="2" builtinId="3"/>
    <cellStyle name="Comma 2" xfId="57" xr:uid="{00000000-0005-0000-0000-00001C000000}"/>
    <cellStyle name="Explanatory Text" xfId="25" builtinId="53" customBuiltin="1"/>
    <cellStyle name="Good" xfId="15" builtinId="26" customBuiltin="1"/>
    <cellStyle name="Heading 1" xfId="11" builtinId="16" customBuiltin="1"/>
    <cellStyle name="Heading 2" xfId="12" builtinId="17" customBuiltin="1"/>
    <cellStyle name="Heading 3" xfId="13" builtinId="18" customBuiltin="1"/>
    <cellStyle name="Heading 4" xfId="14" builtinId="19" customBuiltin="1"/>
    <cellStyle name="Hyperlink" xfId="1" builtinId="8"/>
    <cellStyle name="Input" xfId="18" builtinId="20" customBuiltin="1"/>
    <cellStyle name="Linked Cell" xfId="21" builtinId="24" customBuiltin="1"/>
    <cellStyle name="Neutral" xfId="17" builtinId="28" customBuiltin="1"/>
    <cellStyle name="Normal" xfId="0" builtinId="0"/>
    <cellStyle name="Normal 2" xfId="6" xr:uid="{00000000-0005-0000-0000-000028000000}"/>
    <cellStyle name="Normal 3" xfId="5" xr:uid="{00000000-0005-0000-0000-000029000000}"/>
    <cellStyle name="Normal 3 2" xfId="9" xr:uid="{00000000-0005-0000-0000-00002A000000}"/>
    <cellStyle name="Normal 3 2 2" xfId="54" xr:uid="{00000000-0005-0000-0000-00002B000000}"/>
    <cellStyle name="Normal 3 2 3" xfId="60" xr:uid="{00000000-0005-0000-0000-00002C000000}"/>
    <cellStyle name="Normal 3 3" xfId="8" xr:uid="{00000000-0005-0000-0000-00002D000000}"/>
    <cellStyle name="Normal 3 3 2" xfId="53" xr:uid="{00000000-0005-0000-0000-00002E000000}"/>
    <cellStyle name="Normal 3 3 3" xfId="59" xr:uid="{00000000-0005-0000-0000-00002F000000}"/>
    <cellStyle name="Normal 3 4" xfId="52" xr:uid="{00000000-0005-0000-0000-000030000000}"/>
    <cellStyle name="Normal 3 5" xfId="58" xr:uid="{00000000-0005-0000-0000-000031000000}"/>
    <cellStyle name="Normal 4" xfId="3" xr:uid="{00000000-0005-0000-0000-000032000000}"/>
    <cellStyle name="Normal 5" xfId="56" xr:uid="{00000000-0005-0000-0000-000033000000}"/>
    <cellStyle name="Normal 6" xfId="51" xr:uid="{00000000-0005-0000-0000-000034000000}"/>
    <cellStyle name="Normal 7" xfId="55" xr:uid="{00000000-0005-0000-0000-000035000000}"/>
    <cellStyle name="Note" xfId="24" builtinId="10" customBuiltin="1"/>
    <cellStyle name="Output" xfId="19" builtinId="21" customBuiltin="1"/>
    <cellStyle name="Percent" xfId="61" builtinId="5"/>
    <cellStyle name="Percent 2" xfId="7" xr:uid="{00000000-0005-0000-0000-000038000000}"/>
    <cellStyle name="Percent 3" xfId="4" xr:uid="{00000000-0005-0000-0000-000039000000}"/>
    <cellStyle name="Title" xfId="10" builtinId="15" customBuiltin="1"/>
    <cellStyle name="Total" xfId="26" builtinId="25" customBuiltin="1"/>
    <cellStyle name="Warning Text" xfId="23" builtinId="11" customBuiltin="1"/>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gif"/><Relationship Id="rId1" Type="http://schemas.openxmlformats.org/officeDocument/2006/relationships/hyperlink" Target="http://www.asic.gov.au/asic/asic.nsf"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hyperlink" Target="https://asic.gov.au/"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602787</xdr:colOff>
      <xdr:row>0</xdr:row>
      <xdr:rowOff>825500</xdr:rowOff>
    </xdr:to>
    <xdr:pic>
      <xdr:nvPicPr>
        <xdr:cNvPr id="2" name="Picture 1" descr="ASIC - Australian Securities &amp; Investments Commission">
          <a:hlinkClick xmlns:r="http://schemas.openxmlformats.org/officeDocument/2006/relationships" r:id="rId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6282862" cy="828675"/>
        </a:xfrm>
        <a:prstGeom prst="rect">
          <a:avLst/>
        </a:prstGeom>
        <a:noFill/>
      </xdr:spPr>
    </xdr:pic>
    <xdr:clientData/>
  </xdr:twoCellAnchor>
  <xdr:twoCellAnchor editAs="oneCell">
    <xdr:from>
      <xdr:col>0</xdr:col>
      <xdr:colOff>0</xdr:colOff>
      <xdr:row>0</xdr:row>
      <xdr:rowOff>0</xdr:rowOff>
    </xdr:from>
    <xdr:to>
      <xdr:col>1</xdr:col>
      <xdr:colOff>609600</xdr:colOff>
      <xdr:row>0</xdr:row>
      <xdr:rowOff>847405</xdr:rowOff>
    </xdr:to>
    <xdr:pic>
      <xdr:nvPicPr>
        <xdr:cNvPr id="3" name="Picture 1" descr="ASIC - Australian Securities &amp; Investments Commission">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6400800" cy="844230"/>
        </a:xfrm>
        <a:prstGeom prst="rect">
          <a:avLst/>
        </a:prstGeom>
        <a:noFill/>
      </xdr:spPr>
    </xdr:pic>
    <xdr:clientData/>
  </xdr:twoCellAnchor>
  <xdr:twoCellAnchor editAs="oneCell">
    <xdr:from>
      <xdr:col>0</xdr:col>
      <xdr:colOff>0</xdr:colOff>
      <xdr:row>0</xdr:row>
      <xdr:rowOff>0</xdr:rowOff>
    </xdr:from>
    <xdr:to>
      <xdr:col>1</xdr:col>
      <xdr:colOff>5670087</xdr:colOff>
      <xdr:row>0</xdr:row>
      <xdr:rowOff>825500</xdr:rowOff>
    </xdr:to>
    <xdr:pic>
      <xdr:nvPicPr>
        <xdr:cNvPr id="4" name="Picture 1" descr="ASIC - Australian Securities &amp; Investments Commission">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6282862" cy="828675"/>
        </a:xfrm>
        <a:prstGeom prst="rect">
          <a:avLst/>
        </a:prstGeom>
        <a:noFill/>
      </xdr:spPr>
    </xdr:pic>
    <xdr:clientData/>
  </xdr:twoCellAnchor>
  <xdr:twoCellAnchor editAs="oneCell">
    <xdr:from>
      <xdr:col>0</xdr:col>
      <xdr:colOff>0</xdr:colOff>
      <xdr:row>0</xdr:row>
      <xdr:rowOff>0</xdr:rowOff>
    </xdr:from>
    <xdr:to>
      <xdr:col>1</xdr:col>
      <xdr:colOff>5791200</xdr:colOff>
      <xdr:row>0</xdr:row>
      <xdr:rowOff>847405</xdr:rowOff>
    </xdr:to>
    <xdr:pic>
      <xdr:nvPicPr>
        <xdr:cNvPr id="5" name="Picture 1" descr="ASIC - Australian Securities &amp; Investments Commission">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6400800" cy="844230"/>
        </a:xfrm>
        <a:prstGeom prst="rect">
          <a:avLst/>
        </a:prstGeom>
        <a:noFill/>
      </xdr:spPr>
    </xdr:pic>
    <xdr:clientData/>
  </xdr:twoCellAnchor>
  <xdr:twoCellAnchor editAs="oneCell">
    <xdr:from>
      <xdr:col>0</xdr:col>
      <xdr:colOff>0</xdr:colOff>
      <xdr:row>0</xdr:row>
      <xdr:rowOff>0</xdr:rowOff>
    </xdr:from>
    <xdr:to>
      <xdr:col>1</xdr:col>
      <xdr:colOff>602787</xdr:colOff>
      <xdr:row>0</xdr:row>
      <xdr:rowOff>825500</xdr:rowOff>
    </xdr:to>
    <xdr:pic>
      <xdr:nvPicPr>
        <xdr:cNvPr id="10" name="Picture 9" descr="ASIC - Australian Securities &amp; Investments Commission">
          <a:hlinkClick xmlns:r="http://schemas.openxmlformats.org/officeDocument/2006/relationships" r:id="rId1"/>
          <a:extLst>
            <a:ext uri="{FF2B5EF4-FFF2-40B4-BE49-F238E27FC236}">
              <a16:creationId xmlns:a16="http://schemas.microsoft.com/office/drawing/2014/main" id="{FDFD1F90-2B3E-40A5-B9A2-3BBF24443DDC}"/>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215562" cy="828675"/>
        </a:xfrm>
        <a:prstGeom prst="rect">
          <a:avLst/>
        </a:prstGeom>
        <a:noFill/>
      </xdr:spPr>
    </xdr:pic>
    <xdr:clientData/>
  </xdr:twoCellAnchor>
  <xdr:twoCellAnchor editAs="oneCell">
    <xdr:from>
      <xdr:col>0</xdr:col>
      <xdr:colOff>0</xdr:colOff>
      <xdr:row>0</xdr:row>
      <xdr:rowOff>0</xdr:rowOff>
    </xdr:from>
    <xdr:to>
      <xdr:col>1</xdr:col>
      <xdr:colOff>609600</xdr:colOff>
      <xdr:row>0</xdr:row>
      <xdr:rowOff>847405</xdr:rowOff>
    </xdr:to>
    <xdr:pic>
      <xdr:nvPicPr>
        <xdr:cNvPr id="11" name="Picture 1" descr="ASIC - Australian Securities &amp; Investments Commission">
          <a:extLst>
            <a:ext uri="{FF2B5EF4-FFF2-40B4-BE49-F238E27FC236}">
              <a16:creationId xmlns:a16="http://schemas.microsoft.com/office/drawing/2014/main" id="{1B522FC2-6EE5-43AB-9B36-DE5D8C870AB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1219200" cy="850580"/>
        </a:xfrm>
        <a:prstGeom prst="rect">
          <a:avLst/>
        </a:prstGeom>
        <a:noFill/>
      </xdr:spPr>
    </xdr:pic>
    <xdr:clientData/>
  </xdr:twoCellAnchor>
  <xdr:twoCellAnchor editAs="oneCell">
    <xdr:from>
      <xdr:col>0</xdr:col>
      <xdr:colOff>0</xdr:colOff>
      <xdr:row>0</xdr:row>
      <xdr:rowOff>0</xdr:rowOff>
    </xdr:from>
    <xdr:to>
      <xdr:col>1</xdr:col>
      <xdr:colOff>5670087</xdr:colOff>
      <xdr:row>0</xdr:row>
      <xdr:rowOff>825500</xdr:rowOff>
    </xdr:to>
    <xdr:pic>
      <xdr:nvPicPr>
        <xdr:cNvPr id="12" name="Picture 1" descr="ASIC - Australian Securities &amp; Investments Commission">
          <a:hlinkClick xmlns:r="http://schemas.openxmlformats.org/officeDocument/2006/relationships" r:id="rId1"/>
          <a:extLst>
            <a:ext uri="{FF2B5EF4-FFF2-40B4-BE49-F238E27FC236}">
              <a16:creationId xmlns:a16="http://schemas.microsoft.com/office/drawing/2014/main" id="{8AF93E32-95FA-42FA-B7E5-18134CD25B59}"/>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6282862" cy="828675"/>
        </a:xfrm>
        <a:prstGeom prst="rect">
          <a:avLst/>
        </a:prstGeom>
        <a:noFill/>
      </xdr:spPr>
    </xdr:pic>
    <xdr:clientData/>
  </xdr:twoCellAnchor>
  <xdr:twoCellAnchor editAs="oneCell">
    <xdr:from>
      <xdr:col>0</xdr:col>
      <xdr:colOff>0</xdr:colOff>
      <xdr:row>0</xdr:row>
      <xdr:rowOff>0</xdr:rowOff>
    </xdr:from>
    <xdr:to>
      <xdr:col>1</xdr:col>
      <xdr:colOff>5791200</xdr:colOff>
      <xdr:row>0</xdr:row>
      <xdr:rowOff>847405</xdr:rowOff>
    </xdr:to>
    <xdr:pic>
      <xdr:nvPicPr>
        <xdr:cNvPr id="13" name="Picture 1" descr="ASIC - Australian Securities &amp; Investments Commission">
          <a:extLst>
            <a:ext uri="{FF2B5EF4-FFF2-40B4-BE49-F238E27FC236}">
              <a16:creationId xmlns:a16="http://schemas.microsoft.com/office/drawing/2014/main" id="{B5C53D41-32A4-4BEA-9316-EB27F1D13D2E}"/>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0" y="0"/>
          <a:ext cx="6400800" cy="850580"/>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6</xdr:col>
      <xdr:colOff>682625</xdr:colOff>
      <xdr:row>0</xdr:row>
      <xdr:rowOff>869630</xdr:rowOff>
    </xdr:to>
    <xdr:pic>
      <xdr:nvPicPr>
        <xdr:cNvPr id="2" name="Picture 1" descr="ASIC - Australian Securities &amp; Investments Commission">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6400800" cy="844230"/>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6</xdr:col>
      <xdr:colOff>682625</xdr:colOff>
      <xdr:row>0</xdr:row>
      <xdr:rowOff>866455</xdr:rowOff>
    </xdr:to>
    <xdr:pic>
      <xdr:nvPicPr>
        <xdr:cNvPr id="2" name="Picture 1" descr="ASIC - Australian Securities &amp; Investments Commission">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6400800" cy="844230"/>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511176</xdr:colOff>
      <xdr:row>0</xdr:row>
      <xdr:rowOff>935694</xdr:rowOff>
    </xdr:to>
    <xdr:pic>
      <xdr:nvPicPr>
        <xdr:cNvPr id="3" name="Picture 2">
          <a:hlinkClick xmlns:r="http://schemas.openxmlformats.org/officeDocument/2006/relationships" r:id="rId1"/>
          <a:extLst>
            <a:ext uri="{FF2B5EF4-FFF2-40B4-BE49-F238E27FC236}">
              <a16:creationId xmlns:a16="http://schemas.microsoft.com/office/drawing/2014/main" id="{E7EB5B2D-E82B-4243-ACFC-16EE13DD3DA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0" y="19050"/>
          <a:ext cx="4241801" cy="91664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673100</xdr:colOff>
      <xdr:row>0</xdr:row>
      <xdr:rowOff>847405</xdr:rowOff>
    </xdr:to>
    <xdr:pic>
      <xdr:nvPicPr>
        <xdr:cNvPr id="4" name="Picture 1" descr="ASIC - Australian Securities &amp; Investments Commission">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6400800" cy="84423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5</xdr:col>
      <xdr:colOff>377825</xdr:colOff>
      <xdr:row>0</xdr:row>
      <xdr:rowOff>866455</xdr:rowOff>
    </xdr:to>
    <xdr:pic>
      <xdr:nvPicPr>
        <xdr:cNvPr id="2" name="Picture 1" descr="ASIC - Australian Securities &amp; Investments Commissio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6692900" cy="84740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6</xdr:col>
      <xdr:colOff>682625</xdr:colOff>
      <xdr:row>0</xdr:row>
      <xdr:rowOff>866455</xdr:rowOff>
    </xdr:to>
    <xdr:pic>
      <xdr:nvPicPr>
        <xdr:cNvPr id="2" name="Picture 1" descr="ASIC - Australian Securities &amp; Investments Commission">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6400800" cy="844230"/>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5</xdr:col>
      <xdr:colOff>65999</xdr:colOff>
      <xdr:row>0</xdr:row>
      <xdr:rowOff>876300</xdr:rowOff>
    </xdr:to>
    <xdr:pic>
      <xdr:nvPicPr>
        <xdr:cNvPr id="3" name="Picture 2" descr="ASIC - Australian Securities &amp; Investments Commission">
          <a:extLst>
            <a:ext uri="{FF2B5EF4-FFF2-40B4-BE49-F238E27FC236}">
              <a16:creationId xmlns:a16="http://schemas.microsoft.com/office/drawing/2014/main" id="{E6E3CF04-83EB-4B2B-B44F-F3F6A41ABA5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050" y="0"/>
          <a:ext cx="6771599" cy="876300"/>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6</xdr:col>
      <xdr:colOff>682625</xdr:colOff>
      <xdr:row>0</xdr:row>
      <xdr:rowOff>866455</xdr:rowOff>
    </xdr:to>
    <xdr:pic>
      <xdr:nvPicPr>
        <xdr:cNvPr id="2" name="Picture 1" descr="ASIC - Australian Securities &amp; Investments Commission">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6400800" cy="844230"/>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6</xdr:col>
      <xdr:colOff>682625</xdr:colOff>
      <xdr:row>0</xdr:row>
      <xdr:rowOff>866455</xdr:rowOff>
    </xdr:to>
    <xdr:pic>
      <xdr:nvPicPr>
        <xdr:cNvPr id="2" name="Picture 1" descr="ASIC - Australian Securities &amp; Investments Commission">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6400800" cy="844230"/>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682625</xdr:colOff>
      <xdr:row>0</xdr:row>
      <xdr:rowOff>850580</xdr:rowOff>
    </xdr:to>
    <xdr:pic>
      <xdr:nvPicPr>
        <xdr:cNvPr id="2" name="Picture 1" descr="ASIC - Australian Securities &amp; Investments Commission">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6400800" cy="844230"/>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6</xdr:col>
      <xdr:colOff>682625</xdr:colOff>
      <xdr:row>0</xdr:row>
      <xdr:rowOff>869630</xdr:rowOff>
    </xdr:to>
    <xdr:pic>
      <xdr:nvPicPr>
        <xdr:cNvPr id="2" name="Picture 1" descr="ASIC - Australian Securities &amp; Investments Commission">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6400800" cy="844230"/>
        </a:xfrm>
        <a:prstGeom prst="rect">
          <a:avLst/>
        </a:prstGeom>
        <a:noFill/>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download.asic.gov.au/media/4108700/rep507-published-14-december-2016.pdf" TargetMode="External"/><Relationship Id="rId13" Type="http://schemas.openxmlformats.org/officeDocument/2006/relationships/hyperlink" Target="https://download.asic.gov.au/media/2195190/rep297-published-7-september-2012.pdf" TargetMode="External"/><Relationship Id="rId3" Type="http://schemas.openxmlformats.org/officeDocument/2006/relationships/hyperlink" Target="https://asic.gov.au/regulatory-resources/find-a-document/statistics/insolvency-statistics/" TargetMode="External"/><Relationship Id="rId7" Type="http://schemas.openxmlformats.org/officeDocument/2006/relationships/hyperlink" Target="https://download.asic.gov.au/media/3454357/rep-456-published-17-november-2015.pdf" TargetMode="External"/><Relationship Id="rId12" Type="http://schemas.openxmlformats.org/officeDocument/2006/relationships/hyperlink" Target="https://download.asic.gov.au/media/1914730/rep412-published-29-september-2014.pdf" TargetMode="External"/><Relationship Id="rId2" Type="http://schemas.openxmlformats.org/officeDocument/2006/relationships/hyperlink" Target="http://www.asic.gov.au/" TargetMode="External"/><Relationship Id="rId1" Type="http://schemas.openxmlformats.org/officeDocument/2006/relationships/hyperlink" Target="http://www.asic.gov.au/asic/asic.nsf/byheadline/Copyright+%26+linking+to+our+websites?openDocument" TargetMode="External"/><Relationship Id="rId6" Type="http://schemas.openxmlformats.org/officeDocument/2006/relationships/hyperlink" Target="https://asic.gov.au/regulatory-resources/find-a-document/statistics/insolvency-statistics/" TargetMode="External"/><Relationship Id="rId11" Type="http://schemas.openxmlformats.org/officeDocument/2006/relationships/hyperlink" Target="https://asic.gov.au/regulatory-resources/find-a-document/reports/rep-372-insolvency-statistics-external-administrators-reports-july-2012-to-june-2013/" TargetMode="External"/><Relationship Id="rId5" Type="http://schemas.openxmlformats.org/officeDocument/2006/relationships/hyperlink" Target="http://www.asic.gov.au/asic/asic.nsf/byheadline/How+to+interpret+ASIC+insolvency+statistics?openDocument" TargetMode="External"/><Relationship Id="rId15" Type="http://schemas.openxmlformats.org/officeDocument/2006/relationships/drawing" Target="../drawings/drawing1.xml"/><Relationship Id="rId10" Type="http://schemas.openxmlformats.org/officeDocument/2006/relationships/hyperlink" Target="https://download.asic.gov.au/media/4936726/rep596-published-14-november-2018.pdf" TargetMode="External"/><Relationship Id="rId4" Type="http://schemas.openxmlformats.org/officeDocument/2006/relationships/hyperlink" Target="http://www.asic.gov.au/asic/asic.nsf/byheadline/Regulatory+guides?openDocument" TargetMode="External"/><Relationship Id="rId9" Type="http://schemas.openxmlformats.org/officeDocument/2006/relationships/hyperlink" Target="https://download.asic.gov.au/media/4570724/rep558-published-12-december-2017.pdf" TargetMode="External"/><Relationship Id="rId1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sic.gov.au/asic/asic.nsf/byheadline/Copyright+%26+linking+to+our+websites?openDocument"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www.asic.gov.au/asic/asic.nsf/byheadline/Copyright+%26+linking+to+our+websites?openDocument"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www.asic.gov.au/asic/asic.nsf/byheadline/Copyright+%26+linking+to+our+websites?openDocument"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sic.gov.au/asic/asic.nsf/byheadline/Copyright+%26+linking+to+our+websites?openDocument"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sic.gov.au/asic/asic.nsf/byheadline/Copyright+%26+linking+to+our+websites?openDocument"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sic.gov.au/asic/asic.nsf/byheadline/Copyright+%26+linking+to+our+websites?openDocument"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sic.gov.au/asic/asic.nsf/byheadline/Copyright+%26+linking+to+our+websites?openDocument"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sic.gov.au/asic/asic.nsf/byheadline/Copyright+%26+linking+to+our+websites?openDocument"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sic.gov.au/asic/asic.nsf/byheadline/Copyright+%26+linking+to+our+websites?openDocument"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sic.gov.au/asic/asic.nsf/byheadline/Copyright+%26+linking+to+our+websites?openDocument"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sic.gov.au/asic/asic.nsf/byheadline/Copyright+%26+linking+to+our+websites?openDocumen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44"/>
  <sheetViews>
    <sheetView showGridLines="0" tabSelected="1" zoomScale="115" zoomScaleNormal="115" workbookViewId="0">
      <selection activeCell="A3" sqref="A3"/>
    </sheetView>
  </sheetViews>
  <sheetFormatPr defaultRowHeight="15" x14ac:dyDescent="0.25"/>
  <cols>
    <col min="2" max="2" width="90.7109375" customWidth="1"/>
    <col min="3" max="18" width="10.7109375" customWidth="1"/>
  </cols>
  <sheetData>
    <row r="1" spans="1:11" ht="75" customHeight="1" x14ac:dyDescent="0.25">
      <c r="A1" s="2"/>
    </row>
    <row r="2" spans="1:11" ht="15.75" customHeight="1" x14ac:dyDescent="0.25">
      <c r="A2" s="3" t="s">
        <v>185</v>
      </c>
    </row>
    <row r="3" spans="1:11" x14ac:dyDescent="0.25">
      <c r="A3" s="27" t="s">
        <v>305</v>
      </c>
      <c r="B3" s="48"/>
      <c r="C3" s="48"/>
      <c r="D3" s="48"/>
      <c r="E3" s="48"/>
      <c r="F3" s="48"/>
      <c r="G3" s="48"/>
      <c r="H3" s="48"/>
      <c r="I3" s="48"/>
      <c r="J3" s="48"/>
      <c r="K3" s="48"/>
    </row>
    <row r="4" spans="1:11" x14ac:dyDescent="0.25">
      <c r="A4" s="27"/>
      <c r="B4" s="48"/>
      <c r="C4" s="48"/>
      <c r="D4" s="48"/>
      <c r="E4" s="48"/>
      <c r="F4" s="48"/>
      <c r="G4" s="48"/>
      <c r="H4" s="48"/>
      <c r="I4" s="48"/>
      <c r="J4" s="48"/>
      <c r="K4" s="48"/>
    </row>
    <row r="5" spans="1:11" ht="15" customHeight="1" x14ac:dyDescent="0.25">
      <c r="A5" s="4" t="s">
        <v>186</v>
      </c>
    </row>
    <row r="6" spans="1:11" x14ac:dyDescent="0.25">
      <c r="A6" t="s">
        <v>256</v>
      </c>
    </row>
    <row r="8" spans="1:11" ht="15.75" x14ac:dyDescent="0.25">
      <c r="B8" s="3" t="s">
        <v>1</v>
      </c>
    </row>
    <row r="9" spans="1:11" x14ac:dyDescent="0.25">
      <c r="B9" s="5" t="s">
        <v>2</v>
      </c>
    </row>
    <row r="10" spans="1:11" ht="15" customHeight="1" x14ac:dyDescent="0.25">
      <c r="B10" s="6" t="s">
        <v>257</v>
      </c>
    </row>
    <row r="11" spans="1:11" ht="15" customHeight="1" x14ac:dyDescent="0.25">
      <c r="B11" s="6" t="s">
        <v>258</v>
      </c>
    </row>
    <row r="12" spans="1:11" ht="15" customHeight="1" x14ac:dyDescent="0.25">
      <c r="B12" s="6" t="s">
        <v>259</v>
      </c>
    </row>
    <row r="13" spans="1:11" ht="15" customHeight="1" x14ac:dyDescent="0.25">
      <c r="B13" s="6" t="s">
        <v>260</v>
      </c>
    </row>
    <row r="14" spans="1:11" ht="15" customHeight="1" x14ac:dyDescent="0.25">
      <c r="B14" s="6" t="s">
        <v>261</v>
      </c>
    </row>
    <row r="15" spans="1:11" ht="15" customHeight="1" x14ac:dyDescent="0.25">
      <c r="B15" s="6" t="s">
        <v>262</v>
      </c>
    </row>
    <row r="16" spans="1:11" ht="15" customHeight="1" x14ac:dyDescent="0.25">
      <c r="B16" s="6" t="s">
        <v>263</v>
      </c>
    </row>
    <row r="17" spans="2:2" ht="15" customHeight="1" x14ac:dyDescent="0.25">
      <c r="B17" s="6" t="s">
        <v>264</v>
      </c>
    </row>
    <row r="18" spans="2:2" ht="15" customHeight="1" x14ac:dyDescent="0.25">
      <c r="B18" s="6" t="s">
        <v>265</v>
      </c>
    </row>
    <row r="19" spans="2:2" ht="15" customHeight="1" x14ac:dyDescent="0.25">
      <c r="B19" s="6" t="s">
        <v>266</v>
      </c>
    </row>
    <row r="20" spans="2:2" ht="15" customHeight="1" x14ac:dyDescent="0.25">
      <c r="B20" s="6" t="s">
        <v>267</v>
      </c>
    </row>
    <row r="22" spans="2:2" ht="15.75" x14ac:dyDescent="0.25">
      <c r="B22" s="7"/>
    </row>
    <row r="23" spans="2:2" ht="15.75" x14ac:dyDescent="0.25">
      <c r="B23" s="8" t="s">
        <v>3</v>
      </c>
    </row>
    <row r="25" spans="2:2" x14ac:dyDescent="0.25">
      <c r="B25" s="4" t="s">
        <v>0</v>
      </c>
    </row>
    <row r="26" spans="2:2" x14ac:dyDescent="0.25">
      <c r="B26" s="48" t="s">
        <v>4</v>
      </c>
    </row>
    <row r="27" spans="2:2" x14ac:dyDescent="0.25">
      <c r="B27" s="48" t="s">
        <v>187</v>
      </c>
    </row>
    <row r="28" spans="2:2" x14ac:dyDescent="0.25">
      <c r="B28" s="48" t="s">
        <v>188</v>
      </c>
    </row>
    <row r="29" spans="2:2" x14ac:dyDescent="0.25">
      <c r="B29" s="48" t="s">
        <v>205</v>
      </c>
    </row>
    <row r="30" spans="2:2" x14ac:dyDescent="0.25">
      <c r="B30" s="48" t="s">
        <v>206</v>
      </c>
    </row>
    <row r="31" spans="2:2" x14ac:dyDescent="0.25">
      <c r="B31" s="48" t="s">
        <v>5</v>
      </c>
    </row>
    <row r="32" spans="2:2" x14ac:dyDescent="0.25">
      <c r="B32" s="48" t="s">
        <v>6</v>
      </c>
    </row>
    <row r="33" spans="2:2" x14ac:dyDescent="0.25">
      <c r="B33" s="48" t="s">
        <v>250</v>
      </c>
    </row>
    <row r="34" spans="2:2" x14ac:dyDescent="0.25">
      <c r="B34" s="48" t="s">
        <v>251</v>
      </c>
    </row>
    <row r="35" spans="2:2" x14ac:dyDescent="0.25">
      <c r="B35" s="48" t="s">
        <v>252</v>
      </c>
    </row>
    <row r="36" spans="2:2" x14ac:dyDescent="0.25">
      <c r="B36" s="48" t="s">
        <v>7</v>
      </c>
    </row>
    <row r="39" spans="2:2" ht="15.75" x14ac:dyDescent="0.25">
      <c r="B39" s="3" t="s">
        <v>8</v>
      </c>
    </row>
    <row r="40" spans="2:2" ht="15" customHeight="1" x14ac:dyDescent="0.25"/>
    <row r="41" spans="2:2" ht="15" customHeight="1" x14ac:dyDescent="0.25">
      <c r="B41" s="1" t="s">
        <v>9</v>
      </c>
    </row>
    <row r="44" spans="2:2" x14ac:dyDescent="0.25">
      <c r="B44" s="9" t="s">
        <v>10</v>
      </c>
    </row>
  </sheetData>
  <hyperlinks>
    <hyperlink ref="B44" r:id="rId1" xr:uid="{49C00EAA-1798-4E79-AF89-9F1C9CB82D78}"/>
    <hyperlink ref="B23" r:id="rId2" xr:uid="{24DE8705-AB3C-4074-B8FF-087FCE7D427D}"/>
    <hyperlink ref="B10" location="'3.1.1'!A6" display="Table 3.1.1 - Initial external administrators' reports—Region by industry" xr:uid="{EBFBDD0C-050D-4DF8-8794-108B69517C13}"/>
    <hyperlink ref="B11" location="'3.1.2'!A6" display="Table 3.1.2.1 - Initial external administrators' reports—Size of company as measured by number of FTEs by industry" xr:uid="{20EE5C80-154D-4D97-8C66-0DFDDC4F3821}"/>
    <hyperlink ref="B12" location="'3.1.3'!A6" display="Table 3.1.3.1 - Initial external administrators' reports—Nominated causes of failure by industry" xr:uid="{4B6B4F05-2B6A-4E04-AAC7-22C6768CDA2E}"/>
    <hyperlink ref="B13" location="'3.1.4'!A6" display="Table 3.1.4 - Initial external administrators' reports—Possible misconduct by industry and region" xr:uid="{A515B5B1-2934-4A7B-A76E-1EFC98214DBF}"/>
    <hyperlink ref="B14" location="'3.1.5'!A6" display="Table 3.1.5 - Initial external administrators' reports—Assets, liabilities and deficiency by industry and region" xr:uid="{6CC355DF-B299-44EC-824D-063782D7654D}"/>
    <hyperlink ref="B15" location="'3.1.6'!A6" display="Table 3.1.6 - Initial external administrators' reports—Unpaid employee entitlements by industry and region " xr:uid="{BC2968CE-7D45-457F-9330-9ECADE5BAFA2}"/>
    <hyperlink ref="B16" location="'3.1.7'!A6" display="Table 3.1.7.1 - Initial external administrators' reports—Secured creditors by industry" xr:uid="{E6EC4130-206B-488C-A5BF-624C134D87EE}"/>
    <hyperlink ref="B17" location="'3.1.8'!A6" display="Table 3.1.8.1 - Initial external administrators' reports—Unpaid taxes and charges by industry " xr:uid="{4AE40ED9-EC85-4736-ACD7-5989C6AEB168}"/>
    <hyperlink ref="B18" location="'3.1.9'!A6" display="Table 3.1.9.1 - Initial external administrators' reports—Unsecured creditors by industry " xr:uid="{5CEECB75-44A8-4964-91D0-DAB163B453E0}"/>
    <hyperlink ref="B20" location="'3.1.11'!A6" display="Table 3.1.11 - Initial external administrators' reports— Reports alleging Insolvent trading" xr:uid="{D24AB82E-AFBE-4E4D-BD92-486E79AE1B67}"/>
    <hyperlink ref="B27" r:id="rId3" location="s3-2" xr:uid="{E5CCDD9A-B290-41DC-AE60-35E924A35F56}"/>
    <hyperlink ref="B36" r:id="rId4" location="rg16" xr:uid="{65155047-116A-4581-B8D1-64671C87D255}"/>
    <hyperlink ref="B26" r:id="rId5" xr:uid="{93A6A6B4-32FF-4E2D-92AF-78C2DB8BEFE0}"/>
    <hyperlink ref="B28" r:id="rId6" location="s3-3" xr:uid="{F40352E3-2716-4141-A5E3-C4207AFDC992}"/>
    <hyperlink ref="B32" r:id="rId7" xr:uid="{6F876605-227D-4838-A4CF-81472F5DEBA3}"/>
    <hyperlink ref="B31" r:id="rId8" xr:uid="{D425D641-424C-4452-AD21-3742133D7E84}"/>
    <hyperlink ref="B30" r:id="rId9" display="REPORT 558: Insolvency statistics: External administrator's reports 1 July 2016–30 June 2017" xr:uid="{7B6BB506-9C44-489A-B32D-8AFD50321F6D}"/>
    <hyperlink ref="B29" r:id="rId10" display="REPORT 596: Insolvency statistics: External administrator's reports 1 July 2017-30 June 2018" xr:uid="{F20105A0-8790-4928-9542-84CC7D77E904}"/>
    <hyperlink ref="B19" location="' 3.1.10'!A6" display="Table 3.1.10 - Initial external administrators' reports—Remuneration by industry and region" xr:uid="{A3A0F987-0E09-447D-8FA0-CF29BEA574CD}"/>
    <hyperlink ref="B34" r:id="rId11" xr:uid="{AD45FF30-82F6-446A-A8B5-F0283B33E6FE}"/>
    <hyperlink ref="B33" r:id="rId12" xr:uid="{785A78AE-DA73-44FD-8AE9-3BA6F43C85AD}"/>
    <hyperlink ref="B35" r:id="rId13" xr:uid="{0DABDBEE-C906-41A4-8DC1-0E93CAC46C65}"/>
  </hyperlinks>
  <pageMargins left="0.70866141732283472" right="0.70866141732283472" top="0.74803149606299213" bottom="0.4" header="0.31496062992125984" footer="0.31496062992125984"/>
  <pageSetup paperSize="9" scale="71" orientation="portrait" r:id="rId14"/>
  <drawing r:id="rId1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A45"/>
  <sheetViews>
    <sheetView zoomScaleNormal="100" workbookViewId="0">
      <selection activeCell="A3" sqref="A3:AA3"/>
    </sheetView>
  </sheetViews>
  <sheetFormatPr defaultColWidth="11.5703125" defaultRowHeight="15" x14ac:dyDescent="0.25"/>
  <cols>
    <col min="1" max="1" width="32.28515625" style="12" customWidth="1"/>
    <col min="2" max="7" width="10.7109375" style="12" customWidth="1"/>
    <col min="8" max="8" width="2.140625" style="12" customWidth="1"/>
    <col min="9" max="16" width="10.7109375" style="12" customWidth="1"/>
    <col min="17" max="17" width="2.140625" style="12" customWidth="1"/>
    <col min="18" max="18" width="10.7109375" style="11" customWidth="1"/>
    <col min="19" max="19" width="2.140625" style="11" customWidth="1"/>
    <col min="20" max="25" width="10.7109375" style="12" customWidth="1"/>
    <col min="26" max="26" width="2.140625" style="12" customWidth="1"/>
    <col min="27" max="27" width="10.7109375" style="12" customWidth="1"/>
    <col min="28" max="28" width="9.42578125" style="11" customWidth="1"/>
    <col min="29" max="29" width="10.28515625" style="11" customWidth="1"/>
    <col min="30" max="202" width="11.5703125" style="11"/>
    <col min="203" max="203" width="51.5703125" style="11" customWidth="1"/>
    <col min="204" max="205" width="11.5703125" style="11"/>
    <col min="206" max="206" width="12" style="11" customWidth="1"/>
    <col min="207" max="458" width="11.5703125" style="11"/>
    <col min="459" max="459" width="51.5703125" style="11" customWidth="1"/>
    <col min="460" max="461" width="11.5703125" style="11"/>
    <col min="462" max="462" width="12" style="11" customWidth="1"/>
    <col min="463" max="714" width="11.5703125" style="11"/>
    <col min="715" max="715" width="51.5703125" style="11" customWidth="1"/>
    <col min="716" max="717" width="11.5703125" style="11"/>
    <col min="718" max="718" width="12" style="11" customWidth="1"/>
    <col min="719" max="970" width="11.5703125" style="11"/>
    <col min="971" max="971" width="51.5703125" style="11" customWidth="1"/>
    <col min="972" max="973" width="11.5703125" style="11"/>
    <col min="974" max="974" width="12" style="11" customWidth="1"/>
    <col min="975" max="1226" width="11.5703125" style="11"/>
    <col min="1227" max="1227" width="51.5703125" style="11" customWidth="1"/>
    <col min="1228" max="1229" width="11.5703125" style="11"/>
    <col min="1230" max="1230" width="12" style="11" customWidth="1"/>
    <col min="1231" max="1482" width="11.5703125" style="11"/>
    <col min="1483" max="1483" width="51.5703125" style="11" customWidth="1"/>
    <col min="1484" max="1485" width="11.5703125" style="11"/>
    <col min="1486" max="1486" width="12" style="11" customWidth="1"/>
    <col min="1487" max="1738" width="11.5703125" style="11"/>
    <col min="1739" max="1739" width="51.5703125" style="11" customWidth="1"/>
    <col min="1740" max="1741" width="11.5703125" style="11"/>
    <col min="1742" max="1742" width="12" style="11" customWidth="1"/>
    <col min="1743" max="1994" width="11.5703125" style="11"/>
    <col min="1995" max="1995" width="51.5703125" style="11" customWidth="1"/>
    <col min="1996" max="1997" width="11.5703125" style="11"/>
    <col min="1998" max="1998" width="12" style="11" customWidth="1"/>
    <col min="1999" max="2250" width="11.5703125" style="11"/>
    <col min="2251" max="2251" width="51.5703125" style="11" customWidth="1"/>
    <col min="2252" max="2253" width="11.5703125" style="11"/>
    <col min="2254" max="2254" width="12" style="11" customWidth="1"/>
    <col min="2255" max="2506" width="11.5703125" style="11"/>
    <col min="2507" max="2507" width="51.5703125" style="11" customWidth="1"/>
    <col min="2508" max="2509" width="11.5703125" style="11"/>
    <col min="2510" max="2510" width="12" style="11" customWidth="1"/>
    <col min="2511" max="2762" width="11.5703125" style="11"/>
    <col min="2763" max="2763" width="51.5703125" style="11" customWidth="1"/>
    <col min="2764" max="2765" width="11.5703125" style="11"/>
    <col min="2766" max="2766" width="12" style="11" customWidth="1"/>
    <col min="2767" max="3018" width="11.5703125" style="11"/>
    <col min="3019" max="3019" width="51.5703125" style="11" customWidth="1"/>
    <col min="3020" max="3021" width="11.5703125" style="11"/>
    <col min="3022" max="3022" width="12" style="11" customWidth="1"/>
    <col min="3023" max="3274" width="11.5703125" style="11"/>
    <col min="3275" max="3275" width="51.5703125" style="11" customWidth="1"/>
    <col min="3276" max="3277" width="11.5703125" style="11"/>
    <col min="3278" max="3278" width="12" style="11" customWidth="1"/>
    <col min="3279" max="3530" width="11.5703125" style="11"/>
    <col min="3531" max="3531" width="51.5703125" style="11" customWidth="1"/>
    <col min="3532" max="3533" width="11.5703125" style="11"/>
    <col min="3534" max="3534" width="12" style="11" customWidth="1"/>
    <col min="3535" max="3786" width="11.5703125" style="11"/>
    <col min="3787" max="3787" width="51.5703125" style="11" customWidth="1"/>
    <col min="3788" max="3789" width="11.5703125" style="11"/>
    <col min="3790" max="3790" width="12" style="11" customWidth="1"/>
    <col min="3791" max="4042" width="11.5703125" style="11"/>
    <col min="4043" max="4043" width="51.5703125" style="11" customWidth="1"/>
    <col min="4044" max="4045" width="11.5703125" style="11"/>
    <col min="4046" max="4046" width="12" style="11" customWidth="1"/>
    <col min="4047" max="4298" width="11.5703125" style="11"/>
    <col min="4299" max="4299" width="51.5703125" style="11" customWidth="1"/>
    <col min="4300" max="4301" width="11.5703125" style="11"/>
    <col min="4302" max="4302" width="12" style="11" customWidth="1"/>
    <col min="4303" max="4554" width="11.5703125" style="11"/>
    <col min="4555" max="4555" width="51.5703125" style="11" customWidth="1"/>
    <col min="4556" max="4557" width="11.5703125" style="11"/>
    <col min="4558" max="4558" width="12" style="11" customWidth="1"/>
    <col min="4559" max="4810" width="11.5703125" style="11"/>
    <col min="4811" max="4811" width="51.5703125" style="11" customWidth="1"/>
    <col min="4812" max="4813" width="11.5703125" style="11"/>
    <col min="4814" max="4814" width="12" style="11" customWidth="1"/>
    <col min="4815" max="5066" width="11.5703125" style="11"/>
    <col min="5067" max="5067" width="51.5703125" style="11" customWidth="1"/>
    <col min="5068" max="5069" width="11.5703125" style="11"/>
    <col min="5070" max="5070" width="12" style="11" customWidth="1"/>
    <col min="5071" max="5322" width="11.5703125" style="11"/>
    <col min="5323" max="5323" width="51.5703125" style="11" customWidth="1"/>
    <col min="5324" max="5325" width="11.5703125" style="11"/>
    <col min="5326" max="5326" width="12" style="11" customWidth="1"/>
    <col min="5327" max="5578" width="11.5703125" style="11"/>
    <col min="5579" max="5579" width="51.5703125" style="11" customWidth="1"/>
    <col min="5580" max="5581" width="11.5703125" style="11"/>
    <col min="5582" max="5582" width="12" style="11" customWidth="1"/>
    <col min="5583" max="5834" width="11.5703125" style="11"/>
    <col min="5835" max="5835" width="51.5703125" style="11" customWidth="1"/>
    <col min="5836" max="5837" width="11.5703125" style="11"/>
    <col min="5838" max="5838" width="12" style="11" customWidth="1"/>
    <col min="5839" max="6090" width="11.5703125" style="11"/>
    <col min="6091" max="6091" width="51.5703125" style="11" customWidth="1"/>
    <col min="6092" max="6093" width="11.5703125" style="11"/>
    <col min="6094" max="6094" width="12" style="11" customWidth="1"/>
    <col min="6095" max="6346" width="11.5703125" style="11"/>
    <col min="6347" max="6347" width="51.5703125" style="11" customWidth="1"/>
    <col min="6348" max="6349" width="11.5703125" style="11"/>
    <col min="6350" max="6350" width="12" style="11" customWidth="1"/>
    <col min="6351" max="6602" width="11.5703125" style="11"/>
    <col min="6603" max="6603" width="51.5703125" style="11" customWidth="1"/>
    <col min="6604" max="6605" width="11.5703125" style="11"/>
    <col min="6606" max="6606" width="12" style="11" customWidth="1"/>
    <col min="6607" max="6858" width="11.5703125" style="11"/>
    <col min="6859" max="6859" width="51.5703125" style="11" customWidth="1"/>
    <col min="6860" max="6861" width="11.5703125" style="11"/>
    <col min="6862" max="6862" width="12" style="11" customWidth="1"/>
    <col min="6863" max="7114" width="11.5703125" style="11"/>
    <col min="7115" max="7115" width="51.5703125" style="11" customWidth="1"/>
    <col min="7116" max="7117" width="11.5703125" style="11"/>
    <col min="7118" max="7118" width="12" style="11" customWidth="1"/>
    <col min="7119" max="7370" width="11.5703125" style="11"/>
    <col min="7371" max="7371" width="51.5703125" style="11" customWidth="1"/>
    <col min="7372" max="7373" width="11.5703125" style="11"/>
    <col min="7374" max="7374" width="12" style="11" customWidth="1"/>
    <col min="7375" max="7626" width="11.5703125" style="11"/>
    <col min="7627" max="7627" width="51.5703125" style="11" customWidth="1"/>
    <col min="7628" max="7629" width="11.5703125" style="11"/>
    <col min="7630" max="7630" width="12" style="11" customWidth="1"/>
    <col min="7631" max="7882" width="11.5703125" style="11"/>
    <col min="7883" max="7883" width="51.5703125" style="11" customWidth="1"/>
    <col min="7884" max="7885" width="11.5703125" style="11"/>
    <col min="7886" max="7886" width="12" style="11" customWidth="1"/>
    <col min="7887" max="8138" width="11.5703125" style="11"/>
    <col min="8139" max="8139" width="51.5703125" style="11" customWidth="1"/>
    <col min="8140" max="8141" width="11.5703125" style="11"/>
    <col min="8142" max="8142" width="12" style="11" customWidth="1"/>
    <col min="8143" max="8394" width="11.5703125" style="11"/>
    <col min="8395" max="8395" width="51.5703125" style="11" customWidth="1"/>
    <col min="8396" max="8397" width="11.5703125" style="11"/>
    <col min="8398" max="8398" width="12" style="11" customWidth="1"/>
    <col min="8399" max="8650" width="11.5703125" style="11"/>
    <col min="8651" max="8651" width="51.5703125" style="11" customWidth="1"/>
    <col min="8652" max="8653" width="11.5703125" style="11"/>
    <col min="8654" max="8654" width="12" style="11" customWidth="1"/>
    <col min="8655" max="8906" width="11.5703125" style="11"/>
    <col min="8907" max="8907" width="51.5703125" style="11" customWidth="1"/>
    <col min="8908" max="8909" width="11.5703125" style="11"/>
    <col min="8910" max="8910" width="12" style="11" customWidth="1"/>
    <col min="8911" max="9162" width="11.5703125" style="11"/>
    <col min="9163" max="9163" width="51.5703125" style="11" customWidth="1"/>
    <col min="9164" max="9165" width="11.5703125" style="11"/>
    <col min="9166" max="9166" width="12" style="11" customWidth="1"/>
    <col min="9167" max="9418" width="11.5703125" style="11"/>
    <col min="9419" max="9419" width="51.5703125" style="11" customWidth="1"/>
    <col min="9420" max="9421" width="11.5703125" style="11"/>
    <col min="9422" max="9422" width="12" style="11" customWidth="1"/>
    <col min="9423" max="9674" width="11.5703125" style="11"/>
    <col min="9675" max="9675" width="51.5703125" style="11" customWidth="1"/>
    <col min="9676" max="9677" width="11.5703125" style="11"/>
    <col min="9678" max="9678" width="12" style="11" customWidth="1"/>
    <col min="9679" max="9930" width="11.5703125" style="11"/>
    <col min="9931" max="9931" width="51.5703125" style="11" customWidth="1"/>
    <col min="9932" max="9933" width="11.5703125" style="11"/>
    <col min="9934" max="9934" width="12" style="11" customWidth="1"/>
    <col min="9935" max="10186" width="11.5703125" style="11"/>
    <col min="10187" max="10187" width="51.5703125" style="11" customWidth="1"/>
    <col min="10188" max="10189" width="11.5703125" style="11"/>
    <col min="10190" max="10190" width="12" style="11" customWidth="1"/>
    <col min="10191" max="10442" width="11.5703125" style="11"/>
    <col min="10443" max="10443" width="51.5703125" style="11" customWidth="1"/>
    <col min="10444" max="10445" width="11.5703125" style="11"/>
    <col min="10446" max="10446" width="12" style="11" customWidth="1"/>
    <col min="10447" max="10698" width="11.5703125" style="11"/>
    <col min="10699" max="10699" width="51.5703125" style="11" customWidth="1"/>
    <col min="10700" max="10701" width="11.5703125" style="11"/>
    <col min="10702" max="10702" width="12" style="11" customWidth="1"/>
    <col min="10703" max="10954" width="11.5703125" style="11"/>
    <col min="10955" max="10955" width="51.5703125" style="11" customWidth="1"/>
    <col min="10956" max="10957" width="11.5703125" style="11"/>
    <col min="10958" max="10958" width="12" style="11" customWidth="1"/>
    <col min="10959" max="11210" width="11.5703125" style="11"/>
    <col min="11211" max="11211" width="51.5703125" style="11" customWidth="1"/>
    <col min="11212" max="11213" width="11.5703125" style="11"/>
    <col min="11214" max="11214" width="12" style="11" customWidth="1"/>
    <col min="11215" max="11466" width="11.5703125" style="11"/>
    <col min="11467" max="11467" width="51.5703125" style="11" customWidth="1"/>
    <col min="11468" max="11469" width="11.5703125" style="11"/>
    <col min="11470" max="11470" width="12" style="11" customWidth="1"/>
    <col min="11471" max="11722" width="11.5703125" style="11"/>
    <col min="11723" max="11723" width="51.5703125" style="11" customWidth="1"/>
    <col min="11724" max="11725" width="11.5703125" style="11"/>
    <col min="11726" max="11726" width="12" style="11" customWidth="1"/>
    <col min="11727" max="11978" width="11.5703125" style="11"/>
    <col min="11979" max="11979" width="51.5703125" style="11" customWidth="1"/>
    <col min="11980" max="11981" width="11.5703125" style="11"/>
    <col min="11982" max="11982" width="12" style="11" customWidth="1"/>
    <col min="11983" max="12234" width="11.5703125" style="11"/>
    <col min="12235" max="12235" width="51.5703125" style="11" customWidth="1"/>
    <col min="12236" max="12237" width="11.5703125" style="11"/>
    <col min="12238" max="12238" width="12" style="11" customWidth="1"/>
    <col min="12239" max="12490" width="11.5703125" style="11"/>
    <col min="12491" max="12491" width="51.5703125" style="11" customWidth="1"/>
    <col min="12492" max="12493" width="11.5703125" style="11"/>
    <col min="12494" max="12494" width="12" style="11" customWidth="1"/>
    <col min="12495" max="12746" width="11.5703125" style="11"/>
    <col min="12747" max="12747" width="51.5703125" style="11" customWidth="1"/>
    <col min="12748" max="12749" width="11.5703125" style="11"/>
    <col min="12750" max="12750" width="12" style="11" customWidth="1"/>
    <col min="12751" max="13002" width="11.5703125" style="11"/>
    <col min="13003" max="13003" width="51.5703125" style="11" customWidth="1"/>
    <col min="13004" max="13005" width="11.5703125" style="11"/>
    <col min="13006" max="13006" width="12" style="11" customWidth="1"/>
    <col min="13007" max="13258" width="11.5703125" style="11"/>
    <col min="13259" max="13259" width="51.5703125" style="11" customWidth="1"/>
    <col min="13260" max="13261" width="11.5703125" style="11"/>
    <col min="13262" max="13262" width="12" style="11" customWidth="1"/>
    <col min="13263" max="13514" width="11.5703125" style="11"/>
    <col min="13515" max="13515" width="51.5703125" style="11" customWidth="1"/>
    <col min="13516" max="13517" width="11.5703125" style="11"/>
    <col min="13518" max="13518" width="12" style="11" customWidth="1"/>
    <col min="13519" max="13770" width="11.5703125" style="11"/>
    <col min="13771" max="13771" width="51.5703125" style="11" customWidth="1"/>
    <col min="13772" max="13773" width="11.5703125" style="11"/>
    <col min="13774" max="13774" width="12" style="11" customWidth="1"/>
    <col min="13775" max="14026" width="11.5703125" style="11"/>
    <col min="14027" max="14027" width="51.5703125" style="11" customWidth="1"/>
    <col min="14028" max="14029" width="11.5703125" style="11"/>
    <col min="14030" max="14030" width="12" style="11" customWidth="1"/>
    <col min="14031" max="14282" width="11.5703125" style="11"/>
    <col min="14283" max="14283" width="51.5703125" style="11" customWidth="1"/>
    <col min="14284" max="14285" width="11.5703125" style="11"/>
    <col min="14286" max="14286" width="12" style="11" customWidth="1"/>
    <col min="14287" max="14538" width="11.5703125" style="11"/>
    <col min="14539" max="14539" width="51.5703125" style="11" customWidth="1"/>
    <col min="14540" max="14541" width="11.5703125" style="11"/>
    <col min="14542" max="14542" width="12" style="11" customWidth="1"/>
    <col min="14543" max="14794" width="11.5703125" style="11"/>
    <col min="14795" max="14795" width="51.5703125" style="11" customWidth="1"/>
    <col min="14796" max="14797" width="11.5703125" style="11"/>
    <col min="14798" max="14798" width="12" style="11" customWidth="1"/>
    <col min="14799" max="15050" width="11.5703125" style="11"/>
    <col min="15051" max="15051" width="51.5703125" style="11" customWidth="1"/>
    <col min="15052" max="15053" width="11.5703125" style="11"/>
    <col min="15054" max="15054" width="12" style="11" customWidth="1"/>
    <col min="15055" max="15306" width="11.5703125" style="11"/>
    <col min="15307" max="15307" width="51.5703125" style="11" customWidth="1"/>
    <col min="15308" max="15309" width="11.5703125" style="11"/>
    <col min="15310" max="15310" width="12" style="11" customWidth="1"/>
    <col min="15311" max="15562" width="11.5703125" style="11"/>
    <col min="15563" max="15563" width="51.5703125" style="11" customWidth="1"/>
    <col min="15564" max="15565" width="11.5703125" style="11"/>
    <col min="15566" max="15566" width="12" style="11" customWidth="1"/>
    <col min="15567" max="15818" width="11.5703125" style="11"/>
    <col min="15819" max="15819" width="51.5703125" style="11" customWidth="1"/>
    <col min="15820" max="15821" width="11.5703125" style="11"/>
    <col min="15822" max="15822" width="12" style="11" customWidth="1"/>
    <col min="15823" max="16074" width="11.5703125" style="11"/>
    <col min="16075" max="16075" width="51.5703125" style="11" customWidth="1"/>
    <col min="16076" max="16077" width="11.5703125" style="11"/>
    <col min="16078" max="16078" width="12" style="11" customWidth="1"/>
    <col min="16079" max="16384" width="11.5703125" style="11"/>
  </cols>
  <sheetData>
    <row r="1" spans="1:27" ht="75" customHeight="1" x14ac:dyDescent="0.25">
      <c r="A1" s="158"/>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row>
    <row r="2" spans="1:27" s="12" customFormat="1" ht="15" customHeight="1" x14ac:dyDescent="0.25">
      <c r="A2" s="127" t="str">
        <f>+Contents!A2</f>
        <v>Statistics about corporate insolvency in Australia</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row>
    <row r="3" spans="1:27" s="12" customFormat="1" ht="24.75" customHeight="1" x14ac:dyDescent="0.25">
      <c r="A3" s="128" t="str">
        <f>Contents!A3</f>
        <v>Released: December 2025</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row>
    <row r="4" spans="1:27" s="12" customFormat="1" x14ac:dyDescent="0.25">
      <c r="A4" s="133" t="s">
        <v>294</v>
      </c>
      <c r="B4" s="133"/>
      <c r="C4" s="133"/>
      <c r="D4" s="133"/>
      <c r="E4" s="133"/>
      <c r="F4" s="133"/>
      <c r="G4" s="133"/>
      <c r="H4" s="133"/>
      <c r="I4" s="133"/>
      <c r="J4" s="133"/>
      <c r="K4" s="133"/>
      <c r="L4" s="133"/>
      <c r="M4" s="133"/>
      <c r="N4" s="133"/>
      <c r="O4" s="133"/>
      <c r="P4" s="133"/>
      <c r="Q4" s="133"/>
      <c r="R4" s="133"/>
      <c r="S4" s="133"/>
      <c r="T4" s="133"/>
      <c r="U4" s="133"/>
      <c r="V4" s="133"/>
      <c r="W4" s="133"/>
      <c r="X4" s="133"/>
      <c r="Y4" s="133"/>
      <c r="Z4" s="133"/>
      <c r="AA4" s="133"/>
    </row>
    <row r="5" spans="1:27" ht="15" customHeight="1" x14ac:dyDescent="0.25">
      <c r="A5" s="130" t="s">
        <v>12</v>
      </c>
      <c r="B5" s="129" t="s">
        <v>125</v>
      </c>
      <c r="C5" s="129"/>
      <c r="D5" s="129"/>
      <c r="E5" s="129"/>
      <c r="F5" s="129"/>
      <c r="G5" s="129"/>
      <c r="H5" s="31"/>
      <c r="I5" s="129" t="s">
        <v>126</v>
      </c>
      <c r="J5" s="129"/>
      <c r="K5" s="129"/>
      <c r="L5" s="129"/>
      <c r="M5" s="129"/>
      <c r="N5" s="129"/>
      <c r="O5" s="129"/>
      <c r="P5" s="129"/>
      <c r="Q5" s="31"/>
      <c r="R5" s="107"/>
      <c r="S5" s="31"/>
      <c r="T5" s="129" t="s">
        <v>127</v>
      </c>
      <c r="U5" s="129"/>
      <c r="V5" s="129"/>
      <c r="W5" s="129"/>
      <c r="X5" s="129"/>
      <c r="Y5" s="129"/>
      <c r="Z5" s="31"/>
      <c r="AA5" s="108"/>
    </row>
    <row r="6" spans="1:27" ht="48" customHeight="1" x14ac:dyDescent="0.25">
      <c r="A6" s="130"/>
      <c r="B6" s="87" t="s">
        <v>128</v>
      </c>
      <c r="C6" s="87" t="s">
        <v>129</v>
      </c>
      <c r="D6" s="87" t="s">
        <v>130</v>
      </c>
      <c r="E6" s="87" t="s">
        <v>131</v>
      </c>
      <c r="F6" s="87" t="s">
        <v>107</v>
      </c>
      <c r="G6" s="89" t="s">
        <v>115</v>
      </c>
      <c r="H6" s="16"/>
      <c r="I6" s="90" t="s">
        <v>132</v>
      </c>
      <c r="J6" s="87" t="s">
        <v>85</v>
      </c>
      <c r="K6" s="87" t="s">
        <v>103</v>
      </c>
      <c r="L6" s="87" t="s">
        <v>123</v>
      </c>
      <c r="M6" s="87" t="s">
        <v>133</v>
      </c>
      <c r="N6" s="87" t="s">
        <v>134</v>
      </c>
      <c r="O6" s="87" t="s">
        <v>96</v>
      </c>
      <c r="P6" s="89" t="s">
        <v>115</v>
      </c>
      <c r="Q6" s="16"/>
      <c r="R6" s="109" t="s">
        <v>181</v>
      </c>
      <c r="S6" s="31"/>
      <c r="T6" s="90">
        <v>0</v>
      </c>
      <c r="U6" s="88" t="s">
        <v>135</v>
      </c>
      <c r="V6" s="87" t="s">
        <v>136</v>
      </c>
      <c r="W6" s="87" t="s">
        <v>137</v>
      </c>
      <c r="X6" s="87" t="s">
        <v>138</v>
      </c>
      <c r="Y6" s="89" t="s">
        <v>115</v>
      </c>
      <c r="Z6" s="16"/>
      <c r="AA6" s="110" t="s">
        <v>21</v>
      </c>
    </row>
    <row r="7" spans="1:27" x14ac:dyDescent="0.25">
      <c r="A7" s="6" t="s">
        <v>22</v>
      </c>
      <c r="B7" s="105">
        <v>1323</v>
      </c>
      <c r="C7" s="105">
        <v>127</v>
      </c>
      <c r="D7" s="105">
        <v>33</v>
      </c>
      <c r="E7" s="105">
        <v>3</v>
      </c>
      <c r="F7" s="105">
        <v>5</v>
      </c>
      <c r="G7" s="111">
        <v>97</v>
      </c>
      <c r="H7" s="105"/>
      <c r="I7" s="112">
        <v>722</v>
      </c>
      <c r="J7" s="105">
        <v>303</v>
      </c>
      <c r="K7" s="105">
        <v>237</v>
      </c>
      <c r="L7" s="105">
        <v>123</v>
      </c>
      <c r="M7" s="105">
        <v>101</v>
      </c>
      <c r="N7" s="105">
        <v>4</v>
      </c>
      <c r="O7" s="105">
        <v>1</v>
      </c>
      <c r="P7" s="111">
        <v>97</v>
      </c>
      <c r="Q7" s="105"/>
      <c r="R7" s="113">
        <v>351</v>
      </c>
      <c r="S7" s="105"/>
      <c r="T7" s="112">
        <v>1413</v>
      </c>
      <c r="U7" s="105">
        <v>52</v>
      </c>
      <c r="V7" s="105">
        <v>14</v>
      </c>
      <c r="W7" s="105">
        <v>9</v>
      </c>
      <c r="X7" s="105">
        <v>3</v>
      </c>
      <c r="Y7" s="111">
        <v>97</v>
      </c>
      <c r="Z7" s="105"/>
      <c r="AA7" s="96">
        <f>SUM(T7:Y7)</f>
        <v>1588</v>
      </c>
    </row>
    <row r="8" spans="1:27" x14ac:dyDescent="0.25">
      <c r="A8" s="6" t="s">
        <v>23</v>
      </c>
      <c r="B8" s="105">
        <v>283</v>
      </c>
      <c r="C8" s="105">
        <v>11</v>
      </c>
      <c r="D8" s="105">
        <v>5</v>
      </c>
      <c r="E8" s="105">
        <v>0</v>
      </c>
      <c r="F8" s="105">
        <v>1</v>
      </c>
      <c r="G8" s="111">
        <v>53</v>
      </c>
      <c r="H8" s="105"/>
      <c r="I8" s="112">
        <v>161</v>
      </c>
      <c r="J8" s="105">
        <v>51</v>
      </c>
      <c r="K8" s="105">
        <v>25</v>
      </c>
      <c r="L8" s="105">
        <v>23</v>
      </c>
      <c r="M8" s="105">
        <v>30</v>
      </c>
      <c r="N8" s="105">
        <v>6</v>
      </c>
      <c r="O8" s="105">
        <v>4</v>
      </c>
      <c r="P8" s="111">
        <v>53</v>
      </c>
      <c r="Q8" s="105"/>
      <c r="R8" s="113">
        <v>73</v>
      </c>
      <c r="S8" s="105"/>
      <c r="T8" s="112">
        <v>270</v>
      </c>
      <c r="U8" s="105">
        <v>13</v>
      </c>
      <c r="V8" s="105">
        <v>14</v>
      </c>
      <c r="W8" s="105">
        <v>3</v>
      </c>
      <c r="X8" s="105">
        <v>0</v>
      </c>
      <c r="Y8" s="111">
        <v>53</v>
      </c>
      <c r="Z8" s="105"/>
      <c r="AA8" s="96">
        <f t="shared" ref="AA8:AA27" si="0">SUM(T8:Y8)</f>
        <v>353</v>
      </c>
    </row>
    <row r="9" spans="1:27" x14ac:dyDescent="0.25">
      <c r="A9" s="6" t="s">
        <v>24</v>
      </c>
      <c r="B9" s="105">
        <v>84</v>
      </c>
      <c r="C9" s="105">
        <v>7</v>
      </c>
      <c r="D9" s="105">
        <v>6</v>
      </c>
      <c r="E9" s="105">
        <v>0</v>
      </c>
      <c r="F9" s="105">
        <v>1</v>
      </c>
      <c r="G9" s="111">
        <v>8</v>
      </c>
      <c r="H9" s="105"/>
      <c r="I9" s="112">
        <v>37</v>
      </c>
      <c r="J9" s="105">
        <v>14</v>
      </c>
      <c r="K9" s="105">
        <v>13</v>
      </c>
      <c r="L9" s="105">
        <v>9</v>
      </c>
      <c r="M9" s="105">
        <v>16</v>
      </c>
      <c r="N9" s="105">
        <v>6</v>
      </c>
      <c r="O9" s="105">
        <v>3</v>
      </c>
      <c r="P9" s="111">
        <v>8</v>
      </c>
      <c r="Q9" s="105"/>
      <c r="R9" s="113">
        <v>36</v>
      </c>
      <c r="S9" s="105"/>
      <c r="T9" s="112">
        <v>80</v>
      </c>
      <c r="U9" s="105">
        <v>11</v>
      </c>
      <c r="V9" s="105">
        <v>2</v>
      </c>
      <c r="W9" s="105">
        <v>3</v>
      </c>
      <c r="X9" s="105">
        <v>2</v>
      </c>
      <c r="Y9" s="111">
        <v>8</v>
      </c>
      <c r="Z9" s="105"/>
      <c r="AA9" s="96">
        <f t="shared" si="0"/>
        <v>106</v>
      </c>
    </row>
    <row r="10" spans="1:27" x14ac:dyDescent="0.25">
      <c r="A10" s="6" t="s">
        <v>25</v>
      </c>
      <c r="B10" s="105">
        <v>169</v>
      </c>
      <c r="C10" s="105">
        <v>16</v>
      </c>
      <c r="D10" s="105">
        <v>6</v>
      </c>
      <c r="E10" s="105">
        <v>3</v>
      </c>
      <c r="F10" s="105">
        <v>0</v>
      </c>
      <c r="G10" s="111">
        <v>9</v>
      </c>
      <c r="H10" s="105"/>
      <c r="I10" s="112">
        <v>83</v>
      </c>
      <c r="J10" s="105">
        <v>41</v>
      </c>
      <c r="K10" s="105">
        <v>35</v>
      </c>
      <c r="L10" s="105">
        <v>15</v>
      </c>
      <c r="M10" s="105">
        <v>20</v>
      </c>
      <c r="N10" s="105">
        <v>0</v>
      </c>
      <c r="O10" s="105">
        <v>0</v>
      </c>
      <c r="P10" s="111">
        <v>9</v>
      </c>
      <c r="Q10" s="105"/>
      <c r="R10" s="113">
        <v>57</v>
      </c>
      <c r="S10" s="105"/>
      <c r="T10" s="112">
        <v>177</v>
      </c>
      <c r="U10" s="105">
        <v>13</v>
      </c>
      <c r="V10" s="105">
        <v>2</v>
      </c>
      <c r="W10" s="105">
        <v>1</v>
      </c>
      <c r="X10" s="105">
        <v>1</v>
      </c>
      <c r="Y10" s="111">
        <v>9</v>
      </c>
      <c r="Z10" s="105"/>
      <c r="AA10" s="96">
        <f t="shared" si="0"/>
        <v>203</v>
      </c>
    </row>
    <row r="11" spans="1:27" ht="13.35" customHeight="1" x14ac:dyDescent="0.25">
      <c r="A11" s="6" t="s">
        <v>26</v>
      </c>
      <c r="B11" s="105">
        <v>1848</v>
      </c>
      <c r="C11" s="105">
        <v>148</v>
      </c>
      <c r="D11" s="105">
        <v>123</v>
      </c>
      <c r="E11" s="105">
        <v>9</v>
      </c>
      <c r="F11" s="105">
        <v>9</v>
      </c>
      <c r="G11" s="111">
        <v>224</v>
      </c>
      <c r="H11" s="105"/>
      <c r="I11" s="112">
        <v>1006</v>
      </c>
      <c r="J11" s="105">
        <v>315</v>
      </c>
      <c r="K11" s="105">
        <v>224</v>
      </c>
      <c r="L11" s="105">
        <v>199</v>
      </c>
      <c r="M11" s="105">
        <v>286</v>
      </c>
      <c r="N11" s="105">
        <v>57</v>
      </c>
      <c r="O11" s="105">
        <v>50</v>
      </c>
      <c r="P11" s="111">
        <v>224</v>
      </c>
      <c r="Q11" s="105"/>
      <c r="R11" s="113">
        <v>386</v>
      </c>
      <c r="S11" s="105"/>
      <c r="T11" s="112">
        <v>1946</v>
      </c>
      <c r="U11" s="105">
        <v>118</v>
      </c>
      <c r="V11" s="105">
        <v>34</v>
      </c>
      <c r="W11" s="105">
        <v>24</v>
      </c>
      <c r="X11" s="105">
        <v>15</v>
      </c>
      <c r="Y11" s="111">
        <v>224</v>
      </c>
      <c r="Z11" s="105"/>
      <c r="AA11" s="96">
        <f t="shared" si="0"/>
        <v>2361</v>
      </c>
    </row>
    <row r="12" spans="1:27" x14ac:dyDescent="0.25">
      <c r="A12" s="6" t="s">
        <v>27</v>
      </c>
      <c r="B12" s="105">
        <v>59</v>
      </c>
      <c r="C12" s="105">
        <v>10</v>
      </c>
      <c r="D12" s="105">
        <v>3</v>
      </c>
      <c r="E12" s="105">
        <v>1</v>
      </c>
      <c r="F12" s="105">
        <v>0</v>
      </c>
      <c r="G12" s="111">
        <v>3</v>
      </c>
      <c r="H12" s="105"/>
      <c r="I12" s="112">
        <v>23</v>
      </c>
      <c r="J12" s="105">
        <v>13</v>
      </c>
      <c r="K12" s="105">
        <v>10</v>
      </c>
      <c r="L12" s="105">
        <v>9</v>
      </c>
      <c r="M12" s="105">
        <v>13</v>
      </c>
      <c r="N12" s="105">
        <v>3</v>
      </c>
      <c r="O12" s="105">
        <v>2</v>
      </c>
      <c r="P12" s="111">
        <v>3</v>
      </c>
      <c r="Q12" s="105"/>
      <c r="R12" s="113">
        <v>23</v>
      </c>
      <c r="S12" s="105"/>
      <c r="T12" s="112">
        <v>65</v>
      </c>
      <c r="U12" s="105">
        <v>4</v>
      </c>
      <c r="V12" s="105">
        <v>2</v>
      </c>
      <c r="W12" s="105">
        <v>2</v>
      </c>
      <c r="X12" s="105">
        <v>0</v>
      </c>
      <c r="Y12" s="111">
        <v>3</v>
      </c>
      <c r="Z12" s="105"/>
      <c r="AA12" s="96">
        <f t="shared" si="0"/>
        <v>76</v>
      </c>
    </row>
    <row r="13" spans="1:27" x14ac:dyDescent="0.25">
      <c r="A13" s="6" t="s">
        <v>28</v>
      </c>
      <c r="B13" s="105">
        <v>186</v>
      </c>
      <c r="C13" s="105">
        <v>15</v>
      </c>
      <c r="D13" s="105">
        <v>13</v>
      </c>
      <c r="E13" s="105">
        <v>0</v>
      </c>
      <c r="F13" s="105">
        <v>1</v>
      </c>
      <c r="G13" s="111">
        <v>23</v>
      </c>
      <c r="H13" s="105"/>
      <c r="I13" s="112">
        <v>89</v>
      </c>
      <c r="J13" s="105">
        <v>38</v>
      </c>
      <c r="K13" s="105">
        <v>23</v>
      </c>
      <c r="L13" s="105">
        <v>26</v>
      </c>
      <c r="M13" s="105">
        <v>25</v>
      </c>
      <c r="N13" s="105">
        <v>7</v>
      </c>
      <c r="O13" s="105">
        <v>7</v>
      </c>
      <c r="P13" s="111">
        <v>23</v>
      </c>
      <c r="Q13" s="105"/>
      <c r="R13" s="113">
        <v>38</v>
      </c>
      <c r="S13" s="105"/>
      <c r="T13" s="112">
        <v>197</v>
      </c>
      <c r="U13" s="105">
        <v>11</v>
      </c>
      <c r="V13" s="105">
        <v>4</v>
      </c>
      <c r="W13" s="105">
        <v>2</v>
      </c>
      <c r="X13" s="105">
        <v>1</v>
      </c>
      <c r="Y13" s="111">
        <v>23</v>
      </c>
      <c r="Z13" s="105"/>
      <c r="AA13" s="96">
        <f t="shared" si="0"/>
        <v>238</v>
      </c>
    </row>
    <row r="14" spans="1:27" x14ac:dyDescent="0.25">
      <c r="A14" s="6" t="s">
        <v>29</v>
      </c>
      <c r="B14" s="105">
        <v>210</v>
      </c>
      <c r="C14" s="105">
        <v>10</v>
      </c>
      <c r="D14" s="105">
        <v>4</v>
      </c>
      <c r="E14" s="105">
        <v>1</v>
      </c>
      <c r="F14" s="105">
        <v>3</v>
      </c>
      <c r="G14" s="111">
        <v>36</v>
      </c>
      <c r="H14" s="105"/>
      <c r="I14" s="112">
        <v>107</v>
      </c>
      <c r="J14" s="105">
        <v>25</v>
      </c>
      <c r="K14" s="105">
        <v>23</v>
      </c>
      <c r="L14" s="105">
        <v>18</v>
      </c>
      <c r="M14" s="105">
        <v>35</v>
      </c>
      <c r="N14" s="105">
        <v>4</v>
      </c>
      <c r="O14" s="105">
        <v>16</v>
      </c>
      <c r="P14" s="111">
        <v>36</v>
      </c>
      <c r="Q14" s="105"/>
      <c r="R14" s="113">
        <v>67</v>
      </c>
      <c r="S14" s="105"/>
      <c r="T14" s="112">
        <v>198</v>
      </c>
      <c r="U14" s="105">
        <v>13</v>
      </c>
      <c r="V14" s="105">
        <v>5</v>
      </c>
      <c r="W14" s="105">
        <v>2</v>
      </c>
      <c r="X14" s="105">
        <v>10</v>
      </c>
      <c r="Y14" s="111">
        <v>36</v>
      </c>
      <c r="Z14" s="105"/>
      <c r="AA14" s="96">
        <f t="shared" si="0"/>
        <v>264</v>
      </c>
    </row>
    <row r="15" spans="1:27" x14ac:dyDescent="0.25">
      <c r="A15" s="6" t="s">
        <v>30</v>
      </c>
      <c r="B15" s="105">
        <v>217</v>
      </c>
      <c r="C15" s="105">
        <v>18</v>
      </c>
      <c r="D15" s="105">
        <v>10</v>
      </c>
      <c r="E15" s="105">
        <v>2</v>
      </c>
      <c r="F15" s="105">
        <v>0</v>
      </c>
      <c r="G15" s="111">
        <v>18</v>
      </c>
      <c r="H15" s="105"/>
      <c r="I15" s="112">
        <v>111</v>
      </c>
      <c r="J15" s="105">
        <v>35</v>
      </c>
      <c r="K15" s="105">
        <v>35</v>
      </c>
      <c r="L15" s="105">
        <v>22</v>
      </c>
      <c r="M15" s="105">
        <v>33</v>
      </c>
      <c r="N15" s="105">
        <v>7</v>
      </c>
      <c r="O15" s="105">
        <v>4</v>
      </c>
      <c r="P15" s="111">
        <v>18</v>
      </c>
      <c r="Q15" s="105"/>
      <c r="R15" s="113">
        <v>73</v>
      </c>
      <c r="S15" s="105"/>
      <c r="T15" s="112">
        <v>217</v>
      </c>
      <c r="U15" s="105">
        <v>14</v>
      </c>
      <c r="V15" s="105">
        <v>4</v>
      </c>
      <c r="W15" s="105">
        <v>8</v>
      </c>
      <c r="X15" s="105">
        <v>4</v>
      </c>
      <c r="Y15" s="111">
        <v>18</v>
      </c>
      <c r="Z15" s="105"/>
      <c r="AA15" s="96">
        <f t="shared" si="0"/>
        <v>265</v>
      </c>
    </row>
    <row r="16" spans="1:27" x14ac:dyDescent="0.25">
      <c r="A16" s="6" t="s">
        <v>31</v>
      </c>
      <c r="B16" s="105">
        <v>166</v>
      </c>
      <c r="C16" s="105">
        <v>16</v>
      </c>
      <c r="D16" s="105">
        <v>9</v>
      </c>
      <c r="E16" s="105">
        <v>2</v>
      </c>
      <c r="F16" s="105">
        <v>1</v>
      </c>
      <c r="G16" s="111">
        <v>26</v>
      </c>
      <c r="H16" s="105"/>
      <c r="I16" s="112">
        <v>59</v>
      </c>
      <c r="J16" s="105">
        <v>33</v>
      </c>
      <c r="K16" s="105">
        <v>22</v>
      </c>
      <c r="L16" s="105">
        <v>23</v>
      </c>
      <c r="M16" s="105">
        <v>38</v>
      </c>
      <c r="N16" s="105">
        <v>8</v>
      </c>
      <c r="O16" s="105">
        <v>11</v>
      </c>
      <c r="P16" s="111">
        <v>26</v>
      </c>
      <c r="Q16" s="105"/>
      <c r="R16" s="113">
        <v>78</v>
      </c>
      <c r="S16" s="105"/>
      <c r="T16" s="112">
        <v>173</v>
      </c>
      <c r="U16" s="105">
        <v>10</v>
      </c>
      <c r="V16" s="105">
        <v>6</v>
      </c>
      <c r="W16" s="105">
        <v>3</v>
      </c>
      <c r="X16" s="105">
        <v>2</v>
      </c>
      <c r="Y16" s="111">
        <v>26</v>
      </c>
      <c r="Z16" s="105"/>
      <c r="AA16" s="96">
        <f t="shared" si="0"/>
        <v>220</v>
      </c>
    </row>
    <row r="17" spans="1:27" x14ac:dyDescent="0.25">
      <c r="A17" s="6" t="s">
        <v>32</v>
      </c>
      <c r="B17" s="105">
        <v>202</v>
      </c>
      <c r="C17" s="105">
        <v>2</v>
      </c>
      <c r="D17" s="105">
        <v>2</v>
      </c>
      <c r="E17" s="105">
        <v>0</v>
      </c>
      <c r="F17" s="105">
        <v>2</v>
      </c>
      <c r="G17" s="111">
        <v>39</v>
      </c>
      <c r="H17" s="105"/>
      <c r="I17" s="112">
        <v>131</v>
      </c>
      <c r="J17" s="105">
        <v>32</v>
      </c>
      <c r="K17" s="105">
        <v>15</v>
      </c>
      <c r="L17" s="105">
        <v>19</v>
      </c>
      <c r="M17" s="105">
        <v>10</v>
      </c>
      <c r="N17" s="105">
        <v>1</v>
      </c>
      <c r="O17" s="105">
        <v>0</v>
      </c>
      <c r="P17" s="111">
        <v>39</v>
      </c>
      <c r="Q17" s="105"/>
      <c r="R17" s="113">
        <v>32</v>
      </c>
      <c r="S17" s="105"/>
      <c r="T17" s="112">
        <v>188</v>
      </c>
      <c r="U17" s="105">
        <v>12</v>
      </c>
      <c r="V17" s="105">
        <v>3</v>
      </c>
      <c r="W17" s="105">
        <v>4</v>
      </c>
      <c r="X17" s="105">
        <v>1</v>
      </c>
      <c r="Y17" s="111">
        <v>39</v>
      </c>
      <c r="Z17" s="105"/>
      <c r="AA17" s="96">
        <f t="shared" si="0"/>
        <v>247</v>
      </c>
    </row>
    <row r="18" spans="1:27" x14ac:dyDescent="0.25">
      <c r="A18" s="6" t="s">
        <v>33</v>
      </c>
      <c r="B18" s="105">
        <v>279</v>
      </c>
      <c r="C18" s="105">
        <v>67</v>
      </c>
      <c r="D18" s="105">
        <v>51</v>
      </c>
      <c r="E18" s="105">
        <v>5</v>
      </c>
      <c r="F18" s="105">
        <v>2</v>
      </c>
      <c r="G18" s="111">
        <v>22</v>
      </c>
      <c r="H18" s="105"/>
      <c r="I18" s="112">
        <v>101</v>
      </c>
      <c r="J18" s="105">
        <v>68</v>
      </c>
      <c r="K18" s="105">
        <v>51</v>
      </c>
      <c r="L18" s="105">
        <v>56</v>
      </c>
      <c r="M18" s="105">
        <v>100</v>
      </c>
      <c r="N18" s="105">
        <v>17</v>
      </c>
      <c r="O18" s="105">
        <v>11</v>
      </c>
      <c r="P18" s="111">
        <v>22</v>
      </c>
      <c r="Q18" s="105"/>
      <c r="R18" s="113">
        <v>115</v>
      </c>
      <c r="S18" s="105"/>
      <c r="T18" s="112">
        <v>365</v>
      </c>
      <c r="U18" s="105">
        <v>19</v>
      </c>
      <c r="V18" s="105">
        <v>4</v>
      </c>
      <c r="W18" s="105">
        <v>10</v>
      </c>
      <c r="X18" s="105">
        <v>6</v>
      </c>
      <c r="Y18" s="111">
        <v>22</v>
      </c>
      <c r="Z18" s="105"/>
      <c r="AA18" s="96">
        <f t="shared" si="0"/>
        <v>426</v>
      </c>
    </row>
    <row r="19" spans="1:27" x14ac:dyDescent="0.25">
      <c r="A19" s="6" t="s">
        <v>34</v>
      </c>
      <c r="B19" s="105">
        <v>70</v>
      </c>
      <c r="C19" s="105">
        <v>4</v>
      </c>
      <c r="D19" s="105">
        <v>8</v>
      </c>
      <c r="E19" s="105">
        <v>1</v>
      </c>
      <c r="F19" s="105">
        <v>1</v>
      </c>
      <c r="G19" s="111">
        <v>5</v>
      </c>
      <c r="H19" s="105"/>
      <c r="I19" s="112">
        <v>22</v>
      </c>
      <c r="J19" s="105">
        <v>9</v>
      </c>
      <c r="K19" s="105">
        <v>10</v>
      </c>
      <c r="L19" s="105">
        <v>7</v>
      </c>
      <c r="M19" s="105">
        <v>14</v>
      </c>
      <c r="N19" s="105">
        <v>9</v>
      </c>
      <c r="O19" s="105">
        <v>13</v>
      </c>
      <c r="P19" s="111">
        <v>5</v>
      </c>
      <c r="Q19" s="105"/>
      <c r="R19" s="113">
        <v>27</v>
      </c>
      <c r="S19" s="105"/>
      <c r="T19" s="112">
        <v>70</v>
      </c>
      <c r="U19" s="105">
        <v>6</v>
      </c>
      <c r="V19" s="105">
        <v>4</v>
      </c>
      <c r="W19" s="105">
        <v>3</v>
      </c>
      <c r="X19" s="105">
        <v>1</v>
      </c>
      <c r="Y19" s="111">
        <v>5</v>
      </c>
      <c r="Z19" s="105"/>
      <c r="AA19" s="96">
        <f t="shared" si="0"/>
        <v>89</v>
      </c>
    </row>
    <row r="20" spans="1:27" x14ac:dyDescent="0.25">
      <c r="A20" s="6" t="s">
        <v>35</v>
      </c>
      <c r="B20" s="105">
        <v>862</v>
      </c>
      <c r="C20" s="105">
        <v>40</v>
      </c>
      <c r="D20" s="105">
        <v>15</v>
      </c>
      <c r="E20" s="105">
        <v>2</v>
      </c>
      <c r="F20" s="105">
        <v>13</v>
      </c>
      <c r="G20" s="111">
        <v>122</v>
      </c>
      <c r="H20" s="105"/>
      <c r="I20" s="112">
        <v>501</v>
      </c>
      <c r="J20" s="105">
        <v>142</v>
      </c>
      <c r="K20" s="105">
        <v>94</v>
      </c>
      <c r="L20" s="105">
        <v>76</v>
      </c>
      <c r="M20" s="105">
        <v>98</v>
      </c>
      <c r="N20" s="105">
        <v>10</v>
      </c>
      <c r="O20" s="105">
        <v>11</v>
      </c>
      <c r="P20" s="111">
        <v>122</v>
      </c>
      <c r="Q20" s="105"/>
      <c r="R20" s="113">
        <v>236</v>
      </c>
      <c r="S20" s="105"/>
      <c r="T20" s="112">
        <v>859</v>
      </c>
      <c r="U20" s="105">
        <v>30</v>
      </c>
      <c r="V20" s="105">
        <v>12</v>
      </c>
      <c r="W20" s="105">
        <v>16</v>
      </c>
      <c r="X20" s="105">
        <v>15</v>
      </c>
      <c r="Y20" s="111">
        <v>122</v>
      </c>
      <c r="Z20" s="105"/>
      <c r="AA20" s="96">
        <f t="shared" si="0"/>
        <v>1054</v>
      </c>
    </row>
    <row r="21" spans="1:27" x14ac:dyDescent="0.25">
      <c r="A21" s="6" t="s">
        <v>36</v>
      </c>
      <c r="B21" s="105">
        <v>390</v>
      </c>
      <c r="C21" s="105">
        <v>12</v>
      </c>
      <c r="D21" s="105">
        <v>8</v>
      </c>
      <c r="E21" s="105">
        <v>0</v>
      </c>
      <c r="F21" s="105">
        <v>2</v>
      </c>
      <c r="G21" s="111">
        <v>60</v>
      </c>
      <c r="H21" s="105"/>
      <c r="I21" s="112">
        <v>214</v>
      </c>
      <c r="J21" s="105">
        <v>58</v>
      </c>
      <c r="K21" s="105">
        <v>37</v>
      </c>
      <c r="L21" s="105">
        <v>46</v>
      </c>
      <c r="M21" s="105">
        <v>40</v>
      </c>
      <c r="N21" s="105">
        <v>8</v>
      </c>
      <c r="O21" s="105">
        <v>9</v>
      </c>
      <c r="P21" s="111">
        <v>60</v>
      </c>
      <c r="Q21" s="105"/>
      <c r="R21" s="113">
        <v>100</v>
      </c>
      <c r="S21" s="105"/>
      <c r="T21" s="112">
        <v>378</v>
      </c>
      <c r="U21" s="105">
        <v>17</v>
      </c>
      <c r="V21" s="105">
        <v>5</v>
      </c>
      <c r="W21" s="105">
        <v>6</v>
      </c>
      <c r="X21" s="105">
        <v>6</v>
      </c>
      <c r="Y21" s="111">
        <v>60</v>
      </c>
      <c r="Z21" s="105"/>
      <c r="AA21" s="96">
        <f t="shared" si="0"/>
        <v>472</v>
      </c>
    </row>
    <row r="22" spans="1:27" x14ac:dyDescent="0.25">
      <c r="A22" s="6" t="s">
        <v>37</v>
      </c>
      <c r="B22" s="105">
        <v>40</v>
      </c>
      <c r="C22" s="105">
        <v>2</v>
      </c>
      <c r="D22" s="105">
        <v>0</v>
      </c>
      <c r="E22" s="105">
        <v>0</v>
      </c>
      <c r="F22" s="105">
        <v>0</v>
      </c>
      <c r="G22" s="111">
        <v>2</v>
      </c>
      <c r="H22" s="105"/>
      <c r="I22" s="112">
        <v>28</v>
      </c>
      <c r="J22" s="105">
        <v>10</v>
      </c>
      <c r="K22" s="105">
        <v>4</v>
      </c>
      <c r="L22" s="105">
        <v>0</v>
      </c>
      <c r="M22" s="105">
        <v>0</v>
      </c>
      <c r="N22" s="105">
        <v>0</v>
      </c>
      <c r="O22" s="105">
        <v>0</v>
      </c>
      <c r="P22" s="111">
        <v>2</v>
      </c>
      <c r="Q22" s="105"/>
      <c r="R22" s="113">
        <v>4</v>
      </c>
      <c r="S22" s="105"/>
      <c r="T22" s="112">
        <v>37</v>
      </c>
      <c r="U22" s="105">
        <v>4</v>
      </c>
      <c r="V22" s="105">
        <v>0</v>
      </c>
      <c r="W22" s="105">
        <v>1</v>
      </c>
      <c r="X22" s="105">
        <v>0</v>
      </c>
      <c r="Y22" s="111">
        <v>2</v>
      </c>
      <c r="Z22" s="105"/>
      <c r="AA22" s="96">
        <f t="shared" si="0"/>
        <v>44</v>
      </c>
    </row>
    <row r="23" spans="1:27" x14ac:dyDescent="0.25">
      <c r="A23" s="6" t="s">
        <v>38</v>
      </c>
      <c r="B23" s="105">
        <v>190</v>
      </c>
      <c r="C23" s="105">
        <v>7</v>
      </c>
      <c r="D23" s="105">
        <v>5</v>
      </c>
      <c r="E23" s="105">
        <v>0</v>
      </c>
      <c r="F23" s="105">
        <v>1</v>
      </c>
      <c r="G23" s="111">
        <v>21</v>
      </c>
      <c r="H23" s="105"/>
      <c r="I23" s="112">
        <v>88</v>
      </c>
      <c r="J23" s="105">
        <v>21</v>
      </c>
      <c r="K23" s="105">
        <v>27</v>
      </c>
      <c r="L23" s="105">
        <v>19</v>
      </c>
      <c r="M23" s="105">
        <v>32</v>
      </c>
      <c r="N23" s="105">
        <v>7</v>
      </c>
      <c r="O23" s="105">
        <v>9</v>
      </c>
      <c r="P23" s="111">
        <v>21</v>
      </c>
      <c r="Q23" s="105"/>
      <c r="R23" s="113">
        <v>59</v>
      </c>
      <c r="S23" s="105"/>
      <c r="T23" s="112">
        <v>173</v>
      </c>
      <c r="U23" s="105">
        <v>16</v>
      </c>
      <c r="V23" s="105">
        <v>1</v>
      </c>
      <c r="W23" s="105">
        <v>6</v>
      </c>
      <c r="X23" s="105">
        <v>7</v>
      </c>
      <c r="Y23" s="111">
        <v>21</v>
      </c>
      <c r="Z23" s="105"/>
      <c r="AA23" s="96">
        <f t="shared" si="0"/>
        <v>224</v>
      </c>
    </row>
    <row r="24" spans="1:27" x14ac:dyDescent="0.25">
      <c r="A24" s="6" t="s">
        <v>39</v>
      </c>
      <c r="B24" s="105">
        <v>492</v>
      </c>
      <c r="C24" s="105">
        <v>60</v>
      </c>
      <c r="D24" s="105">
        <v>53</v>
      </c>
      <c r="E24" s="105">
        <v>18</v>
      </c>
      <c r="F24" s="105">
        <v>3</v>
      </c>
      <c r="G24" s="111">
        <v>47</v>
      </c>
      <c r="H24" s="105"/>
      <c r="I24" s="112">
        <v>204</v>
      </c>
      <c r="J24" s="105">
        <v>108</v>
      </c>
      <c r="K24" s="105">
        <v>106</v>
      </c>
      <c r="L24" s="105">
        <v>87</v>
      </c>
      <c r="M24" s="105">
        <v>87</v>
      </c>
      <c r="N24" s="105">
        <v>13</v>
      </c>
      <c r="O24" s="105">
        <v>21</v>
      </c>
      <c r="P24" s="111">
        <v>47</v>
      </c>
      <c r="Q24" s="105"/>
      <c r="R24" s="113">
        <v>134</v>
      </c>
      <c r="S24" s="105"/>
      <c r="T24" s="112">
        <v>578</v>
      </c>
      <c r="U24" s="105">
        <v>34</v>
      </c>
      <c r="V24" s="105">
        <v>3</v>
      </c>
      <c r="W24" s="105">
        <v>7</v>
      </c>
      <c r="X24" s="105">
        <v>4</v>
      </c>
      <c r="Y24" s="111">
        <v>47</v>
      </c>
      <c r="Z24" s="105"/>
      <c r="AA24" s="96">
        <f t="shared" si="0"/>
        <v>673</v>
      </c>
    </row>
    <row r="25" spans="1:27" x14ac:dyDescent="0.25">
      <c r="A25" s="6" t="s">
        <v>40</v>
      </c>
      <c r="B25" s="105">
        <v>439</v>
      </c>
      <c r="C25" s="105">
        <v>18</v>
      </c>
      <c r="D25" s="105">
        <v>18</v>
      </c>
      <c r="E25" s="105">
        <v>1</v>
      </c>
      <c r="F25" s="105">
        <v>3</v>
      </c>
      <c r="G25" s="111">
        <v>32</v>
      </c>
      <c r="H25" s="105"/>
      <c r="I25" s="112">
        <v>241</v>
      </c>
      <c r="J25" s="105">
        <v>73</v>
      </c>
      <c r="K25" s="105">
        <v>56</v>
      </c>
      <c r="L25" s="105">
        <v>50</v>
      </c>
      <c r="M25" s="105">
        <v>45</v>
      </c>
      <c r="N25" s="105">
        <v>10</v>
      </c>
      <c r="O25" s="105">
        <v>4</v>
      </c>
      <c r="P25" s="111">
        <v>32</v>
      </c>
      <c r="Q25" s="105"/>
      <c r="R25" s="113">
        <v>62</v>
      </c>
      <c r="S25" s="105"/>
      <c r="T25" s="112">
        <v>450</v>
      </c>
      <c r="U25" s="105">
        <v>16</v>
      </c>
      <c r="V25" s="105">
        <v>3</v>
      </c>
      <c r="W25" s="105">
        <v>6</v>
      </c>
      <c r="X25" s="105">
        <v>4</v>
      </c>
      <c r="Y25" s="111">
        <v>32</v>
      </c>
      <c r="Z25" s="105"/>
      <c r="AA25" s="96">
        <f t="shared" si="0"/>
        <v>511</v>
      </c>
    </row>
    <row r="26" spans="1:27" x14ac:dyDescent="0.25">
      <c r="A26" s="6" t="s">
        <v>41</v>
      </c>
      <c r="B26" s="105">
        <v>128</v>
      </c>
      <c r="C26" s="105">
        <v>20</v>
      </c>
      <c r="D26" s="105">
        <v>10</v>
      </c>
      <c r="E26" s="105">
        <v>2</v>
      </c>
      <c r="F26" s="105">
        <v>2</v>
      </c>
      <c r="G26" s="111">
        <v>9</v>
      </c>
      <c r="H26" s="105"/>
      <c r="I26" s="112">
        <v>41</v>
      </c>
      <c r="J26" s="105">
        <v>30</v>
      </c>
      <c r="K26" s="105">
        <v>23</v>
      </c>
      <c r="L26" s="105">
        <v>22</v>
      </c>
      <c r="M26" s="105">
        <v>32</v>
      </c>
      <c r="N26" s="105">
        <v>9</v>
      </c>
      <c r="O26" s="105">
        <v>5</v>
      </c>
      <c r="P26" s="111">
        <v>9</v>
      </c>
      <c r="Q26" s="105"/>
      <c r="R26" s="113">
        <v>35</v>
      </c>
      <c r="S26" s="105"/>
      <c r="T26" s="112">
        <v>144</v>
      </c>
      <c r="U26" s="105">
        <v>10</v>
      </c>
      <c r="V26" s="105">
        <v>5</v>
      </c>
      <c r="W26" s="105">
        <v>1</v>
      </c>
      <c r="X26" s="105">
        <v>2</v>
      </c>
      <c r="Y26" s="111">
        <v>9</v>
      </c>
      <c r="Z26" s="105"/>
      <c r="AA26" s="96">
        <f t="shared" si="0"/>
        <v>171</v>
      </c>
    </row>
    <row r="27" spans="1:27" x14ac:dyDescent="0.25">
      <c r="A27" s="18" t="s">
        <v>42</v>
      </c>
      <c r="B27" s="22">
        <f>SUM(B7:B26)</f>
        <v>7637</v>
      </c>
      <c r="C27" s="22">
        <f t="shared" ref="C27:Y27" si="1">SUM(C7:C26)</f>
        <v>610</v>
      </c>
      <c r="D27" s="22">
        <f t="shared" si="1"/>
        <v>382</v>
      </c>
      <c r="E27" s="22">
        <f t="shared" si="1"/>
        <v>50</v>
      </c>
      <c r="F27" s="22">
        <f t="shared" si="1"/>
        <v>50</v>
      </c>
      <c r="G27" s="24">
        <f t="shared" si="1"/>
        <v>856</v>
      </c>
      <c r="H27" s="10"/>
      <c r="I27" s="97">
        <f>SUM(I7:I26)</f>
        <v>3969</v>
      </c>
      <c r="J27" s="22">
        <f t="shared" si="1"/>
        <v>1419</v>
      </c>
      <c r="K27" s="22">
        <f t="shared" si="1"/>
        <v>1070</v>
      </c>
      <c r="L27" s="22">
        <f t="shared" si="1"/>
        <v>849</v>
      </c>
      <c r="M27" s="22">
        <f t="shared" si="1"/>
        <v>1055</v>
      </c>
      <c r="N27" s="22">
        <f t="shared" si="1"/>
        <v>186</v>
      </c>
      <c r="O27" s="22">
        <f t="shared" si="1"/>
        <v>181</v>
      </c>
      <c r="P27" s="24">
        <f t="shared" si="1"/>
        <v>856</v>
      </c>
      <c r="Q27" s="10"/>
      <c r="R27" s="98">
        <f>SUM(R7:R26)</f>
        <v>1986</v>
      </c>
      <c r="S27" s="10"/>
      <c r="T27" s="97">
        <f t="shared" si="1"/>
        <v>7978</v>
      </c>
      <c r="U27" s="22">
        <f t="shared" si="1"/>
        <v>423</v>
      </c>
      <c r="V27" s="22">
        <f t="shared" si="1"/>
        <v>127</v>
      </c>
      <c r="W27" s="22">
        <f t="shared" si="1"/>
        <v>117</v>
      </c>
      <c r="X27" s="22">
        <f t="shared" si="1"/>
        <v>84</v>
      </c>
      <c r="Y27" s="24">
        <f t="shared" si="1"/>
        <v>856</v>
      </c>
      <c r="Z27" s="10"/>
      <c r="AA27" s="98">
        <f t="shared" si="0"/>
        <v>9585</v>
      </c>
    </row>
    <row r="28" spans="1:27" ht="30" customHeight="1" x14ac:dyDescent="0.25">
      <c r="A28" s="159"/>
      <c r="B28" s="155"/>
      <c r="C28" s="155"/>
      <c r="D28" s="155"/>
      <c r="E28" s="155"/>
      <c r="F28" s="155"/>
      <c r="G28" s="155"/>
      <c r="H28" s="155"/>
      <c r="I28" s="155"/>
      <c r="J28" s="159"/>
      <c r="K28" s="159"/>
      <c r="L28" s="159"/>
      <c r="M28" s="159"/>
      <c r="N28" s="159"/>
      <c r="O28" s="155"/>
      <c r="P28" s="159"/>
      <c r="Q28" s="155"/>
      <c r="R28" s="159"/>
      <c r="S28" s="155"/>
      <c r="T28" s="155"/>
      <c r="U28" s="155"/>
      <c r="V28" s="155"/>
      <c r="W28" s="155"/>
      <c r="X28" s="155"/>
      <c r="Y28" s="155"/>
      <c r="Z28" s="155"/>
      <c r="AA28" s="159"/>
    </row>
    <row r="29" spans="1:27" s="12" customFormat="1" ht="15" customHeight="1" x14ac:dyDescent="0.25">
      <c r="A29" s="133" t="s">
        <v>295</v>
      </c>
      <c r="B29" s="133"/>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row>
    <row r="30" spans="1:27" ht="15" customHeight="1" x14ac:dyDescent="0.25">
      <c r="A30" s="130" t="s">
        <v>11</v>
      </c>
      <c r="B30" s="129" t="s">
        <v>125</v>
      </c>
      <c r="C30" s="129"/>
      <c r="D30" s="129"/>
      <c r="E30" s="129"/>
      <c r="F30" s="129"/>
      <c r="G30" s="129"/>
      <c r="H30" s="31"/>
      <c r="I30" s="129" t="s">
        <v>126</v>
      </c>
      <c r="J30" s="129"/>
      <c r="K30" s="129"/>
      <c r="L30" s="129"/>
      <c r="M30" s="129"/>
      <c r="N30" s="129"/>
      <c r="O30" s="129"/>
      <c r="P30" s="129"/>
      <c r="Q30" s="31"/>
      <c r="R30" s="107"/>
      <c r="S30" s="31"/>
      <c r="T30" s="129" t="s">
        <v>127</v>
      </c>
      <c r="U30" s="129"/>
      <c r="V30" s="129"/>
      <c r="W30" s="129"/>
      <c r="X30" s="129"/>
      <c r="Y30" s="129"/>
      <c r="Z30" s="31"/>
      <c r="AA30" s="160" t="s">
        <v>21</v>
      </c>
    </row>
    <row r="31" spans="1:27" ht="43.5" customHeight="1" x14ac:dyDescent="0.25">
      <c r="A31" s="130"/>
      <c r="B31" s="16" t="s">
        <v>128</v>
      </c>
      <c r="C31" s="16" t="s">
        <v>129</v>
      </c>
      <c r="D31" s="16" t="s">
        <v>130</v>
      </c>
      <c r="E31" s="16" t="s">
        <v>131</v>
      </c>
      <c r="F31" s="16" t="s">
        <v>107</v>
      </c>
      <c r="G31" s="89" t="s">
        <v>115</v>
      </c>
      <c r="H31" s="16"/>
      <c r="I31" s="90" t="s">
        <v>132</v>
      </c>
      <c r="J31" s="87" t="s">
        <v>85</v>
      </c>
      <c r="K31" s="87" t="s">
        <v>103</v>
      </c>
      <c r="L31" s="87" t="s">
        <v>123</v>
      </c>
      <c r="M31" s="87" t="s">
        <v>133</v>
      </c>
      <c r="N31" s="87" t="s">
        <v>134</v>
      </c>
      <c r="O31" s="87" t="s">
        <v>96</v>
      </c>
      <c r="P31" s="89" t="s">
        <v>115</v>
      </c>
      <c r="Q31" s="16"/>
      <c r="R31" s="109" t="s">
        <v>181</v>
      </c>
      <c r="S31" s="31"/>
      <c r="T31" s="90">
        <v>0</v>
      </c>
      <c r="U31" s="88" t="s">
        <v>135</v>
      </c>
      <c r="V31" s="87" t="s">
        <v>136</v>
      </c>
      <c r="W31" s="87" t="s">
        <v>137</v>
      </c>
      <c r="X31" s="87" t="s">
        <v>138</v>
      </c>
      <c r="Y31" s="89" t="s">
        <v>115</v>
      </c>
      <c r="Z31" s="16"/>
      <c r="AA31" s="161"/>
    </row>
    <row r="32" spans="1:27" x14ac:dyDescent="0.25">
      <c r="A32" s="6" t="s">
        <v>13</v>
      </c>
      <c r="B32" s="75">
        <v>137</v>
      </c>
      <c r="C32" s="75">
        <v>5</v>
      </c>
      <c r="D32" s="75">
        <v>5</v>
      </c>
      <c r="E32" s="75">
        <v>2</v>
      </c>
      <c r="F32" s="75">
        <v>0</v>
      </c>
      <c r="G32" s="79">
        <v>31</v>
      </c>
      <c r="H32" s="75"/>
      <c r="I32" s="92">
        <v>60</v>
      </c>
      <c r="J32" s="75">
        <v>27</v>
      </c>
      <c r="K32" s="75">
        <v>21</v>
      </c>
      <c r="L32" s="75">
        <v>12</v>
      </c>
      <c r="M32" s="75">
        <v>19</v>
      </c>
      <c r="N32" s="75">
        <v>3</v>
      </c>
      <c r="O32" s="75">
        <v>7</v>
      </c>
      <c r="P32" s="79">
        <v>31</v>
      </c>
      <c r="Q32" s="75"/>
      <c r="R32" s="114">
        <v>54</v>
      </c>
      <c r="S32" s="75"/>
      <c r="T32" s="92">
        <v>132</v>
      </c>
      <c r="U32" s="75">
        <v>7</v>
      </c>
      <c r="V32" s="75">
        <v>7</v>
      </c>
      <c r="W32" s="75">
        <v>1</v>
      </c>
      <c r="X32" s="75">
        <v>2</v>
      </c>
      <c r="Y32" s="79">
        <v>31</v>
      </c>
      <c r="Z32" s="75"/>
      <c r="AA32" s="96">
        <f>SUM(B32:G32)</f>
        <v>180</v>
      </c>
    </row>
    <row r="33" spans="1:27" x14ac:dyDescent="0.25">
      <c r="A33" s="6" t="s">
        <v>14</v>
      </c>
      <c r="B33" s="75">
        <v>3244</v>
      </c>
      <c r="C33" s="75">
        <v>187</v>
      </c>
      <c r="D33" s="75">
        <v>121</v>
      </c>
      <c r="E33" s="75">
        <v>23</v>
      </c>
      <c r="F33" s="75">
        <v>18</v>
      </c>
      <c r="G33" s="79">
        <v>354</v>
      </c>
      <c r="H33" s="75"/>
      <c r="I33" s="92">
        <v>1809</v>
      </c>
      <c r="J33" s="75">
        <v>563</v>
      </c>
      <c r="K33" s="75">
        <v>355</v>
      </c>
      <c r="L33" s="75">
        <v>312</v>
      </c>
      <c r="M33" s="75">
        <v>400</v>
      </c>
      <c r="N33" s="75">
        <v>69</v>
      </c>
      <c r="O33" s="75">
        <v>85</v>
      </c>
      <c r="P33" s="79">
        <v>354</v>
      </c>
      <c r="Q33" s="75"/>
      <c r="R33" s="114">
        <v>766</v>
      </c>
      <c r="S33" s="75"/>
      <c r="T33" s="92">
        <v>3313</v>
      </c>
      <c r="U33" s="75">
        <v>153</v>
      </c>
      <c r="V33" s="75">
        <v>50</v>
      </c>
      <c r="W33" s="75">
        <v>48</v>
      </c>
      <c r="X33" s="75">
        <v>29</v>
      </c>
      <c r="Y33" s="79">
        <v>354</v>
      </c>
      <c r="Z33" s="75"/>
      <c r="AA33" s="96">
        <f t="shared" ref="AA33:AA40" si="2">SUM(B33:G33)</f>
        <v>3947</v>
      </c>
    </row>
    <row r="34" spans="1:27" x14ac:dyDescent="0.25">
      <c r="A34" s="6" t="s">
        <v>15</v>
      </c>
      <c r="B34" s="75">
        <v>34</v>
      </c>
      <c r="C34" s="75">
        <v>5</v>
      </c>
      <c r="D34" s="75">
        <v>1</v>
      </c>
      <c r="E34" s="75">
        <v>0</v>
      </c>
      <c r="F34" s="75">
        <v>0</v>
      </c>
      <c r="G34" s="79">
        <v>4</v>
      </c>
      <c r="H34" s="75"/>
      <c r="I34" s="92">
        <v>21</v>
      </c>
      <c r="J34" s="75">
        <v>4</v>
      </c>
      <c r="K34" s="75">
        <v>7</v>
      </c>
      <c r="L34" s="75">
        <v>3</v>
      </c>
      <c r="M34" s="75">
        <v>5</v>
      </c>
      <c r="N34" s="75">
        <v>0</v>
      </c>
      <c r="O34" s="75">
        <v>0</v>
      </c>
      <c r="P34" s="79">
        <v>4</v>
      </c>
      <c r="Q34" s="75"/>
      <c r="R34" s="114">
        <v>6</v>
      </c>
      <c r="S34" s="75"/>
      <c r="T34" s="92">
        <v>34</v>
      </c>
      <c r="U34" s="75">
        <v>3</v>
      </c>
      <c r="V34" s="75">
        <v>3</v>
      </c>
      <c r="W34" s="75">
        <v>0</v>
      </c>
      <c r="X34" s="75">
        <v>0</v>
      </c>
      <c r="Y34" s="79">
        <v>4</v>
      </c>
      <c r="Z34" s="75"/>
      <c r="AA34" s="96">
        <f t="shared" si="2"/>
        <v>44</v>
      </c>
    </row>
    <row r="35" spans="1:27" x14ac:dyDescent="0.25">
      <c r="A35" s="6" t="s">
        <v>16</v>
      </c>
      <c r="B35" s="75">
        <v>1358</v>
      </c>
      <c r="C35" s="75">
        <v>124</v>
      </c>
      <c r="D35" s="75">
        <v>99</v>
      </c>
      <c r="E35" s="75">
        <v>7</v>
      </c>
      <c r="F35" s="75">
        <v>8</v>
      </c>
      <c r="G35" s="79">
        <v>162</v>
      </c>
      <c r="H35" s="75"/>
      <c r="I35" s="92">
        <v>674</v>
      </c>
      <c r="J35" s="75">
        <v>267</v>
      </c>
      <c r="K35" s="75">
        <v>230</v>
      </c>
      <c r="L35" s="75">
        <v>161</v>
      </c>
      <c r="M35" s="75">
        <v>200</v>
      </c>
      <c r="N35" s="75">
        <v>42</v>
      </c>
      <c r="O35" s="75">
        <v>22</v>
      </c>
      <c r="P35" s="79">
        <v>162</v>
      </c>
      <c r="Q35" s="75"/>
      <c r="R35" s="114">
        <v>390</v>
      </c>
      <c r="S35" s="75"/>
      <c r="T35" s="92">
        <v>1427</v>
      </c>
      <c r="U35" s="75">
        <v>104</v>
      </c>
      <c r="V35" s="75">
        <v>25</v>
      </c>
      <c r="W35" s="75">
        <v>22</v>
      </c>
      <c r="X35" s="75">
        <v>18</v>
      </c>
      <c r="Y35" s="79">
        <v>162</v>
      </c>
      <c r="Z35" s="75"/>
      <c r="AA35" s="96">
        <f t="shared" si="2"/>
        <v>1758</v>
      </c>
    </row>
    <row r="36" spans="1:27" x14ac:dyDescent="0.25">
      <c r="A36" s="6" t="s">
        <v>17</v>
      </c>
      <c r="B36" s="75">
        <v>294</v>
      </c>
      <c r="C36" s="75">
        <v>34</v>
      </c>
      <c r="D36" s="75">
        <v>19</v>
      </c>
      <c r="E36" s="75">
        <v>5</v>
      </c>
      <c r="F36" s="75">
        <v>3</v>
      </c>
      <c r="G36" s="79">
        <v>35</v>
      </c>
      <c r="H36" s="75"/>
      <c r="I36" s="92">
        <v>141</v>
      </c>
      <c r="J36" s="75">
        <v>56</v>
      </c>
      <c r="K36" s="75">
        <v>57</v>
      </c>
      <c r="L36" s="75">
        <v>44</v>
      </c>
      <c r="M36" s="75">
        <v>45</v>
      </c>
      <c r="N36" s="75">
        <v>7</v>
      </c>
      <c r="O36" s="75">
        <v>5</v>
      </c>
      <c r="P36" s="79">
        <v>35</v>
      </c>
      <c r="Q36" s="75"/>
      <c r="R36" s="114">
        <v>75</v>
      </c>
      <c r="S36" s="75"/>
      <c r="T36" s="92">
        <v>328</v>
      </c>
      <c r="U36" s="75">
        <v>20</v>
      </c>
      <c r="V36" s="75">
        <v>3</v>
      </c>
      <c r="W36" s="75">
        <v>3</v>
      </c>
      <c r="X36" s="75">
        <v>1</v>
      </c>
      <c r="Y36" s="79">
        <v>35</v>
      </c>
      <c r="Z36" s="75"/>
      <c r="AA36" s="96">
        <f t="shared" si="2"/>
        <v>390</v>
      </c>
    </row>
    <row r="37" spans="1:27" x14ac:dyDescent="0.25">
      <c r="A37" s="6" t="s">
        <v>18</v>
      </c>
      <c r="B37" s="75">
        <v>45</v>
      </c>
      <c r="C37" s="75">
        <v>8</v>
      </c>
      <c r="D37" s="75">
        <v>11</v>
      </c>
      <c r="E37" s="75">
        <v>0</v>
      </c>
      <c r="F37" s="75">
        <v>0</v>
      </c>
      <c r="G37" s="79">
        <v>8</v>
      </c>
      <c r="H37" s="75"/>
      <c r="I37" s="92">
        <v>21</v>
      </c>
      <c r="J37" s="75">
        <v>11</v>
      </c>
      <c r="K37" s="75">
        <v>11</v>
      </c>
      <c r="L37" s="75">
        <v>5</v>
      </c>
      <c r="M37" s="75">
        <v>11</v>
      </c>
      <c r="N37" s="75">
        <v>0</v>
      </c>
      <c r="O37" s="75">
        <v>5</v>
      </c>
      <c r="P37" s="79">
        <v>8</v>
      </c>
      <c r="Q37" s="75"/>
      <c r="R37" s="114">
        <v>12</v>
      </c>
      <c r="S37" s="75"/>
      <c r="T37" s="92">
        <v>61</v>
      </c>
      <c r="U37" s="75">
        <v>2</v>
      </c>
      <c r="V37" s="75">
        <v>0</v>
      </c>
      <c r="W37" s="75">
        <v>1</v>
      </c>
      <c r="X37" s="75">
        <v>0</v>
      </c>
      <c r="Y37" s="79">
        <v>8</v>
      </c>
      <c r="Z37" s="75"/>
      <c r="AA37" s="96">
        <f t="shared" si="2"/>
        <v>72</v>
      </c>
    </row>
    <row r="38" spans="1:27" x14ac:dyDescent="0.25">
      <c r="A38" s="6" t="s">
        <v>19</v>
      </c>
      <c r="B38" s="75">
        <v>2078</v>
      </c>
      <c r="C38" s="75">
        <v>190</v>
      </c>
      <c r="D38" s="75">
        <v>96</v>
      </c>
      <c r="E38" s="75">
        <v>10</v>
      </c>
      <c r="F38" s="75">
        <v>15</v>
      </c>
      <c r="G38" s="79">
        <v>207</v>
      </c>
      <c r="H38" s="75"/>
      <c r="I38" s="92">
        <v>1042</v>
      </c>
      <c r="J38" s="75">
        <v>396</v>
      </c>
      <c r="K38" s="75">
        <v>319</v>
      </c>
      <c r="L38" s="75">
        <v>237</v>
      </c>
      <c r="M38" s="75">
        <v>303</v>
      </c>
      <c r="N38" s="75">
        <v>48</v>
      </c>
      <c r="O38" s="75">
        <v>44</v>
      </c>
      <c r="P38" s="79">
        <v>207</v>
      </c>
      <c r="Q38" s="75"/>
      <c r="R38" s="114">
        <v>544</v>
      </c>
      <c r="S38" s="75"/>
      <c r="T38" s="92">
        <v>2199</v>
      </c>
      <c r="U38" s="75">
        <v>104</v>
      </c>
      <c r="V38" s="75">
        <v>32</v>
      </c>
      <c r="W38" s="75">
        <v>24</v>
      </c>
      <c r="X38" s="75">
        <v>30</v>
      </c>
      <c r="Y38" s="79">
        <v>207</v>
      </c>
      <c r="Z38" s="75"/>
      <c r="AA38" s="96">
        <f t="shared" si="2"/>
        <v>2596</v>
      </c>
    </row>
    <row r="39" spans="1:27" x14ac:dyDescent="0.25">
      <c r="A39" s="6" t="s">
        <v>20</v>
      </c>
      <c r="B39" s="75">
        <v>447</v>
      </c>
      <c r="C39" s="75">
        <v>57</v>
      </c>
      <c r="D39" s="75">
        <v>30</v>
      </c>
      <c r="E39" s="75">
        <v>3</v>
      </c>
      <c r="F39" s="75">
        <v>6</v>
      </c>
      <c r="G39" s="79">
        <v>55</v>
      </c>
      <c r="H39" s="75"/>
      <c r="I39" s="92">
        <v>201</v>
      </c>
      <c r="J39" s="75">
        <v>95</v>
      </c>
      <c r="K39" s="75">
        <v>70</v>
      </c>
      <c r="L39" s="75">
        <v>75</v>
      </c>
      <c r="M39" s="75">
        <v>72</v>
      </c>
      <c r="N39" s="75">
        <v>17</v>
      </c>
      <c r="O39" s="75">
        <v>13</v>
      </c>
      <c r="P39" s="79">
        <v>55</v>
      </c>
      <c r="Q39" s="75"/>
      <c r="R39" s="114">
        <v>139</v>
      </c>
      <c r="S39" s="75"/>
      <c r="T39" s="92">
        <v>484</v>
      </c>
      <c r="U39" s="75">
        <v>30</v>
      </c>
      <c r="V39" s="75">
        <v>7</v>
      </c>
      <c r="W39" s="75">
        <v>18</v>
      </c>
      <c r="X39" s="75">
        <v>4</v>
      </c>
      <c r="Y39" s="79">
        <v>55</v>
      </c>
      <c r="Z39" s="75"/>
      <c r="AA39" s="96">
        <f t="shared" si="2"/>
        <v>598</v>
      </c>
    </row>
    <row r="40" spans="1:27" x14ac:dyDescent="0.25">
      <c r="A40" s="18" t="s">
        <v>42</v>
      </c>
      <c r="B40" s="22">
        <f>SUM(B32:B39)</f>
        <v>7637</v>
      </c>
      <c r="C40" s="22">
        <f t="shared" ref="C40:Y40" si="3">SUM(C32:C39)</f>
        <v>610</v>
      </c>
      <c r="D40" s="22">
        <f t="shared" si="3"/>
        <v>382</v>
      </c>
      <c r="E40" s="22">
        <f t="shared" si="3"/>
        <v>50</v>
      </c>
      <c r="F40" s="22">
        <f t="shared" si="3"/>
        <v>50</v>
      </c>
      <c r="G40" s="24">
        <f t="shared" si="3"/>
        <v>856</v>
      </c>
      <c r="H40" s="10"/>
      <c r="I40" s="97">
        <f t="shared" si="3"/>
        <v>3969</v>
      </c>
      <c r="J40" s="22">
        <f t="shared" si="3"/>
        <v>1419</v>
      </c>
      <c r="K40" s="22">
        <f t="shared" si="3"/>
        <v>1070</v>
      </c>
      <c r="L40" s="22">
        <f t="shared" si="3"/>
        <v>849</v>
      </c>
      <c r="M40" s="22">
        <f t="shared" si="3"/>
        <v>1055</v>
      </c>
      <c r="N40" s="22">
        <f t="shared" si="3"/>
        <v>186</v>
      </c>
      <c r="O40" s="22">
        <f t="shared" si="3"/>
        <v>181</v>
      </c>
      <c r="P40" s="24">
        <f t="shared" si="3"/>
        <v>856</v>
      </c>
      <c r="Q40" s="10"/>
      <c r="R40" s="98">
        <f t="shared" si="3"/>
        <v>1986</v>
      </c>
      <c r="S40" s="10"/>
      <c r="T40" s="97">
        <f t="shared" si="3"/>
        <v>7978</v>
      </c>
      <c r="U40" s="22">
        <f t="shared" si="3"/>
        <v>423</v>
      </c>
      <c r="V40" s="22">
        <f t="shared" si="3"/>
        <v>127</v>
      </c>
      <c r="W40" s="22">
        <f t="shared" si="3"/>
        <v>117</v>
      </c>
      <c r="X40" s="22">
        <f t="shared" si="3"/>
        <v>84</v>
      </c>
      <c r="Y40" s="24">
        <f t="shared" si="3"/>
        <v>856</v>
      </c>
      <c r="Z40" s="10"/>
      <c r="AA40" s="98">
        <f t="shared" si="2"/>
        <v>9585</v>
      </c>
    </row>
    <row r="41" spans="1:27" x14ac:dyDescent="0.25">
      <c r="A41" s="6" t="str">
        <f>CONCATENATE("Note 1: ",'3.1.1'!$AR$3)</f>
        <v>Note 1: Statistics after 28 March 2020 by region are based upon 'principal place of business' and not 'registered office'.</v>
      </c>
    </row>
    <row r="42" spans="1:27" ht="15" customHeight="1" x14ac:dyDescent="0.25">
      <c r="A42" s="6" t="str">
        <f>CONCATENATE("Note 2: ",'3.1.1'!$AR$8)</f>
        <v>Note 2: Not applicable' is where the registered liquidator selected 'no' when asked if there are amounts owed to unsecured creditors.</v>
      </c>
      <c r="B42" s="35"/>
      <c r="C42" s="35"/>
      <c r="D42" s="35"/>
      <c r="E42" s="35"/>
      <c r="F42" s="35"/>
      <c r="G42" s="35"/>
      <c r="H42" s="35"/>
      <c r="I42" s="35"/>
      <c r="J42" s="35"/>
    </row>
    <row r="43" spans="1:27" x14ac:dyDescent="0.25">
      <c r="A43" s="6" t="str">
        <f>CONCATENATE("Note 3: ",'3.1.1'!$AR$9)</f>
        <v>Note 3: (*) External Administrators and Receivers/Managing Controllers advised that of the total amount owed to unsecured creditors more than 50% of the debt was owed to related parties.</v>
      </c>
      <c r="B43" s="115"/>
      <c r="C43" s="115"/>
      <c r="D43" s="115"/>
      <c r="E43" s="115"/>
      <c r="F43" s="115"/>
      <c r="G43" s="115"/>
      <c r="H43" s="115"/>
      <c r="I43" s="115"/>
      <c r="J43" s="115"/>
    </row>
    <row r="44" spans="1:27" x14ac:dyDescent="0.25">
      <c r="A44" s="29"/>
      <c r="B44" s="115"/>
      <c r="C44" s="115"/>
      <c r="D44" s="115"/>
      <c r="E44" s="115"/>
      <c r="F44" s="115"/>
      <c r="G44" s="115"/>
      <c r="H44" s="115"/>
      <c r="I44" s="115"/>
      <c r="J44" s="115"/>
    </row>
    <row r="45" spans="1:27" customFormat="1" x14ac:dyDescent="0.25">
      <c r="A45" s="9" t="s">
        <v>10</v>
      </c>
      <c r="I45" s="12"/>
      <c r="J45" s="12"/>
      <c r="K45" s="12"/>
      <c r="L45" s="12"/>
      <c r="M45" s="12"/>
      <c r="N45" s="12"/>
      <c r="O45" s="12"/>
      <c r="P45" s="12"/>
      <c r="Q45" s="12"/>
      <c r="T45" s="12"/>
      <c r="U45" s="12"/>
      <c r="V45" s="12"/>
      <c r="W45" s="12"/>
      <c r="X45" s="12"/>
      <c r="Y45" s="12"/>
      <c r="Z45" s="12"/>
      <c r="AA45" s="12"/>
    </row>
  </sheetData>
  <sortState xmlns:xlrd2="http://schemas.microsoft.com/office/spreadsheetml/2017/richdata2" ref="AD7:AJ26">
    <sortCondition ref="AD7:AD26"/>
  </sortState>
  <mergeCells count="15">
    <mergeCell ref="A1:AA1"/>
    <mergeCell ref="A2:AA2"/>
    <mergeCell ref="A3:AA3"/>
    <mergeCell ref="A4:AA4"/>
    <mergeCell ref="A5:A6"/>
    <mergeCell ref="A30:A31"/>
    <mergeCell ref="A29:AA29"/>
    <mergeCell ref="A28:AA28"/>
    <mergeCell ref="AA30:AA31"/>
    <mergeCell ref="B5:G5"/>
    <mergeCell ref="I5:P5"/>
    <mergeCell ref="T5:Y5"/>
    <mergeCell ref="B30:G30"/>
    <mergeCell ref="I30:P30"/>
    <mergeCell ref="T30:Y30"/>
  </mergeCells>
  <hyperlinks>
    <hyperlink ref="A45" r:id="rId1" xr:uid="{00000000-0004-0000-0A00-000000000000}"/>
  </hyperlinks>
  <pageMargins left="0.70866141732283472" right="0.70866141732283472" top="0.74803149606299213" bottom="0.74803149606299213" header="0.31496062992125984" footer="0.31496062992125984"/>
  <pageSetup paperSize="9" scale="58" orientation="landscape" r:id="rId2"/>
  <ignoredErrors>
    <ignoredError sqref="T27 T40 AA8:AA26 AA33:AA39 AA40" formulaRange="1"/>
  </ignoredError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45"/>
  <sheetViews>
    <sheetView zoomScaleNormal="100" workbookViewId="0">
      <selection activeCell="A3" sqref="A3:G3"/>
    </sheetView>
  </sheetViews>
  <sheetFormatPr defaultColWidth="11.5703125" defaultRowHeight="15" x14ac:dyDescent="0.25"/>
  <cols>
    <col min="1" max="1" width="32.28515625" style="11" customWidth="1"/>
    <col min="2" max="9" width="10.7109375" style="11" customWidth="1"/>
    <col min="10" max="181" width="11.5703125" style="11"/>
    <col min="182" max="182" width="51.5703125" style="11" customWidth="1"/>
    <col min="183" max="184" width="11.5703125" style="11"/>
    <col min="185" max="185" width="12" style="11" customWidth="1"/>
    <col min="186" max="437" width="11.5703125" style="11"/>
    <col min="438" max="438" width="51.5703125" style="11" customWidth="1"/>
    <col min="439" max="440" width="11.5703125" style="11"/>
    <col min="441" max="441" width="12" style="11" customWidth="1"/>
    <col min="442" max="693" width="11.5703125" style="11"/>
    <col min="694" max="694" width="51.5703125" style="11" customWidth="1"/>
    <col min="695" max="696" width="11.5703125" style="11"/>
    <col min="697" max="697" width="12" style="11" customWidth="1"/>
    <col min="698" max="949" width="11.5703125" style="11"/>
    <col min="950" max="950" width="51.5703125" style="11" customWidth="1"/>
    <col min="951" max="952" width="11.5703125" style="11"/>
    <col min="953" max="953" width="12" style="11" customWidth="1"/>
    <col min="954" max="1205" width="11.5703125" style="11"/>
    <col min="1206" max="1206" width="51.5703125" style="11" customWidth="1"/>
    <col min="1207" max="1208" width="11.5703125" style="11"/>
    <col min="1209" max="1209" width="12" style="11" customWidth="1"/>
    <col min="1210" max="1461" width="11.5703125" style="11"/>
    <col min="1462" max="1462" width="51.5703125" style="11" customWidth="1"/>
    <col min="1463" max="1464" width="11.5703125" style="11"/>
    <col min="1465" max="1465" width="12" style="11" customWidth="1"/>
    <col min="1466" max="1717" width="11.5703125" style="11"/>
    <col min="1718" max="1718" width="51.5703125" style="11" customWidth="1"/>
    <col min="1719" max="1720" width="11.5703125" style="11"/>
    <col min="1721" max="1721" width="12" style="11" customWidth="1"/>
    <col min="1722" max="1973" width="11.5703125" style="11"/>
    <col min="1974" max="1974" width="51.5703125" style="11" customWidth="1"/>
    <col min="1975" max="1976" width="11.5703125" style="11"/>
    <col min="1977" max="1977" width="12" style="11" customWidth="1"/>
    <col min="1978" max="2229" width="11.5703125" style="11"/>
    <col min="2230" max="2230" width="51.5703125" style="11" customWidth="1"/>
    <col min="2231" max="2232" width="11.5703125" style="11"/>
    <col min="2233" max="2233" width="12" style="11" customWidth="1"/>
    <col min="2234" max="2485" width="11.5703125" style="11"/>
    <col min="2486" max="2486" width="51.5703125" style="11" customWidth="1"/>
    <col min="2487" max="2488" width="11.5703125" style="11"/>
    <col min="2489" max="2489" width="12" style="11" customWidth="1"/>
    <col min="2490" max="2741" width="11.5703125" style="11"/>
    <col min="2742" max="2742" width="51.5703125" style="11" customWidth="1"/>
    <col min="2743" max="2744" width="11.5703125" style="11"/>
    <col min="2745" max="2745" width="12" style="11" customWidth="1"/>
    <col min="2746" max="2997" width="11.5703125" style="11"/>
    <col min="2998" max="2998" width="51.5703125" style="11" customWidth="1"/>
    <col min="2999" max="3000" width="11.5703125" style="11"/>
    <col min="3001" max="3001" width="12" style="11" customWidth="1"/>
    <col min="3002" max="3253" width="11.5703125" style="11"/>
    <col min="3254" max="3254" width="51.5703125" style="11" customWidth="1"/>
    <col min="3255" max="3256" width="11.5703125" style="11"/>
    <col min="3257" max="3257" width="12" style="11" customWidth="1"/>
    <col min="3258" max="3509" width="11.5703125" style="11"/>
    <col min="3510" max="3510" width="51.5703125" style="11" customWidth="1"/>
    <col min="3511" max="3512" width="11.5703125" style="11"/>
    <col min="3513" max="3513" width="12" style="11" customWidth="1"/>
    <col min="3514" max="3765" width="11.5703125" style="11"/>
    <col min="3766" max="3766" width="51.5703125" style="11" customWidth="1"/>
    <col min="3767" max="3768" width="11.5703125" style="11"/>
    <col min="3769" max="3769" width="12" style="11" customWidth="1"/>
    <col min="3770" max="4021" width="11.5703125" style="11"/>
    <col min="4022" max="4022" width="51.5703125" style="11" customWidth="1"/>
    <col min="4023" max="4024" width="11.5703125" style="11"/>
    <col min="4025" max="4025" width="12" style="11" customWidth="1"/>
    <col min="4026" max="4277" width="11.5703125" style="11"/>
    <col min="4278" max="4278" width="51.5703125" style="11" customWidth="1"/>
    <col min="4279" max="4280" width="11.5703125" style="11"/>
    <col min="4281" max="4281" width="12" style="11" customWidth="1"/>
    <col min="4282" max="4533" width="11.5703125" style="11"/>
    <col min="4534" max="4534" width="51.5703125" style="11" customWidth="1"/>
    <col min="4535" max="4536" width="11.5703125" style="11"/>
    <col min="4537" max="4537" width="12" style="11" customWidth="1"/>
    <col min="4538" max="4789" width="11.5703125" style="11"/>
    <col min="4790" max="4790" width="51.5703125" style="11" customWidth="1"/>
    <col min="4791" max="4792" width="11.5703125" style="11"/>
    <col min="4793" max="4793" width="12" style="11" customWidth="1"/>
    <col min="4794" max="5045" width="11.5703125" style="11"/>
    <col min="5046" max="5046" width="51.5703125" style="11" customWidth="1"/>
    <col min="5047" max="5048" width="11.5703125" style="11"/>
    <col min="5049" max="5049" width="12" style="11" customWidth="1"/>
    <col min="5050" max="5301" width="11.5703125" style="11"/>
    <col min="5302" max="5302" width="51.5703125" style="11" customWidth="1"/>
    <col min="5303" max="5304" width="11.5703125" style="11"/>
    <col min="5305" max="5305" width="12" style="11" customWidth="1"/>
    <col min="5306" max="5557" width="11.5703125" style="11"/>
    <col min="5558" max="5558" width="51.5703125" style="11" customWidth="1"/>
    <col min="5559" max="5560" width="11.5703125" style="11"/>
    <col min="5561" max="5561" width="12" style="11" customWidth="1"/>
    <col min="5562" max="5813" width="11.5703125" style="11"/>
    <col min="5814" max="5814" width="51.5703125" style="11" customWidth="1"/>
    <col min="5815" max="5816" width="11.5703125" style="11"/>
    <col min="5817" max="5817" width="12" style="11" customWidth="1"/>
    <col min="5818" max="6069" width="11.5703125" style="11"/>
    <col min="6070" max="6070" width="51.5703125" style="11" customWidth="1"/>
    <col min="6071" max="6072" width="11.5703125" style="11"/>
    <col min="6073" max="6073" width="12" style="11" customWidth="1"/>
    <col min="6074" max="6325" width="11.5703125" style="11"/>
    <col min="6326" max="6326" width="51.5703125" style="11" customWidth="1"/>
    <col min="6327" max="6328" width="11.5703125" style="11"/>
    <col min="6329" max="6329" width="12" style="11" customWidth="1"/>
    <col min="6330" max="6581" width="11.5703125" style="11"/>
    <col min="6582" max="6582" width="51.5703125" style="11" customWidth="1"/>
    <col min="6583" max="6584" width="11.5703125" style="11"/>
    <col min="6585" max="6585" width="12" style="11" customWidth="1"/>
    <col min="6586" max="6837" width="11.5703125" style="11"/>
    <col min="6838" max="6838" width="51.5703125" style="11" customWidth="1"/>
    <col min="6839" max="6840" width="11.5703125" style="11"/>
    <col min="6841" max="6841" width="12" style="11" customWidth="1"/>
    <col min="6842" max="7093" width="11.5703125" style="11"/>
    <col min="7094" max="7094" width="51.5703125" style="11" customWidth="1"/>
    <col min="7095" max="7096" width="11.5703125" style="11"/>
    <col min="7097" max="7097" width="12" style="11" customWidth="1"/>
    <col min="7098" max="7349" width="11.5703125" style="11"/>
    <col min="7350" max="7350" width="51.5703125" style="11" customWidth="1"/>
    <col min="7351" max="7352" width="11.5703125" style="11"/>
    <col min="7353" max="7353" width="12" style="11" customWidth="1"/>
    <col min="7354" max="7605" width="11.5703125" style="11"/>
    <col min="7606" max="7606" width="51.5703125" style="11" customWidth="1"/>
    <col min="7607" max="7608" width="11.5703125" style="11"/>
    <col min="7609" max="7609" width="12" style="11" customWidth="1"/>
    <col min="7610" max="7861" width="11.5703125" style="11"/>
    <col min="7862" max="7862" width="51.5703125" style="11" customWidth="1"/>
    <col min="7863" max="7864" width="11.5703125" style="11"/>
    <col min="7865" max="7865" width="12" style="11" customWidth="1"/>
    <col min="7866" max="8117" width="11.5703125" style="11"/>
    <col min="8118" max="8118" width="51.5703125" style="11" customWidth="1"/>
    <col min="8119" max="8120" width="11.5703125" style="11"/>
    <col min="8121" max="8121" width="12" style="11" customWidth="1"/>
    <col min="8122" max="8373" width="11.5703125" style="11"/>
    <col min="8374" max="8374" width="51.5703125" style="11" customWidth="1"/>
    <col min="8375" max="8376" width="11.5703125" style="11"/>
    <col min="8377" max="8377" width="12" style="11" customWidth="1"/>
    <col min="8378" max="8629" width="11.5703125" style="11"/>
    <col min="8630" max="8630" width="51.5703125" style="11" customWidth="1"/>
    <col min="8631" max="8632" width="11.5703125" style="11"/>
    <col min="8633" max="8633" width="12" style="11" customWidth="1"/>
    <col min="8634" max="8885" width="11.5703125" style="11"/>
    <col min="8886" max="8886" width="51.5703125" style="11" customWidth="1"/>
    <col min="8887" max="8888" width="11.5703125" style="11"/>
    <col min="8889" max="8889" width="12" style="11" customWidth="1"/>
    <col min="8890" max="9141" width="11.5703125" style="11"/>
    <col min="9142" max="9142" width="51.5703125" style="11" customWidth="1"/>
    <col min="9143" max="9144" width="11.5703125" style="11"/>
    <col min="9145" max="9145" width="12" style="11" customWidth="1"/>
    <col min="9146" max="9397" width="11.5703125" style="11"/>
    <col min="9398" max="9398" width="51.5703125" style="11" customWidth="1"/>
    <col min="9399" max="9400" width="11.5703125" style="11"/>
    <col min="9401" max="9401" width="12" style="11" customWidth="1"/>
    <col min="9402" max="9653" width="11.5703125" style="11"/>
    <col min="9654" max="9654" width="51.5703125" style="11" customWidth="1"/>
    <col min="9655" max="9656" width="11.5703125" style="11"/>
    <col min="9657" max="9657" width="12" style="11" customWidth="1"/>
    <col min="9658" max="9909" width="11.5703125" style="11"/>
    <col min="9910" max="9910" width="51.5703125" style="11" customWidth="1"/>
    <col min="9911" max="9912" width="11.5703125" style="11"/>
    <col min="9913" max="9913" width="12" style="11" customWidth="1"/>
    <col min="9914" max="10165" width="11.5703125" style="11"/>
    <col min="10166" max="10166" width="51.5703125" style="11" customWidth="1"/>
    <col min="10167" max="10168" width="11.5703125" style="11"/>
    <col min="10169" max="10169" width="12" style="11" customWidth="1"/>
    <col min="10170" max="10421" width="11.5703125" style="11"/>
    <col min="10422" max="10422" width="51.5703125" style="11" customWidth="1"/>
    <col min="10423" max="10424" width="11.5703125" style="11"/>
    <col min="10425" max="10425" width="12" style="11" customWidth="1"/>
    <col min="10426" max="10677" width="11.5703125" style="11"/>
    <col min="10678" max="10678" width="51.5703125" style="11" customWidth="1"/>
    <col min="10679" max="10680" width="11.5703125" style="11"/>
    <col min="10681" max="10681" width="12" style="11" customWidth="1"/>
    <col min="10682" max="10933" width="11.5703125" style="11"/>
    <col min="10934" max="10934" width="51.5703125" style="11" customWidth="1"/>
    <col min="10935" max="10936" width="11.5703125" style="11"/>
    <col min="10937" max="10937" width="12" style="11" customWidth="1"/>
    <col min="10938" max="11189" width="11.5703125" style="11"/>
    <col min="11190" max="11190" width="51.5703125" style="11" customWidth="1"/>
    <col min="11191" max="11192" width="11.5703125" style="11"/>
    <col min="11193" max="11193" width="12" style="11" customWidth="1"/>
    <col min="11194" max="11445" width="11.5703125" style="11"/>
    <col min="11446" max="11446" width="51.5703125" style="11" customWidth="1"/>
    <col min="11447" max="11448" width="11.5703125" style="11"/>
    <col min="11449" max="11449" width="12" style="11" customWidth="1"/>
    <col min="11450" max="11701" width="11.5703125" style="11"/>
    <col min="11702" max="11702" width="51.5703125" style="11" customWidth="1"/>
    <col min="11703" max="11704" width="11.5703125" style="11"/>
    <col min="11705" max="11705" width="12" style="11" customWidth="1"/>
    <col min="11706" max="11957" width="11.5703125" style="11"/>
    <col min="11958" max="11958" width="51.5703125" style="11" customWidth="1"/>
    <col min="11959" max="11960" width="11.5703125" style="11"/>
    <col min="11961" max="11961" width="12" style="11" customWidth="1"/>
    <col min="11962" max="12213" width="11.5703125" style="11"/>
    <col min="12214" max="12214" width="51.5703125" style="11" customWidth="1"/>
    <col min="12215" max="12216" width="11.5703125" style="11"/>
    <col min="12217" max="12217" width="12" style="11" customWidth="1"/>
    <col min="12218" max="12469" width="11.5703125" style="11"/>
    <col min="12470" max="12470" width="51.5703125" style="11" customWidth="1"/>
    <col min="12471" max="12472" width="11.5703125" style="11"/>
    <col min="12473" max="12473" width="12" style="11" customWidth="1"/>
    <col min="12474" max="12725" width="11.5703125" style="11"/>
    <col min="12726" max="12726" width="51.5703125" style="11" customWidth="1"/>
    <col min="12727" max="12728" width="11.5703125" style="11"/>
    <col min="12729" max="12729" width="12" style="11" customWidth="1"/>
    <col min="12730" max="12981" width="11.5703125" style="11"/>
    <col min="12982" max="12982" width="51.5703125" style="11" customWidth="1"/>
    <col min="12983" max="12984" width="11.5703125" style="11"/>
    <col min="12985" max="12985" width="12" style="11" customWidth="1"/>
    <col min="12986" max="13237" width="11.5703125" style="11"/>
    <col min="13238" max="13238" width="51.5703125" style="11" customWidth="1"/>
    <col min="13239" max="13240" width="11.5703125" style="11"/>
    <col min="13241" max="13241" width="12" style="11" customWidth="1"/>
    <col min="13242" max="13493" width="11.5703125" style="11"/>
    <col min="13494" max="13494" width="51.5703125" style="11" customWidth="1"/>
    <col min="13495" max="13496" width="11.5703125" style="11"/>
    <col min="13497" max="13497" width="12" style="11" customWidth="1"/>
    <col min="13498" max="13749" width="11.5703125" style="11"/>
    <col min="13750" max="13750" width="51.5703125" style="11" customWidth="1"/>
    <col min="13751" max="13752" width="11.5703125" style="11"/>
    <col min="13753" max="13753" width="12" style="11" customWidth="1"/>
    <col min="13754" max="14005" width="11.5703125" style="11"/>
    <col min="14006" max="14006" width="51.5703125" style="11" customWidth="1"/>
    <col min="14007" max="14008" width="11.5703125" style="11"/>
    <col min="14009" max="14009" width="12" style="11" customWidth="1"/>
    <col min="14010" max="14261" width="11.5703125" style="11"/>
    <col min="14262" max="14262" width="51.5703125" style="11" customWidth="1"/>
    <col min="14263" max="14264" width="11.5703125" style="11"/>
    <col min="14265" max="14265" width="12" style="11" customWidth="1"/>
    <col min="14266" max="14517" width="11.5703125" style="11"/>
    <col min="14518" max="14518" width="51.5703125" style="11" customWidth="1"/>
    <col min="14519" max="14520" width="11.5703125" style="11"/>
    <col min="14521" max="14521" width="12" style="11" customWidth="1"/>
    <col min="14522" max="14773" width="11.5703125" style="11"/>
    <col min="14774" max="14774" width="51.5703125" style="11" customWidth="1"/>
    <col min="14775" max="14776" width="11.5703125" style="11"/>
    <col min="14777" max="14777" width="12" style="11" customWidth="1"/>
    <col min="14778" max="15029" width="11.5703125" style="11"/>
    <col min="15030" max="15030" width="51.5703125" style="11" customWidth="1"/>
    <col min="15031" max="15032" width="11.5703125" style="11"/>
    <col min="15033" max="15033" width="12" style="11" customWidth="1"/>
    <col min="15034" max="15285" width="11.5703125" style="11"/>
    <col min="15286" max="15286" width="51.5703125" style="11" customWidth="1"/>
    <col min="15287" max="15288" width="11.5703125" style="11"/>
    <col min="15289" max="15289" width="12" style="11" customWidth="1"/>
    <col min="15290" max="15541" width="11.5703125" style="11"/>
    <col min="15542" max="15542" width="51.5703125" style="11" customWidth="1"/>
    <col min="15543" max="15544" width="11.5703125" style="11"/>
    <col min="15545" max="15545" width="12" style="11" customWidth="1"/>
    <col min="15546" max="15797" width="11.5703125" style="11"/>
    <col min="15798" max="15798" width="51.5703125" style="11" customWidth="1"/>
    <col min="15799" max="15800" width="11.5703125" style="11"/>
    <col min="15801" max="15801" width="12" style="11" customWidth="1"/>
    <col min="15802" max="16053" width="11.5703125" style="11"/>
    <col min="16054" max="16054" width="51.5703125" style="11" customWidth="1"/>
    <col min="16055" max="16056" width="11.5703125" style="11"/>
    <col min="16057" max="16057" width="12" style="11" customWidth="1"/>
    <col min="16058" max="16384" width="11.5703125" style="11"/>
  </cols>
  <sheetData>
    <row r="1" spans="1:9" ht="75" customHeight="1" x14ac:dyDescent="0.25">
      <c r="A1" s="158"/>
      <c r="B1" s="158"/>
      <c r="C1" s="158"/>
      <c r="D1" s="158"/>
      <c r="E1" s="158"/>
      <c r="F1" s="158"/>
      <c r="G1" s="158"/>
      <c r="H1" s="26"/>
      <c r="I1" s="26"/>
    </row>
    <row r="2" spans="1:9" s="12" customFormat="1" ht="15" customHeight="1" x14ac:dyDescent="0.25">
      <c r="A2" s="127" t="str">
        <f>+Contents!A2</f>
        <v>Statistics about corporate insolvency in Australia</v>
      </c>
      <c r="B2" s="127"/>
      <c r="C2" s="127"/>
      <c r="D2" s="127"/>
      <c r="E2" s="127"/>
      <c r="F2" s="127"/>
      <c r="G2" s="127"/>
      <c r="H2" s="3"/>
      <c r="I2" s="3"/>
    </row>
    <row r="3" spans="1:9" s="12" customFormat="1" ht="24.95" customHeight="1" x14ac:dyDescent="0.25">
      <c r="A3" s="128" t="str">
        <f>Contents!A3</f>
        <v>Released: December 2025</v>
      </c>
      <c r="B3" s="128"/>
      <c r="C3" s="128"/>
      <c r="D3" s="128"/>
      <c r="E3" s="128"/>
      <c r="F3" s="128"/>
      <c r="G3" s="128"/>
      <c r="H3" s="27"/>
      <c r="I3" s="27"/>
    </row>
    <row r="4" spans="1:9" s="12" customFormat="1" ht="33" customHeight="1" x14ac:dyDescent="0.25">
      <c r="A4" s="133" t="s">
        <v>296</v>
      </c>
      <c r="B4" s="133"/>
      <c r="C4" s="133"/>
      <c r="D4" s="133"/>
      <c r="E4" s="133"/>
      <c r="F4" s="133"/>
      <c r="G4" s="133"/>
      <c r="H4" s="74"/>
      <c r="I4" s="74"/>
    </row>
    <row r="5" spans="1:9" s="12" customFormat="1" ht="15" customHeight="1" x14ac:dyDescent="0.25">
      <c r="A5" s="130" t="s">
        <v>12</v>
      </c>
      <c r="B5" s="129" t="s">
        <v>139</v>
      </c>
      <c r="C5" s="129"/>
      <c r="D5" s="129"/>
      <c r="E5" s="129"/>
      <c r="F5" s="129"/>
      <c r="G5" s="129"/>
    </row>
    <row r="6" spans="1:9" s="12" customFormat="1" ht="22.5" customHeight="1" x14ac:dyDescent="0.25">
      <c r="A6" s="130"/>
      <c r="B6" s="116">
        <v>0</v>
      </c>
      <c r="C6" s="87" t="s">
        <v>140</v>
      </c>
      <c r="D6" s="88" t="s">
        <v>84</v>
      </c>
      <c r="E6" s="88" t="s">
        <v>85</v>
      </c>
      <c r="F6" s="88" t="s">
        <v>141</v>
      </c>
      <c r="G6" s="117" t="s">
        <v>21</v>
      </c>
    </row>
    <row r="7" spans="1:9" s="12" customFormat="1" x14ac:dyDescent="0.25">
      <c r="A7" s="6" t="s">
        <v>22</v>
      </c>
      <c r="B7" s="75">
        <v>194</v>
      </c>
      <c r="C7" s="75">
        <v>1239</v>
      </c>
      <c r="D7" s="75">
        <v>116</v>
      </c>
      <c r="E7" s="75">
        <v>28</v>
      </c>
      <c r="F7" s="75">
        <v>11</v>
      </c>
      <c r="G7" s="10">
        <f t="shared" ref="G7:G26" si="0">SUM(B7:F7)</f>
        <v>1588</v>
      </c>
      <c r="I7" s="13"/>
    </row>
    <row r="8" spans="1:9" s="12" customFormat="1" x14ac:dyDescent="0.25">
      <c r="A8" s="6" t="s">
        <v>23</v>
      </c>
      <c r="B8" s="75">
        <v>43</v>
      </c>
      <c r="C8" s="75">
        <v>248</v>
      </c>
      <c r="D8" s="75">
        <v>36</v>
      </c>
      <c r="E8" s="75">
        <v>21</v>
      </c>
      <c r="F8" s="75">
        <v>5</v>
      </c>
      <c r="G8" s="10">
        <f t="shared" si="0"/>
        <v>353</v>
      </c>
      <c r="I8" s="13"/>
    </row>
    <row r="9" spans="1:9" s="12" customFormat="1" x14ac:dyDescent="0.25">
      <c r="A9" s="6" t="s">
        <v>24</v>
      </c>
      <c r="B9" s="75">
        <v>13</v>
      </c>
      <c r="C9" s="75">
        <v>64</v>
      </c>
      <c r="D9" s="75">
        <v>19</v>
      </c>
      <c r="E9" s="75">
        <v>7</v>
      </c>
      <c r="F9" s="75">
        <v>3</v>
      </c>
      <c r="G9" s="10">
        <f t="shared" si="0"/>
        <v>106</v>
      </c>
      <c r="I9" s="13"/>
    </row>
    <row r="10" spans="1:9" s="12" customFormat="1" x14ac:dyDescent="0.25">
      <c r="A10" s="6" t="s">
        <v>25</v>
      </c>
      <c r="B10" s="75">
        <v>10</v>
      </c>
      <c r="C10" s="75">
        <v>177</v>
      </c>
      <c r="D10" s="75">
        <v>14</v>
      </c>
      <c r="E10" s="75">
        <v>0</v>
      </c>
      <c r="F10" s="75">
        <v>2</v>
      </c>
      <c r="G10" s="10">
        <f t="shared" si="0"/>
        <v>203</v>
      </c>
      <c r="I10" s="13"/>
    </row>
    <row r="11" spans="1:9" s="12" customFormat="1" x14ac:dyDescent="0.25">
      <c r="A11" s="6" t="s">
        <v>26</v>
      </c>
      <c r="B11" s="75">
        <v>340</v>
      </c>
      <c r="C11" s="75">
        <v>1656</v>
      </c>
      <c r="D11" s="75">
        <v>230</v>
      </c>
      <c r="E11" s="75">
        <v>103</v>
      </c>
      <c r="F11" s="75">
        <v>32</v>
      </c>
      <c r="G11" s="10">
        <f t="shared" si="0"/>
        <v>2361</v>
      </c>
      <c r="I11" s="13"/>
    </row>
    <row r="12" spans="1:9" s="12" customFormat="1" x14ac:dyDescent="0.25">
      <c r="A12" s="6" t="s">
        <v>27</v>
      </c>
      <c r="B12" s="75">
        <v>3</v>
      </c>
      <c r="C12" s="75">
        <v>52</v>
      </c>
      <c r="D12" s="75">
        <v>11</v>
      </c>
      <c r="E12" s="75">
        <v>10</v>
      </c>
      <c r="F12" s="75">
        <v>0</v>
      </c>
      <c r="G12" s="10">
        <f t="shared" si="0"/>
        <v>76</v>
      </c>
      <c r="I12" s="13"/>
    </row>
    <row r="13" spans="1:9" s="12" customFormat="1" x14ac:dyDescent="0.25">
      <c r="A13" s="6" t="s">
        <v>28</v>
      </c>
      <c r="B13" s="75">
        <v>24</v>
      </c>
      <c r="C13" s="75">
        <v>163</v>
      </c>
      <c r="D13" s="75">
        <v>31</v>
      </c>
      <c r="E13" s="75">
        <v>17</v>
      </c>
      <c r="F13" s="75">
        <v>3</v>
      </c>
      <c r="G13" s="10">
        <f t="shared" si="0"/>
        <v>238</v>
      </c>
      <c r="I13" s="13"/>
    </row>
    <row r="14" spans="1:9" s="12" customFormat="1" x14ac:dyDescent="0.25">
      <c r="A14" s="6" t="s">
        <v>29</v>
      </c>
      <c r="B14" s="75">
        <v>58</v>
      </c>
      <c r="C14" s="75">
        <v>155</v>
      </c>
      <c r="D14" s="75">
        <v>30</v>
      </c>
      <c r="E14" s="75">
        <v>13</v>
      </c>
      <c r="F14" s="75">
        <v>8</v>
      </c>
      <c r="G14" s="10">
        <f t="shared" si="0"/>
        <v>264</v>
      </c>
      <c r="I14" s="13"/>
    </row>
    <row r="15" spans="1:9" s="12" customFormat="1" x14ac:dyDescent="0.25">
      <c r="A15" s="6" t="s">
        <v>30</v>
      </c>
      <c r="B15" s="75">
        <v>15</v>
      </c>
      <c r="C15" s="75">
        <v>184</v>
      </c>
      <c r="D15" s="75">
        <v>32</v>
      </c>
      <c r="E15" s="75">
        <v>25</v>
      </c>
      <c r="F15" s="75">
        <v>9</v>
      </c>
      <c r="G15" s="10">
        <f t="shared" si="0"/>
        <v>265</v>
      </c>
      <c r="I15" s="13"/>
    </row>
    <row r="16" spans="1:9" s="12" customFormat="1" x14ac:dyDescent="0.25">
      <c r="A16" s="6" t="s">
        <v>31</v>
      </c>
      <c r="B16" s="75">
        <v>29</v>
      </c>
      <c r="C16" s="75">
        <v>141</v>
      </c>
      <c r="D16" s="75">
        <v>25</v>
      </c>
      <c r="E16" s="75">
        <v>22</v>
      </c>
      <c r="F16" s="75">
        <v>3</v>
      </c>
      <c r="G16" s="10">
        <f t="shared" si="0"/>
        <v>220</v>
      </c>
      <c r="I16" s="13"/>
    </row>
    <row r="17" spans="1:9" s="12" customFormat="1" x14ac:dyDescent="0.25">
      <c r="A17" s="6" t="s">
        <v>32</v>
      </c>
      <c r="B17" s="75">
        <v>37</v>
      </c>
      <c r="C17" s="75">
        <v>170</v>
      </c>
      <c r="D17" s="75">
        <v>27</v>
      </c>
      <c r="E17" s="75">
        <v>7</v>
      </c>
      <c r="F17" s="75">
        <v>6</v>
      </c>
      <c r="G17" s="10">
        <f t="shared" si="0"/>
        <v>247</v>
      </c>
      <c r="I17" s="13"/>
    </row>
    <row r="18" spans="1:9" s="12" customFormat="1" x14ac:dyDescent="0.25">
      <c r="A18" s="6" t="s">
        <v>33</v>
      </c>
      <c r="B18" s="75">
        <v>28</v>
      </c>
      <c r="C18" s="75">
        <v>268</v>
      </c>
      <c r="D18" s="75">
        <v>73</v>
      </c>
      <c r="E18" s="75">
        <v>30</v>
      </c>
      <c r="F18" s="75">
        <v>27</v>
      </c>
      <c r="G18" s="10">
        <f t="shared" si="0"/>
        <v>426</v>
      </c>
      <c r="I18" s="13"/>
    </row>
    <row r="19" spans="1:9" s="12" customFormat="1" x14ac:dyDescent="0.25">
      <c r="A19" s="6" t="s">
        <v>34</v>
      </c>
      <c r="B19" s="75">
        <v>10</v>
      </c>
      <c r="C19" s="75">
        <v>50</v>
      </c>
      <c r="D19" s="75">
        <v>15</v>
      </c>
      <c r="E19" s="75">
        <v>9</v>
      </c>
      <c r="F19" s="75">
        <v>5</v>
      </c>
      <c r="G19" s="10">
        <f t="shared" si="0"/>
        <v>89</v>
      </c>
      <c r="I19" s="13"/>
    </row>
    <row r="20" spans="1:9" s="12" customFormat="1" x14ac:dyDescent="0.25">
      <c r="A20" s="6" t="s">
        <v>35</v>
      </c>
      <c r="B20" s="75">
        <v>165</v>
      </c>
      <c r="C20" s="75">
        <v>749</v>
      </c>
      <c r="D20" s="75">
        <v>98</v>
      </c>
      <c r="E20" s="75">
        <v>33</v>
      </c>
      <c r="F20" s="75">
        <v>9</v>
      </c>
      <c r="G20" s="10">
        <f t="shared" si="0"/>
        <v>1054</v>
      </c>
      <c r="I20" s="13"/>
    </row>
    <row r="21" spans="1:9" s="12" customFormat="1" x14ac:dyDescent="0.25">
      <c r="A21" s="6" t="s">
        <v>36</v>
      </c>
      <c r="B21" s="75">
        <v>45</v>
      </c>
      <c r="C21" s="75">
        <v>359</v>
      </c>
      <c r="D21" s="75">
        <v>43</v>
      </c>
      <c r="E21" s="75">
        <v>18</v>
      </c>
      <c r="F21" s="75">
        <v>7</v>
      </c>
      <c r="G21" s="10">
        <f t="shared" si="0"/>
        <v>472</v>
      </c>
      <c r="I21" s="13"/>
    </row>
    <row r="22" spans="1:9" s="12" customFormat="1" x14ac:dyDescent="0.25">
      <c r="A22" s="6" t="s">
        <v>37</v>
      </c>
      <c r="B22" s="75">
        <v>7</v>
      </c>
      <c r="C22" s="75">
        <v>28</v>
      </c>
      <c r="D22" s="75">
        <v>5</v>
      </c>
      <c r="E22" s="75">
        <v>4</v>
      </c>
      <c r="F22" s="75">
        <v>0</v>
      </c>
      <c r="G22" s="10">
        <f t="shared" si="0"/>
        <v>44</v>
      </c>
      <c r="I22" s="13"/>
    </row>
    <row r="23" spans="1:9" s="12" customFormat="1" x14ac:dyDescent="0.25">
      <c r="A23" s="6" t="s">
        <v>38</v>
      </c>
      <c r="B23" s="75">
        <v>36</v>
      </c>
      <c r="C23" s="75">
        <v>141</v>
      </c>
      <c r="D23" s="75">
        <v>32</v>
      </c>
      <c r="E23" s="75">
        <v>12</v>
      </c>
      <c r="F23" s="75">
        <v>3</v>
      </c>
      <c r="G23" s="10">
        <f t="shared" si="0"/>
        <v>224</v>
      </c>
      <c r="I23" s="13"/>
    </row>
    <row r="24" spans="1:9" s="12" customFormat="1" x14ac:dyDescent="0.25">
      <c r="A24" s="6" t="s">
        <v>39</v>
      </c>
      <c r="B24" s="75">
        <v>75</v>
      </c>
      <c r="C24" s="75">
        <v>481</v>
      </c>
      <c r="D24" s="75">
        <v>74</v>
      </c>
      <c r="E24" s="75">
        <v>22</v>
      </c>
      <c r="F24" s="75">
        <v>21</v>
      </c>
      <c r="G24" s="10">
        <f t="shared" si="0"/>
        <v>673</v>
      </c>
      <c r="I24" s="13"/>
    </row>
    <row r="25" spans="1:9" s="12" customFormat="1" x14ac:dyDescent="0.25">
      <c r="A25" s="6" t="s">
        <v>40</v>
      </c>
      <c r="B25" s="75">
        <v>107</v>
      </c>
      <c r="C25" s="75">
        <v>319</v>
      </c>
      <c r="D25" s="75">
        <v>44</v>
      </c>
      <c r="E25" s="75">
        <v>28</v>
      </c>
      <c r="F25" s="75">
        <v>13</v>
      </c>
      <c r="G25" s="10">
        <f t="shared" si="0"/>
        <v>511</v>
      </c>
      <c r="I25" s="13"/>
    </row>
    <row r="26" spans="1:9" s="12" customFormat="1" x14ac:dyDescent="0.25">
      <c r="A26" s="6" t="s">
        <v>41</v>
      </c>
      <c r="B26" s="75">
        <v>21</v>
      </c>
      <c r="C26" s="75">
        <v>102</v>
      </c>
      <c r="D26" s="75">
        <v>29</v>
      </c>
      <c r="E26" s="75">
        <v>11</v>
      </c>
      <c r="F26" s="75">
        <v>8</v>
      </c>
      <c r="G26" s="10">
        <f t="shared" si="0"/>
        <v>171</v>
      </c>
      <c r="I26" s="13"/>
    </row>
    <row r="27" spans="1:9" s="12" customFormat="1" x14ac:dyDescent="0.25">
      <c r="A27" s="18" t="s">
        <v>42</v>
      </c>
      <c r="B27" s="22">
        <f t="shared" ref="B27:G27" si="1">SUM(B7:B26)</f>
        <v>1260</v>
      </c>
      <c r="C27" s="22">
        <f t="shared" si="1"/>
        <v>6746</v>
      </c>
      <c r="D27" s="22">
        <f t="shared" si="1"/>
        <v>984</v>
      </c>
      <c r="E27" s="22">
        <f t="shared" si="1"/>
        <v>420</v>
      </c>
      <c r="F27" s="22">
        <f t="shared" si="1"/>
        <v>175</v>
      </c>
      <c r="G27" s="22">
        <f t="shared" si="1"/>
        <v>9585</v>
      </c>
    </row>
    <row r="28" spans="1:9" s="12" customFormat="1" ht="24.95" customHeight="1" x14ac:dyDescent="0.25">
      <c r="A28" s="6" t="str">
        <f>CONCATENATE("Note 1: ",'3.1.1'!$AR$10)</f>
        <v>Note 1: Reports lodged after 28 March 2020 do not report remuneration by role type.</v>
      </c>
      <c r="B28" s="14"/>
      <c r="C28" s="14"/>
      <c r="D28" s="14"/>
      <c r="E28" s="14"/>
      <c r="F28" s="14"/>
      <c r="G28" s="14"/>
      <c r="H28" s="75"/>
    </row>
    <row r="29" spans="1:9" s="12" customFormat="1" x14ac:dyDescent="0.25">
      <c r="A29" s="29"/>
      <c r="B29" s="29"/>
      <c r="C29" s="29"/>
      <c r="D29" s="29"/>
      <c r="E29" s="29"/>
      <c r="F29" s="29"/>
      <c r="G29" s="29"/>
      <c r="H29" s="29"/>
      <c r="I29" s="29"/>
    </row>
    <row r="30" spans="1:9" s="12" customFormat="1" ht="27.75" customHeight="1" x14ac:dyDescent="0.25">
      <c r="A30" s="133" t="s">
        <v>297</v>
      </c>
      <c r="B30" s="133"/>
      <c r="C30" s="133"/>
      <c r="D30" s="133"/>
      <c r="E30" s="133"/>
      <c r="F30" s="133"/>
      <c r="G30" s="133"/>
      <c r="H30" s="74"/>
      <c r="I30" s="74"/>
    </row>
    <row r="31" spans="1:9" s="12" customFormat="1" ht="15" customHeight="1" x14ac:dyDescent="0.25">
      <c r="A31" s="130" t="s">
        <v>11</v>
      </c>
      <c r="B31" s="129" t="s">
        <v>139</v>
      </c>
      <c r="C31" s="129"/>
      <c r="D31" s="129"/>
      <c r="E31" s="129"/>
      <c r="F31" s="129"/>
      <c r="G31" s="129"/>
    </row>
    <row r="32" spans="1:9" s="12" customFormat="1" ht="23.45" customHeight="1" x14ac:dyDescent="0.25">
      <c r="A32" s="130"/>
      <c r="B32" s="116">
        <v>0</v>
      </c>
      <c r="C32" s="87" t="s">
        <v>140</v>
      </c>
      <c r="D32" s="88" t="s">
        <v>84</v>
      </c>
      <c r="E32" s="88" t="s">
        <v>85</v>
      </c>
      <c r="F32" s="88" t="s">
        <v>141</v>
      </c>
      <c r="G32" s="17" t="s">
        <v>21</v>
      </c>
    </row>
    <row r="33" spans="1:7" s="12" customFormat="1" x14ac:dyDescent="0.25">
      <c r="A33" s="6" t="s">
        <v>13</v>
      </c>
      <c r="B33" s="75">
        <v>5</v>
      </c>
      <c r="C33" s="75">
        <v>151</v>
      </c>
      <c r="D33" s="75">
        <v>17</v>
      </c>
      <c r="E33" s="75">
        <v>4</v>
      </c>
      <c r="F33" s="75">
        <v>3</v>
      </c>
      <c r="G33" s="10">
        <f t="shared" ref="G33:G40" si="2">SUM(B33:F33)</f>
        <v>180</v>
      </c>
    </row>
    <row r="34" spans="1:7" s="12" customFormat="1" x14ac:dyDescent="0.25">
      <c r="A34" s="6" t="s">
        <v>14</v>
      </c>
      <c r="B34" s="75">
        <v>576</v>
      </c>
      <c r="C34" s="75">
        <v>2788</v>
      </c>
      <c r="D34" s="75">
        <v>377</v>
      </c>
      <c r="E34" s="75">
        <v>133</v>
      </c>
      <c r="F34" s="75">
        <v>73</v>
      </c>
      <c r="G34" s="10">
        <f t="shared" si="2"/>
        <v>3947</v>
      </c>
    </row>
    <row r="35" spans="1:7" s="12" customFormat="1" x14ac:dyDescent="0.25">
      <c r="A35" s="6" t="s">
        <v>15</v>
      </c>
      <c r="B35" s="75">
        <v>2</v>
      </c>
      <c r="C35" s="75">
        <v>30</v>
      </c>
      <c r="D35" s="75">
        <v>8</v>
      </c>
      <c r="E35" s="75">
        <v>4</v>
      </c>
      <c r="F35" s="75">
        <v>0</v>
      </c>
      <c r="G35" s="10">
        <f t="shared" si="2"/>
        <v>44</v>
      </c>
    </row>
    <row r="36" spans="1:7" s="12" customFormat="1" x14ac:dyDescent="0.25">
      <c r="A36" s="6" t="s">
        <v>16</v>
      </c>
      <c r="B36" s="75">
        <v>179</v>
      </c>
      <c r="C36" s="75">
        <v>1289</v>
      </c>
      <c r="D36" s="75">
        <v>162</v>
      </c>
      <c r="E36" s="75">
        <v>96</v>
      </c>
      <c r="F36" s="75">
        <v>32</v>
      </c>
      <c r="G36" s="10">
        <f t="shared" si="2"/>
        <v>1758</v>
      </c>
    </row>
    <row r="37" spans="1:7" s="12" customFormat="1" x14ac:dyDescent="0.25">
      <c r="A37" s="6" t="s">
        <v>17</v>
      </c>
      <c r="B37" s="75">
        <v>37</v>
      </c>
      <c r="C37" s="75">
        <v>287</v>
      </c>
      <c r="D37" s="75">
        <v>44</v>
      </c>
      <c r="E37" s="75">
        <v>14</v>
      </c>
      <c r="F37" s="75">
        <v>8</v>
      </c>
      <c r="G37" s="10">
        <f t="shared" si="2"/>
        <v>390</v>
      </c>
    </row>
    <row r="38" spans="1:7" s="12" customFormat="1" x14ac:dyDescent="0.25">
      <c r="A38" s="6" t="s">
        <v>18</v>
      </c>
      <c r="B38" s="75">
        <v>3</v>
      </c>
      <c r="C38" s="75">
        <v>50</v>
      </c>
      <c r="D38" s="75">
        <v>10</v>
      </c>
      <c r="E38" s="75">
        <v>8</v>
      </c>
      <c r="F38" s="75">
        <v>1</v>
      </c>
      <c r="G38" s="10">
        <f t="shared" si="2"/>
        <v>72</v>
      </c>
    </row>
    <row r="39" spans="1:7" s="12" customFormat="1" x14ac:dyDescent="0.25">
      <c r="A39" s="6" t="s">
        <v>19</v>
      </c>
      <c r="B39" s="75">
        <v>388</v>
      </c>
      <c r="C39" s="75">
        <v>1753</v>
      </c>
      <c r="D39" s="75">
        <v>292</v>
      </c>
      <c r="E39" s="75">
        <v>124</v>
      </c>
      <c r="F39" s="75">
        <v>39</v>
      </c>
      <c r="G39" s="10">
        <f t="shared" si="2"/>
        <v>2596</v>
      </c>
    </row>
    <row r="40" spans="1:7" s="12" customFormat="1" x14ac:dyDescent="0.25">
      <c r="A40" s="6" t="s">
        <v>20</v>
      </c>
      <c r="B40" s="75">
        <v>70</v>
      </c>
      <c r="C40" s="75">
        <v>398</v>
      </c>
      <c r="D40" s="75">
        <v>74</v>
      </c>
      <c r="E40" s="75">
        <v>37</v>
      </c>
      <c r="F40" s="75">
        <v>19</v>
      </c>
      <c r="G40" s="10">
        <f t="shared" si="2"/>
        <v>598</v>
      </c>
    </row>
    <row r="41" spans="1:7" s="12" customFormat="1" x14ac:dyDescent="0.25">
      <c r="A41" s="18" t="s">
        <v>42</v>
      </c>
      <c r="B41" s="22">
        <f t="shared" ref="B41:G41" si="3">SUM(B33:B40)</f>
        <v>1260</v>
      </c>
      <c r="C41" s="22">
        <f t="shared" si="3"/>
        <v>6746</v>
      </c>
      <c r="D41" s="22">
        <f t="shared" si="3"/>
        <v>984</v>
      </c>
      <c r="E41" s="22">
        <f t="shared" si="3"/>
        <v>420</v>
      </c>
      <c r="F41" s="22">
        <f t="shared" si="3"/>
        <v>175</v>
      </c>
      <c r="G41" s="22">
        <f t="shared" si="3"/>
        <v>9585</v>
      </c>
    </row>
    <row r="42" spans="1:7" x14ac:dyDescent="0.25">
      <c r="A42" s="6" t="str">
        <f>CONCATENATE("Note 1: ",'3.1.1'!$AR$3)</f>
        <v>Note 1: Statistics after 28 March 2020 by region are based upon 'principal place of business' and not 'registered office'.</v>
      </c>
      <c r="B42" s="35"/>
      <c r="C42" s="35"/>
      <c r="D42" s="35"/>
      <c r="E42" s="35"/>
      <c r="F42" s="35"/>
      <c r="G42" s="35"/>
    </row>
    <row r="43" spans="1:7" x14ac:dyDescent="0.25">
      <c r="B43" s="14"/>
      <c r="C43" s="14"/>
      <c r="D43" s="14"/>
      <c r="E43" s="14"/>
      <c r="F43" s="14"/>
      <c r="G43" s="14"/>
    </row>
    <row r="44" spans="1:7" x14ac:dyDescent="0.25">
      <c r="A44" s="118"/>
    </row>
    <row r="45" spans="1:7" customFormat="1" x14ac:dyDescent="0.25">
      <c r="A45" s="9" t="s">
        <v>10</v>
      </c>
    </row>
  </sheetData>
  <mergeCells count="9">
    <mergeCell ref="A1:G1"/>
    <mergeCell ref="B5:G5"/>
    <mergeCell ref="A5:A6"/>
    <mergeCell ref="A3:G3"/>
    <mergeCell ref="A31:A32"/>
    <mergeCell ref="B31:G31"/>
    <mergeCell ref="A2:G2"/>
    <mergeCell ref="A4:G4"/>
    <mergeCell ref="A30:G30"/>
  </mergeCells>
  <hyperlinks>
    <hyperlink ref="A45" r:id="rId1" xr:uid="{00000000-0004-0000-0B00-000000000000}"/>
  </hyperlinks>
  <pageMargins left="0.70866141732283472" right="0.70866141732283472" top="0.74803149606299213" bottom="0.74803149606299213" header="0.31496062992125984" footer="0.31496062992125984"/>
  <pageSetup paperSize="9" scale="73" fitToHeight="6" orientation="portrait" r:id="rId2"/>
  <rowBreaks count="1" manualBreakCount="1">
    <brk id="29" max="16383" man="1"/>
  </rowBreaks>
  <ignoredErrors>
    <ignoredError sqref="B27 B41" formulaRange="1"/>
  </ignoredError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32C430-958C-4714-80B9-411C09AF87D9}">
  <dimension ref="A1:P90"/>
  <sheetViews>
    <sheetView zoomScaleNormal="100" workbookViewId="0">
      <selection activeCell="A6" sqref="A6"/>
    </sheetView>
  </sheetViews>
  <sheetFormatPr defaultColWidth="11.5703125" defaultRowHeight="15" x14ac:dyDescent="0.25"/>
  <cols>
    <col min="1" max="1" width="53.5703125" style="11" customWidth="1"/>
    <col min="2" max="16" width="10.7109375" style="11" customWidth="1"/>
    <col min="17" max="182" width="11.5703125" style="11"/>
    <col min="183" max="183" width="51.5703125" style="11" customWidth="1"/>
    <col min="184" max="185" width="11.5703125" style="11"/>
    <col min="186" max="186" width="12" style="11" customWidth="1"/>
    <col min="187" max="438" width="11.5703125" style="11"/>
    <col min="439" max="439" width="51.5703125" style="11" customWidth="1"/>
    <col min="440" max="441" width="11.5703125" style="11"/>
    <col min="442" max="442" width="12" style="11" customWidth="1"/>
    <col min="443" max="694" width="11.5703125" style="11"/>
    <col min="695" max="695" width="51.5703125" style="11" customWidth="1"/>
    <col min="696" max="697" width="11.5703125" style="11"/>
    <col min="698" max="698" width="12" style="11" customWidth="1"/>
    <col min="699" max="950" width="11.5703125" style="11"/>
    <col min="951" max="951" width="51.5703125" style="11" customWidth="1"/>
    <col min="952" max="953" width="11.5703125" style="11"/>
    <col min="954" max="954" width="12" style="11" customWidth="1"/>
    <col min="955" max="1206" width="11.5703125" style="11"/>
    <col min="1207" max="1207" width="51.5703125" style="11" customWidth="1"/>
    <col min="1208" max="1209" width="11.5703125" style="11"/>
    <col min="1210" max="1210" width="12" style="11" customWidth="1"/>
    <col min="1211" max="1462" width="11.5703125" style="11"/>
    <col min="1463" max="1463" width="51.5703125" style="11" customWidth="1"/>
    <col min="1464" max="1465" width="11.5703125" style="11"/>
    <col min="1466" max="1466" width="12" style="11" customWidth="1"/>
    <col min="1467" max="1718" width="11.5703125" style="11"/>
    <col min="1719" max="1719" width="51.5703125" style="11" customWidth="1"/>
    <col min="1720" max="1721" width="11.5703125" style="11"/>
    <col min="1722" max="1722" width="12" style="11" customWidth="1"/>
    <col min="1723" max="1974" width="11.5703125" style="11"/>
    <col min="1975" max="1975" width="51.5703125" style="11" customWidth="1"/>
    <col min="1976" max="1977" width="11.5703125" style="11"/>
    <col min="1978" max="1978" width="12" style="11" customWidth="1"/>
    <col min="1979" max="2230" width="11.5703125" style="11"/>
    <col min="2231" max="2231" width="51.5703125" style="11" customWidth="1"/>
    <col min="2232" max="2233" width="11.5703125" style="11"/>
    <col min="2234" max="2234" width="12" style="11" customWidth="1"/>
    <col min="2235" max="2486" width="11.5703125" style="11"/>
    <col min="2487" max="2487" width="51.5703125" style="11" customWidth="1"/>
    <col min="2488" max="2489" width="11.5703125" style="11"/>
    <col min="2490" max="2490" width="12" style="11" customWidth="1"/>
    <col min="2491" max="2742" width="11.5703125" style="11"/>
    <col min="2743" max="2743" width="51.5703125" style="11" customWidth="1"/>
    <col min="2744" max="2745" width="11.5703125" style="11"/>
    <col min="2746" max="2746" width="12" style="11" customWidth="1"/>
    <col min="2747" max="2998" width="11.5703125" style="11"/>
    <col min="2999" max="2999" width="51.5703125" style="11" customWidth="1"/>
    <col min="3000" max="3001" width="11.5703125" style="11"/>
    <col min="3002" max="3002" width="12" style="11" customWidth="1"/>
    <col min="3003" max="3254" width="11.5703125" style="11"/>
    <col min="3255" max="3255" width="51.5703125" style="11" customWidth="1"/>
    <col min="3256" max="3257" width="11.5703125" style="11"/>
    <col min="3258" max="3258" width="12" style="11" customWidth="1"/>
    <col min="3259" max="3510" width="11.5703125" style="11"/>
    <col min="3511" max="3511" width="51.5703125" style="11" customWidth="1"/>
    <col min="3512" max="3513" width="11.5703125" style="11"/>
    <col min="3514" max="3514" width="12" style="11" customWidth="1"/>
    <col min="3515" max="3766" width="11.5703125" style="11"/>
    <col min="3767" max="3767" width="51.5703125" style="11" customWidth="1"/>
    <col min="3768" max="3769" width="11.5703125" style="11"/>
    <col min="3770" max="3770" width="12" style="11" customWidth="1"/>
    <col min="3771" max="4022" width="11.5703125" style="11"/>
    <col min="4023" max="4023" width="51.5703125" style="11" customWidth="1"/>
    <col min="4024" max="4025" width="11.5703125" style="11"/>
    <col min="4026" max="4026" width="12" style="11" customWidth="1"/>
    <col min="4027" max="4278" width="11.5703125" style="11"/>
    <col min="4279" max="4279" width="51.5703125" style="11" customWidth="1"/>
    <col min="4280" max="4281" width="11.5703125" style="11"/>
    <col min="4282" max="4282" width="12" style="11" customWidth="1"/>
    <col min="4283" max="4534" width="11.5703125" style="11"/>
    <col min="4535" max="4535" width="51.5703125" style="11" customWidth="1"/>
    <col min="4536" max="4537" width="11.5703125" style="11"/>
    <col min="4538" max="4538" width="12" style="11" customWidth="1"/>
    <col min="4539" max="4790" width="11.5703125" style="11"/>
    <col min="4791" max="4791" width="51.5703125" style="11" customWidth="1"/>
    <col min="4792" max="4793" width="11.5703125" style="11"/>
    <col min="4794" max="4794" width="12" style="11" customWidth="1"/>
    <col min="4795" max="5046" width="11.5703125" style="11"/>
    <col min="5047" max="5047" width="51.5703125" style="11" customWidth="1"/>
    <col min="5048" max="5049" width="11.5703125" style="11"/>
    <col min="5050" max="5050" width="12" style="11" customWidth="1"/>
    <col min="5051" max="5302" width="11.5703125" style="11"/>
    <col min="5303" max="5303" width="51.5703125" style="11" customWidth="1"/>
    <col min="5304" max="5305" width="11.5703125" style="11"/>
    <col min="5306" max="5306" width="12" style="11" customWidth="1"/>
    <col min="5307" max="5558" width="11.5703125" style="11"/>
    <col min="5559" max="5559" width="51.5703125" style="11" customWidth="1"/>
    <col min="5560" max="5561" width="11.5703125" style="11"/>
    <col min="5562" max="5562" width="12" style="11" customWidth="1"/>
    <col min="5563" max="5814" width="11.5703125" style="11"/>
    <col min="5815" max="5815" width="51.5703125" style="11" customWidth="1"/>
    <col min="5816" max="5817" width="11.5703125" style="11"/>
    <col min="5818" max="5818" width="12" style="11" customWidth="1"/>
    <col min="5819" max="6070" width="11.5703125" style="11"/>
    <col min="6071" max="6071" width="51.5703125" style="11" customWidth="1"/>
    <col min="6072" max="6073" width="11.5703125" style="11"/>
    <col min="6074" max="6074" width="12" style="11" customWidth="1"/>
    <col min="6075" max="6326" width="11.5703125" style="11"/>
    <col min="6327" max="6327" width="51.5703125" style="11" customWidth="1"/>
    <col min="6328" max="6329" width="11.5703125" style="11"/>
    <col min="6330" max="6330" width="12" style="11" customWidth="1"/>
    <col min="6331" max="6582" width="11.5703125" style="11"/>
    <col min="6583" max="6583" width="51.5703125" style="11" customWidth="1"/>
    <col min="6584" max="6585" width="11.5703125" style="11"/>
    <col min="6586" max="6586" width="12" style="11" customWidth="1"/>
    <col min="6587" max="6838" width="11.5703125" style="11"/>
    <col min="6839" max="6839" width="51.5703125" style="11" customWidth="1"/>
    <col min="6840" max="6841" width="11.5703125" style="11"/>
    <col min="6842" max="6842" width="12" style="11" customWidth="1"/>
    <col min="6843" max="7094" width="11.5703125" style="11"/>
    <col min="7095" max="7095" width="51.5703125" style="11" customWidth="1"/>
    <col min="7096" max="7097" width="11.5703125" style="11"/>
    <col min="7098" max="7098" width="12" style="11" customWidth="1"/>
    <col min="7099" max="7350" width="11.5703125" style="11"/>
    <col min="7351" max="7351" width="51.5703125" style="11" customWidth="1"/>
    <col min="7352" max="7353" width="11.5703125" style="11"/>
    <col min="7354" max="7354" width="12" style="11" customWidth="1"/>
    <col min="7355" max="7606" width="11.5703125" style="11"/>
    <col min="7607" max="7607" width="51.5703125" style="11" customWidth="1"/>
    <col min="7608" max="7609" width="11.5703125" style="11"/>
    <col min="7610" max="7610" width="12" style="11" customWidth="1"/>
    <col min="7611" max="7862" width="11.5703125" style="11"/>
    <col min="7863" max="7863" width="51.5703125" style="11" customWidth="1"/>
    <col min="7864" max="7865" width="11.5703125" style="11"/>
    <col min="7866" max="7866" width="12" style="11" customWidth="1"/>
    <col min="7867" max="8118" width="11.5703125" style="11"/>
    <col min="8119" max="8119" width="51.5703125" style="11" customWidth="1"/>
    <col min="8120" max="8121" width="11.5703125" style="11"/>
    <col min="8122" max="8122" width="12" style="11" customWidth="1"/>
    <col min="8123" max="8374" width="11.5703125" style="11"/>
    <col min="8375" max="8375" width="51.5703125" style="11" customWidth="1"/>
    <col min="8376" max="8377" width="11.5703125" style="11"/>
    <col min="8378" max="8378" width="12" style="11" customWidth="1"/>
    <col min="8379" max="8630" width="11.5703125" style="11"/>
    <col min="8631" max="8631" width="51.5703125" style="11" customWidth="1"/>
    <col min="8632" max="8633" width="11.5703125" style="11"/>
    <col min="8634" max="8634" width="12" style="11" customWidth="1"/>
    <col min="8635" max="8886" width="11.5703125" style="11"/>
    <col min="8887" max="8887" width="51.5703125" style="11" customWidth="1"/>
    <col min="8888" max="8889" width="11.5703125" style="11"/>
    <col min="8890" max="8890" width="12" style="11" customWidth="1"/>
    <col min="8891" max="9142" width="11.5703125" style="11"/>
    <col min="9143" max="9143" width="51.5703125" style="11" customWidth="1"/>
    <col min="9144" max="9145" width="11.5703125" style="11"/>
    <col min="9146" max="9146" width="12" style="11" customWidth="1"/>
    <col min="9147" max="9398" width="11.5703125" style="11"/>
    <col min="9399" max="9399" width="51.5703125" style="11" customWidth="1"/>
    <col min="9400" max="9401" width="11.5703125" style="11"/>
    <col min="9402" max="9402" width="12" style="11" customWidth="1"/>
    <col min="9403" max="9654" width="11.5703125" style="11"/>
    <col min="9655" max="9655" width="51.5703125" style="11" customWidth="1"/>
    <col min="9656" max="9657" width="11.5703125" style="11"/>
    <col min="9658" max="9658" width="12" style="11" customWidth="1"/>
    <col min="9659" max="9910" width="11.5703125" style="11"/>
    <col min="9911" max="9911" width="51.5703125" style="11" customWidth="1"/>
    <col min="9912" max="9913" width="11.5703125" style="11"/>
    <col min="9914" max="9914" width="12" style="11" customWidth="1"/>
    <col min="9915" max="10166" width="11.5703125" style="11"/>
    <col min="10167" max="10167" width="51.5703125" style="11" customWidth="1"/>
    <col min="10168" max="10169" width="11.5703125" style="11"/>
    <col min="10170" max="10170" width="12" style="11" customWidth="1"/>
    <col min="10171" max="10422" width="11.5703125" style="11"/>
    <col min="10423" max="10423" width="51.5703125" style="11" customWidth="1"/>
    <col min="10424" max="10425" width="11.5703125" style="11"/>
    <col min="10426" max="10426" width="12" style="11" customWidth="1"/>
    <col min="10427" max="10678" width="11.5703125" style="11"/>
    <col min="10679" max="10679" width="51.5703125" style="11" customWidth="1"/>
    <col min="10680" max="10681" width="11.5703125" style="11"/>
    <col min="10682" max="10682" width="12" style="11" customWidth="1"/>
    <col min="10683" max="10934" width="11.5703125" style="11"/>
    <col min="10935" max="10935" width="51.5703125" style="11" customWidth="1"/>
    <col min="10936" max="10937" width="11.5703125" style="11"/>
    <col min="10938" max="10938" width="12" style="11" customWidth="1"/>
    <col min="10939" max="11190" width="11.5703125" style="11"/>
    <col min="11191" max="11191" width="51.5703125" style="11" customWidth="1"/>
    <col min="11192" max="11193" width="11.5703125" style="11"/>
    <col min="11194" max="11194" width="12" style="11" customWidth="1"/>
    <col min="11195" max="11446" width="11.5703125" style="11"/>
    <col min="11447" max="11447" width="51.5703125" style="11" customWidth="1"/>
    <col min="11448" max="11449" width="11.5703125" style="11"/>
    <col min="11450" max="11450" width="12" style="11" customWidth="1"/>
    <col min="11451" max="11702" width="11.5703125" style="11"/>
    <col min="11703" max="11703" width="51.5703125" style="11" customWidth="1"/>
    <col min="11704" max="11705" width="11.5703125" style="11"/>
    <col min="11706" max="11706" width="12" style="11" customWidth="1"/>
    <col min="11707" max="11958" width="11.5703125" style="11"/>
    <col min="11959" max="11959" width="51.5703125" style="11" customWidth="1"/>
    <col min="11960" max="11961" width="11.5703125" style="11"/>
    <col min="11962" max="11962" width="12" style="11" customWidth="1"/>
    <col min="11963" max="12214" width="11.5703125" style="11"/>
    <col min="12215" max="12215" width="51.5703125" style="11" customWidth="1"/>
    <col min="12216" max="12217" width="11.5703125" style="11"/>
    <col min="12218" max="12218" width="12" style="11" customWidth="1"/>
    <col min="12219" max="12470" width="11.5703125" style="11"/>
    <col min="12471" max="12471" width="51.5703125" style="11" customWidth="1"/>
    <col min="12472" max="12473" width="11.5703125" style="11"/>
    <col min="12474" max="12474" width="12" style="11" customWidth="1"/>
    <col min="12475" max="12726" width="11.5703125" style="11"/>
    <col min="12727" max="12727" width="51.5703125" style="11" customWidth="1"/>
    <col min="12728" max="12729" width="11.5703125" style="11"/>
    <col min="12730" max="12730" width="12" style="11" customWidth="1"/>
    <col min="12731" max="12982" width="11.5703125" style="11"/>
    <col min="12983" max="12983" width="51.5703125" style="11" customWidth="1"/>
    <col min="12984" max="12985" width="11.5703125" style="11"/>
    <col min="12986" max="12986" width="12" style="11" customWidth="1"/>
    <col min="12987" max="13238" width="11.5703125" style="11"/>
    <col min="13239" max="13239" width="51.5703125" style="11" customWidth="1"/>
    <col min="13240" max="13241" width="11.5703125" style="11"/>
    <col min="13242" max="13242" width="12" style="11" customWidth="1"/>
    <col min="13243" max="13494" width="11.5703125" style="11"/>
    <col min="13495" max="13495" width="51.5703125" style="11" customWidth="1"/>
    <col min="13496" max="13497" width="11.5703125" style="11"/>
    <col min="13498" max="13498" width="12" style="11" customWidth="1"/>
    <col min="13499" max="13750" width="11.5703125" style="11"/>
    <col min="13751" max="13751" width="51.5703125" style="11" customWidth="1"/>
    <col min="13752" max="13753" width="11.5703125" style="11"/>
    <col min="13754" max="13754" width="12" style="11" customWidth="1"/>
    <col min="13755" max="14006" width="11.5703125" style="11"/>
    <col min="14007" max="14007" width="51.5703125" style="11" customWidth="1"/>
    <col min="14008" max="14009" width="11.5703125" style="11"/>
    <col min="14010" max="14010" width="12" style="11" customWidth="1"/>
    <col min="14011" max="14262" width="11.5703125" style="11"/>
    <col min="14263" max="14263" width="51.5703125" style="11" customWidth="1"/>
    <col min="14264" max="14265" width="11.5703125" style="11"/>
    <col min="14266" max="14266" width="12" style="11" customWidth="1"/>
    <col min="14267" max="14518" width="11.5703125" style="11"/>
    <col min="14519" max="14519" width="51.5703125" style="11" customWidth="1"/>
    <col min="14520" max="14521" width="11.5703125" style="11"/>
    <col min="14522" max="14522" width="12" style="11" customWidth="1"/>
    <col min="14523" max="14774" width="11.5703125" style="11"/>
    <col min="14775" max="14775" width="51.5703125" style="11" customWidth="1"/>
    <col min="14776" max="14777" width="11.5703125" style="11"/>
    <col min="14778" max="14778" width="12" style="11" customWidth="1"/>
    <col min="14779" max="15030" width="11.5703125" style="11"/>
    <col min="15031" max="15031" width="51.5703125" style="11" customWidth="1"/>
    <col min="15032" max="15033" width="11.5703125" style="11"/>
    <col min="15034" max="15034" width="12" style="11" customWidth="1"/>
    <col min="15035" max="15286" width="11.5703125" style="11"/>
    <col min="15287" max="15287" width="51.5703125" style="11" customWidth="1"/>
    <col min="15288" max="15289" width="11.5703125" style="11"/>
    <col min="15290" max="15290" width="12" style="11" customWidth="1"/>
    <col min="15291" max="15542" width="11.5703125" style="11"/>
    <col min="15543" max="15543" width="51.5703125" style="11" customWidth="1"/>
    <col min="15544" max="15545" width="11.5703125" style="11"/>
    <col min="15546" max="15546" width="12" style="11" customWidth="1"/>
    <col min="15547" max="15798" width="11.5703125" style="11"/>
    <col min="15799" max="15799" width="51.5703125" style="11" customWidth="1"/>
    <col min="15800" max="15801" width="11.5703125" style="11"/>
    <col min="15802" max="15802" width="12" style="11" customWidth="1"/>
    <col min="15803" max="16054" width="11.5703125" style="11"/>
    <col min="16055" max="16055" width="51.5703125" style="11" customWidth="1"/>
    <col min="16056" max="16057" width="11.5703125" style="11"/>
    <col min="16058" max="16058" width="12" style="11" customWidth="1"/>
    <col min="16059" max="16384" width="11.5703125" style="11"/>
  </cols>
  <sheetData>
    <row r="1" spans="1:16" ht="75" customHeight="1" x14ac:dyDescent="0.25">
      <c r="A1" s="158"/>
      <c r="B1" s="158"/>
      <c r="C1" s="158"/>
      <c r="D1" s="158"/>
      <c r="E1" s="158"/>
      <c r="F1" s="158"/>
      <c r="G1" s="158"/>
      <c r="H1" s="158"/>
      <c r="I1" s="158"/>
      <c r="J1" s="158"/>
      <c r="K1" s="158"/>
      <c r="L1" s="158"/>
      <c r="M1" s="158"/>
      <c r="N1" s="158"/>
      <c r="O1" s="26"/>
      <c r="P1" s="26"/>
    </row>
    <row r="2" spans="1:16" s="12" customFormat="1" ht="15" customHeight="1" x14ac:dyDescent="0.25">
      <c r="A2" s="127" t="str">
        <f>+Contents!A2</f>
        <v>Statistics about corporate insolvency in Australia</v>
      </c>
      <c r="B2" s="127"/>
      <c r="C2" s="127"/>
      <c r="D2" s="127"/>
      <c r="E2" s="127"/>
      <c r="F2" s="127"/>
      <c r="G2" s="127"/>
      <c r="H2" s="127"/>
      <c r="I2" s="127"/>
      <c r="J2" s="127"/>
      <c r="K2" s="127"/>
      <c r="L2" s="127"/>
      <c r="M2" s="127"/>
      <c r="N2" s="127"/>
      <c r="O2" s="3"/>
      <c r="P2" s="3"/>
    </row>
    <row r="3" spans="1:16" s="12" customFormat="1" ht="24.95" customHeight="1" x14ac:dyDescent="0.25">
      <c r="A3" s="128" t="str">
        <f>Contents!A3</f>
        <v>Released: December 2025</v>
      </c>
      <c r="B3" s="128"/>
      <c r="C3" s="128"/>
      <c r="D3" s="128"/>
      <c r="E3" s="128"/>
      <c r="F3" s="128"/>
      <c r="G3" s="128"/>
      <c r="H3" s="128"/>
      <c r="I3" s="128"/>
      <c r="J3" s="128"/>
      <c r="K3" s="128"/>
      <c r="L3" s="128"/>
      <c r="M3" s="128"/>
      <c r="N3" s="128"/>
      <c r="O3" s="27"/>
      <c r="P3" s="27"/>
    </row>
    <row r="4" spans="1:16" s="12" customFormat="1" x14ac:dyDescent="0.25">
      <c r="A4" s="27"/>
      <c r="B4" s="27"/>
      <c r="C4" s="27"/>
      <c r="D4" s="27"/>
      <c r="E4" s="27"/>
      <c r="F4" s="27"/>
      <c r="G4" s="27"/>
      <c r="H4" s="27"/>
      <c r="I4" s="27"/>
      <c r="J4" s="27"/>
      <c r="K4" s="27"/>
      <c r="L4" s="27"/>
      <c r="M4" s="27"/>
      <c r="N4" s="27"/>
      <c r="O4" s="27"/>
      <c r="P4" s="27"/>
    </row>
    <row r="5" spans="1:16" s="12" customFormat="1" ht="24.95" customHeight="1" x14ac:dyDescent="0.25">
      <c r="A5" s="3" t="s">
        <v>1</v>
      </c>
      <c r="B5" s="27"/>
      <c r="C5" s="27"/>
      <c r="D5" s="27"/>
      <c r="E5" s="27"/>
      <c r="F5" s="27"/>
      <c r="G5" s="27"/>
      <c r="H5" s="27"/>
      <c r="I5" s="27"/>
      <c r="J5" s="27"/>
      <c r="K5" s="27"/>
      <c r="L5" s="27"/>
      <c r="M5" s="27"/>
      <c r="N5" s="27"/>
      <c r="O5" s="27"/>
      <c r="P5" s="27"/>
    </row>
    <row r="6" spans="1:16" s="12" customFormat="1" x14ac:dyDescent="0.25">
      <c r="A6" s="6" t="s">
        <v>249</v>
      </c>
      <c r="B6" s="6"/>
      <c r="C6" s="6"/>
      <c r="D6" s="6"/>
      <c r="E6" s="6"/>
      <c r="F6" s="6"/>
      <c r="G6" s="6"/>
      <c r="H6" s="6"/>
      <c r="I6" s="6"/>
      <c r="J6" s="6"/>
      <c r="K6" s="6"/>
      <c r="L6" s="6"/>
      <c r="M6" s="6"/>
      <c r="N6" s="6"/>
      <c r="O6" s="27"/>
      <c r="P6" s="27"/>
    </row>
    <row r="7" spans="1:16" s="12" customFormat="1" x14ac:dyDescent="0.25">
      <c r="A7" s="6" t="s">
        <v>236</v>
      </c>
      <c r="B7" s="6"/>
      <c r="C7" s="6"/>
      <c r="D7" s="6"/>
      <c r="E7" s="6"/>
      <c r="F7" s="6"/>
      <c r="G7" s="6"/>
      <c r="H7" s="6"/>
      <c r="I7" s="6"/>
      <c r="J7" s="6"/>
      <c r="K7" s="6"/>
      <c r="L7" s="6"/>
      <c r="M7" s="6"/>
      <c r="N7" s="6"/>
      <c r="O7" s="27"/>
      <c r="P7" s="27"/>
    </row>
    <row r="8" spans="1:16" s="12" customFormat="1" x14ac:dyDescent="0.25">
      <c r="A8" s="6" t="s">
        <v>237</v>
      </c>
      <c r="B8" s="27"/>
      <c r="C8" s="27"/>
      <c r="D8" s="27"/>
      <c r="E8" s="27"/>
      <c r="F8" s="27"/>
      <c r="G8" s="27"/>
      <c r="H8" s="27"/>
      <c r="I8" s="27"/>
      <c r="J8" s="27"/>
      <c r="K8" s="27"/>
      <c r="L8" s="27"/>
      <c r="M8" s="27"/>
      <c r="N8" s="27"/>
      <c r="O8" s="27"/>
      <c r="P8" s="27"/>
    </row>
    <row r="9" spans="1:16" s="12" customFormat="1" x14ac:dyDescent="0.25">
      <c r="A9" s="6" t="s">
        <v>238</v>
      </c>
      <c r="B9" s="27"/>
      <c r="C9" s="27"/>
      <c r="D9" s="27"/>
      <c r="E9" s="27"/>
      <c r="F9" s="27"/>
      <c r="G9" s="27"/>
      <c r="H9" s="27"/>
      <c r="I9" s="27"/>
      <c r="J9" s="27"/>
      <c r="K9" s="27"/>
      <c r="L9" s="27"/>
      <c r="M9" s="27"/>
      <c r="N9" s="27"/>
      <c r="O9" s="27"/>
      <c r="P9" s="27"/>
    </row>
    <row r="10" spans="1:16" s="12" customFormat="1" x14ac:dyDescent="0.25">
      <c r="A10" s="6" t="s">
        <v>239</v>
      </c>
      <c r="B10" s="27"/>
      <c r="C10" s="27"/>
      <c r="D10" s="27"/>
      <c r="E10" s="27"/>
      <c r="F10" s="27"/>
      <c r="G10" s="27"/>
      <c r="H10" s="27"/>
      <c r="I10" s="27"/>
      <c r="J10" s="27"/>
      <c r="K10" s="27"/>
      <c r="L10" s="27"/>
      <c r="M10" s="27"/>
      <c r="N10" s="27"/>
      <c r="O10" s="27"/>
      <c r="P10" s="27"/>
    </row>
    <row r="11" spans="1:16" s="12" customFormat="1" x14ac:dyDescent="0.25">
      <c r="A11" s="6" t="s">
        <v>240</v>
      </c>
      <c r="B11" s="27"/>
      <c r="C11" s="27"/>
      <c r="D11" s="27"/>
      <c r="E11" s="27"/>
      <c r="F11" s="27"/>
      <c r="G11" s="27"/>
      <c r="H11" s="27"/>
      <c r="I11" s="27"/>
      <c r="J11" s="27"/>
      <c r="K11" s="27"/>
      <c r="L11" s="27"/>
      <c r="M11" s="27"/>
      <c r="N11" s="27"/>
      <c r="O11" s="27"/>
      <c r="P11" s="27"/>
    </row>
    <row r="12" spans="1:16" s="12" customFormat="1" x14ac:dyDescent="0.25">
      <c r="A12" s="6" t="s">
        <v>242</v>
      </c>
      <c r="B12" s="27"/>
      <c r="C12" s="27"/>
      <c r="D12" s="27"/>
      <c r="E12" s="27"/>
      <c r="F12" s="27"/>
      <c r="G12" s="27"/>
      <c r="H12" s="27"/>
      <c r="I12" s="27"/>
      <c r="J12" s="27"/>
      <c r="K12" s="27"/>
      <c r="L12" s="27"/>
      <c r="M12" s="27"/>
      <c r="N12" s="27"/>
      <c r="O12" s="27"/>
      <c r="P12" s="27"/>
    </row>
    <row r="13" spans="1:16" s="12" customFormat="1" x14ac:dyDescent="0.25">
      <c r="O13" s="27"/>
      <c r="P13" s="27"/>
    </row>
    <row r="14" spans="1:16" s="12" customFormat="1" ht="32.1" customHeight="1" x14ac:dyDescent="0.25">
      <c r="A14" s="133" t="s">
        <v>298</v>
      </c>
      <c r="B14" s="133"/>
      <c r="C14" s="133"/>
      <c r="D14" s="133"/>
      <c r="E14" s="133"/>
      <c r="F14" s="133"/>
      <c r="G14" s="133"/>
      <c r="H14" s="133"/>
      <c r="I14" s="133"/>
      <c r="J14" s="133"/>
      <c r="K14" s="133"/>
      <c r="L14" s="133"/>
      <c r="M14" s="133"/>
      <c r="N14" s="133"/>
      <c r="O14" s="27"/>
      <c r="P14" s="27"/>
    </row>
    <row r="15" spans="1:16" s="12" customFormat="1" ht="32.1" customHeight="1" x14ac:dyDescent="0.25">
      <c r="A15" s="6" t="s">
        <v>255</v>
      </c>
      <c r="B15" s="17" t="s">
        <v>254</v>
      </c>
      <c r="C15" s="74"/>
      <c r="D15" s="74"/>
      <c r="E15" s="74"/>
      <c r="F15" s="74"/>
      <c r="G15" s="74"/>
      <c r="H15" s="74"/>
      <c r="I15" s="74"/>
      <c r="J15" s="74"/>
      <c r="K15" s="74"/>
      <c r="L15" s="74"/>
      <c r="M15" s="74"/>
      <c r="N15" s="74"/>
      <c r="O15" s="27"/>
      <c r="P15" s="27"/>
    </row>
    <row r="16" spans="1:16" s="12" customFormat="1" x14ac:dyDescent="0.25">
      <c r="A16" s="6" t="s">
        <v>243</v>
      </c>
      <c r="B16" s="75">
        <v>9585</v>
      </c>
      <c r="C16" s="27"/>
      <c r="D16" s="27"/>
      <c r="E16" s="27"/>
      <c r="F16" s="27"/>
      <c r="G16" s="27"/>
      <c r="H16" s="27"/>
      <c r="I16" s="27"/>
      <c r="J16" s="27"/>
      <c r="K16" s="27"/>
      <c r="L16" s="27"/>
      <c r="M16" s="27"/>
      <c r="N16" s="27"/>
      <c r="O16" s="27"/>
      <c r="P16" s="27"/>
    </row>
    <row r="17" spans="1:16" s="12" customFormat="1" x14ac:dyDescent="0.25">
      <c r="A17" s="6" t="s">
        <v>245</v>
      </c>
      <c r="B17" s="80">
        <v>836</v>
      </c>
      <c r="C17" s="27"/>
      <c r="D17" s="27"/>
      <c r="E17" s="27"/>
      <c r="F17" s="27"/>
      <c r="G17" s="27"/>
      <c r="H17" s="27"/>
      <c r="I17" s="27"/>
      <c r="J17" s="27"/>
      <c r="K17" s="27"/>
      <c r="L17" s="27"/>
      <c r="M17" s="27"/>
      <c r="N17" s="27"/>
      <c r="O17" s="27"/>
      <c r="P17" s="27"/>
    </row>
    <row r="18" spans="1:16" s="12" customFormat="1" x14ac:dyDescent="0.25">
      <c r="A18" s="6" t="s">
        <v>248</v>
      </c>
      <c r="B18" s="75">
        <v>8749</v>
      </c>
      <c r="C18" s="119"/>
      <c r="D18" s="27"/>
      <c r="E18" s="27"/>
      <c r="F18" s="27"/>
      <c r="G18" s="27"/>
      <c r="H18" s="27"/>
      <c r="I18" s="27"/>
      <c r="J18" s="27"/>
      <c r="K18" s="27"/>
      <c r="L18" s="27"/>
      <c r="M18" s="27"/>
      <c r="N18" s="27"/>
      <c r="O18" s="27"/>
      <c r="P18" s="27"/>
    </row>
    <row r="19" spans="1:16" s="12" customFormat="1" x14ac:dyDescent="0.25">
      <c r="A19" s="6" t="s">
        <v>244</v>
      </c>
      <c r="B19" s="80">
        <v>60</v>
      </c>
      <c r="C19" s="27"/>
      <c r="D19" s="27"/>
      <c r="E19" s="27"/>
      <c r="F19" s="27"/>
      <c r="G19" s="27"/>
      <c r="H19" s="27"/>
      <c r="I19" s="27"/>
      <c r="J19" s="27"/>
      <c r="K19" s="27"/>
      <c r="L19" s="27"/>
      <c r="M19" s="27"/>
      <c r="N19" s="27"/>
      <c r="O19" s="27"/>
      <c r="P19" s="27"/>
    </row>
    <row r="20" spans="1:16" s="12" customFormat="1" x14ac:dyDescent="0.25">
      <c r="A20" s="6" t="s">
        <v>235</v>
      </c>
      <c r="B20" s="75">
        <v>8689</v>
      </c>
      <c r="C20" s="119"/>
      <c r="D20" s="27"/>
      <c r="E20" s="27"/>
      <c r="F20" s="27"/>
      <c r="G20" s="27"/>
      <c r="H20" s="27"/>
      <c r="I20" s="27"/>
      <c r="J20" s="27"/>
      <c r="K20" s="27"/>
      <c r="L20" s="27"/>
      <c r="M20" s="27"/>
      <c r="N20" s="27"/>
      <c r="O20" s="27"/>
      <c r="P20" s="27"/>
    </row>
    <row r="21" spans="1:16" s="12" customFormat="1" x14ac:dyDescent="0.25">
      <c r="A21" s="6" t="s">
        <v>246</v>
      </c>
      <c r="B21" s="80">
        <v>890</v>
      </c>
      <c r="D21" s="119"/>
      <c r="E21" s="27"/>
      <c r="F21" s="27"/>
      <c r="G21" s="27"/>
      <c r="H21" s="27"/>
      <c r="I21" s="27"/>
      <c r="J21" s="27"/>
      <c r="K21" s="27"/>
      <c r="L21" s="27"/>
      <c r="M21" s="27"/>
      <c r="N21" s="27"/>
      <c r="O21" s="27"/>
      <c r="P21" s="27"/>
    </row>
    <row r="22" spans="1:16" s="12" customFormat="1" x14ac:dyDescent="0.25">
      <c r="A22" s="6" t="s">
        <v>234</v>
      </c>
      <c r="B22" s="75">
        <v>7799</v>
      </c>
      <c r="C22" s="119"/>
      <c r="D22" s="27"/>
      <c r="E22" s="27"/>
      <c r="F22" s="27"/>
      <c r="G22" s="27"/>
      <c r="H22" s="27"/>
      <c r="I22" s="27"/>
      <c r="J22" s="27"/>
      <c r="K22" s="27"/>
      <c r="L22" s="27"/>
      <c r="M22" s="27"/>
      <c r="N22" s="27"/>
      <c r="O22" s="27"/>
      <c r="P22" s="27"/>
    </row>
    <row r="23" spans="1:16" s="12" customFormat="1" x14ac:dyDescent="0.25">
      <c r="A23" s="6" t="s">
        <v>247</v>
      </c>
      <c r="B23" s="80">
        <v>50</v>
      </c>
      <c r="C23" s="119"/>
      <c r="D23" s="27"/>
      <c r="E23" s="27"/>
      <c r="F23" s="27"/>
      <c r="G23" s="27"/>
      <c r="H23" s="27"/>
      <c r="I23" s="27"/>
      <c r="J23" s="27"/>
      <c r="K23" s="27"/>
      <c r="L23" s="27"/>
      <c r="M23" s="27"/>
      <c r="N23" s="27"/>
      <c r="O23" s="27"/>
      <c r="P23" s="27"/>
    </row>
    <row r="24" spans="1:16" s="12" customFormat="1" x14ac:dyDescent="0.25">
      <c r="A24" s="35" t="s">
        <v>241</v>
      </c>
      <c r="B24" s="75">
        <v>7749</v>
      </c>
      <c r="C24" s="27"/>
      <c r="D24" s="27"/>
      <c r="E24" s="27"/>
      <c r="F24" s="27"/>
      <c r="G24" s="27"/>
      <c r="H24" s="27"/>
      <c r="I24" s="27"/>
      <c r="J24" s="27"/>
      <c r="K24" s="27"/>
      <c r="L24" s="27"/>
      <c r="M24" s="27"/>
      <c r="N24" s="27"/>
      <c r="O24" s="27"/>
      <c r="P24" s="27"/>
    </row>
    <row r="25" spans="1:16" s="12" customFormat="1" ht="27" customHeight="1" x14ac:dyDescent="0.25">
      <c r="A25" s="27"/>
      <c r="B25" s="27"/>
      <c r="C25" s="27"/>
      <c r="D25" s="27"/>
      <c r="E25" s="27"/>
      <c r="F25" s="27"/>
      <c r="G25" s="27"/>
      <c r="H25" s="27"/>
      <c r="I25" s="27"/>
      <c r="J25" s="27"/>
      <c r="K25" s="27"/>
      <c r="L25" s="27"/>
      <c r="M25" s="27"/>
      <c r="N25" s="27"/>
    </row>
    <row r="26" spans="1:16" s="12" customFormat="1" ht="32.450000000000003" customHeight="1" x14ac:dyDescent="0.25">
      <c r="A26" s="133" t="s">
        <v>299</v>
      </c>
      <c r="B26" s="133"/>
      <c r="C26" s="133"/>
      <c r="D26" s="133"/>
      <c r="E26" s="133"/>
      <c r="F26" s="133"/>
      <c r="G26" s="133"/>
      <c r="H26" s="133"/>
      <c r="I26" s="133"/>
      <c r="J26" s="133"/>
      <c r="K26" s="133"/>
      <c r="L26" s="133"/>
      <c r="M26" s="133"/>
      <c r="N26" s="133"/>
    </row>
    <row r="27" spans="1:16" s="12" customFormat="1" ht="35.450000000000003" customHeight="1" x14ac:dyDescent="0.25">
      <c r="A27" s="130" t="s">
        <v>142</v>
      </c>
      <c r="B27" s="129" t="s">
        <v>182</v>
      </c>
      <c r="C27" s="129"/>
      <c r="D27" s="129"/>
      <c r="E27" s="129"/>
      <c r="F27" s="129"/>
      <c r="G27" s="129"/>
      <c r="H27" s="129"/>
      <c r="I27" s="129"/>
      <c r="J27" s="129"/>
      <c r="K27" s="129"/>
      <c r="L27" s="129"/>
      <c r="M27" s="129"/>
      <c r="N27" s="129"/>
    </row>
    <row r="28" spans="1:16" s="12" customFormat="1" ht="33.75" x14ac:dyDescent="0.25">
      <c r="A28" s="130"/>
      <c r="B28" s="16" t="s">
        <v>79</v>
      </c>
      <c r="C28" s="16" t="s">
        <v>143</v>
      </c>
      <c r="D28" s="16" t="s">
        <v>81</v>
      </c>
      <c r="E28" s="16" t="s">
        <v>82</v>
      </c>
      <c r="F28" s="16" t="s">
        <v>83</v>
      </c>
      <c r="G28" s="16" t="s">
        <v>84</v>
      </c>
      <c r="H28" s="104" t="s">
        <v>85</v>
      </c>
      <c r="I28" s="99" t="s">
        <v>144</v>
      </c>
      <c r="J28" s="99" t="s">
        <v>94</v>
      </c>
      <c r="K28" s="16" t="s">
        <v>95</v>
      </c>
      <c r="L28" s="16" t="s">
        <v>89</v>
      </c>
      <c r="M28" s="17" t="s">
        <v>21</v>
      </c>
      <c r="N28" s="17" t="s">
        <v>151</v>
      </c>
      <c r="P28" s="13"/>
    </row>
    <row r="29" spans="1:16" s="12" customFormat="1" x14ac:dyDescent="0.25">
      <c r="A29" s="6" t="s">
        <v>145</v>
      </c>
      <c r="B29" s="102">
        <v>754</v>
      </c>
      <c r="C29" s="102">
        <v>606</v>
      </c>
      <c r="D29" s="102">
        <v>262</v>
      </c>
      <c r="E29" s="102">
        <v>176</v>
      </c>
      <c r="F29" s="102">
        <v>196</v>
      </c>
      <c r="G29" s="102">
        <v>210</v>
      </c>
      <c r="H29" s="75">
        <v>193</v>
      </c>
      <c r="I29" s="75">
        <v>131</v>
      </c>
      <c r="J29" s="75">
        <v>43</v>
      </c>
      <c r="K29" s="75">
        <v>4</v>
      </c>
      <c r="L29" s="75">
        <v>3</v>
      </c>
      <c r="M29" s="10">
        <f>SUM(B29:L29)</f>
        <v>2578</v>
      </c>
      <c r="N29" s="36">
        <f>M29/$M$34</f>
        <v>0.33268808878564976</v>
      </c>
      <c r="P29" s="13"/>
    </row>
    <row r="30" spans="1:16" s="12" customFormat="1" x14ac:dyDescent="0.25">
      <c r="A30" s="6" t="s">
        <v>146</v>
      </c>
      <c r="B30" s="102">
        <v>1220</v>
      </c>
      <c r="C30" s="102">
        <v>961</v>
      </c>
      <c r="D30" s="102">
        <v>413</v>
      </c>
      <c r="E30" s="102">
        <v>183</v>
      </c>
      <c r="F30" s="102">
        <v>188</v>
      </c>
      <c r="G30" s="102">
        <v>170</v>
      </c>
      <c r="H30" s="75">
        <v>110</v>
      </c>
      <c r="I30" s="75">
        <v>70</v>
      </c>
      <c r="J30" s="75">
        <v>12</v>
      </c>
      <c r="K30" s="75">
        <v>4</v>
      </c>
      <c r="L30" s="75">
        <v>1</v>
      </c>
      <c r="M30" s="10">
        <f>SUM(B30:L30)</f>
        <v>3332</v>
      </c>
      <c r="N30" s="36">
        <f>M30/$M$34</f>
        <v>0.42999096657633246</v>
      </c>
      <c r="P30" s="13"/>
    </row>
    <row r="31" spans="1:16" s="12" customFormat="1" x14ac:dyDescent="0.25">
      <c r="A31" s="6" t="s">
        <v>147</v>
      </c>
      <c r="B31" s="102">
        <v>287</v>
      </c>
      <c r="C31" s="102">
        <v>193</v>
      </c>
      <c r="D31" s="102">
        <v>55</v>
      </c>
      <c r="E31" s="102">
        <v>51</v>
      </c>
      <c r="F31" s="102">
        <v>58</v>
      </c>
      <c r="G31" s="102">
        <v>70</v>
      </c>
      <c r="H31" s="75">
        <v>96</v>
      </c>
      <c r="I31" s="75">
        <v>143</v>
      </c>
      <c r="J31" s="75">
        <v>73</v>
      </c>
      <c r="K31" s="75">
        <v>4</v>
      </c>
      <c r="L31" s="75">
        <v>4</v>
      </c>
      <c r="M31" s="10">
        <f t="shared" ref="M31:M33" si="0">SUM(B31:L31)</f>
        <v>1034</v>
      </c>
      <c r="N31" s="36">
        <f>M31/$M$34</f>
        <v>0.13343657246096272</v>
      </c>
      <c r="P31" s="13"/>
    </row>
    <row r="32" spans="1:16" s="12" customFormat="1" x14ac:dyDescent="0.25">
      <c r="A32" s="6" t="s">
        <v>106</v>
      </c>
      <c r="B32" s="102">
        <v>66</v>
      </c>
      <c r="C32" s="102">
        <v>29</v>
      </c>
      <c r="D32" s="102">
        <v>3</v>
      </c>
      <c r="E32" s="102">
        <v>2</v>
      </c>
      <c r="F32" s="102">
        <v>5</v>
      </c>
      <c r="G32" s="102">
        <v>9</v>
      </c>
      <c r="H32" s="75">
        <v>6</v>
      </c>
      <c r="I32" s="75">
        <v>18</v>
      </c>
      <c r="J32" s="75">
        <v>30</v>
      </c>
      <c r="K32" s="75">
        <v>3</v>
      </c>
      <c r="L32" s="75">
        <v>9</v>
      </c>
      <c r="M32" s="10">
        <f t="shared" si="0"/>
        <v>180</v>
      </c>
      <c r="N32" s="36">
        <f>M32/$M$34</f>
        <v>2.3228803716608595E-2</v>
      </c>
      <c r="P32" s="13"/>
    </row>
    <row r="33" spans="1:16" s="12" customFormat="1" x14ac:dyDescent="0.25">
      <c r="A33" s="6" t="s">
        <v>148</v>
      </c>
      <c r="B33" s="102">
        <v>206</v>
      </c>
      <c r="C33" s="102">
        <v>140</v>
      </c>
      <c r="D33" s="102">
        <v>62</v>
      </c>
      <c r="E33" s="102">
        <v>30</v>
      </c>
      <c r="F33" s="102">
        <v>42</v>
      </c>
      <c r="G33" s="102">
        <v>28</v>
      </c>
      <c r="H33" s="75">
        <v>33</v>
      </c>
      <c r="I33" s="75">
        <v>37</v>
      </c>
      <c r="J33" s="75">
        <v>32</v>
      </c>
      <c r="K33" s="75">
        <v>13</v>
      </c>
      <c r="L33" s="75">
        <v>2</v>
      </c>
      <c r="M33" s="10">
        <f t="shared" si="0"/>
        <v>625</v>
      </c>
      <c r="N33" s="36">
        <f>M33/$M$34</f>
        <v>8.0655568460446511E-2</v>
      </c>
    </row>
    <row r="34" spans="1:16" s="12" customFormat="1" x14ac:dyDescent="0.25">
      <c r="A34" s="18" t="s">
        <v>42</v>
      </c>
      <c r="B34" s="22">
        <f>SUM(B29:B33)</f>
        <v>2533</v>
      </c>
      <c r="C34" s="22">
        <f t="shared" ref="C34:L34" si="1">SUM(C29:C33)</f>
        <v>1929</v>
      </c>
      <c r="D34" s="22">
        <f t="shared" si="1"/>
        <v>795</v>
      </c>
      <c r="E34" s="22">
        <f t="shared" si="1"/>
        <v>442</v>
      </c>
      <c r="F34" s="22">
        <f t="shared" si="1"/>
        <v>489</v>
      </c>
      <c r="G34" s="22">
        <f t="shared" si="1"/>
        <v>487</v>
      </c>
      <c r="H34" s="22">
        <f t="shared" si="1"/>
        <v>438</v>
      </c>
      <c r="I34" s="22">
        <f t="shared" si="1"/>
        <v>399</v>
      </c>
      <c r="J34" s="22">
        <f t="shared" si="1"/>
        <v>190</v>
      </c>
      <c r="K34" s="22">
        <f t="shared" si="1"/>
        <v>28</v>
      </c>
      <c r="L34" s="22">
        <f t="shared" si="1"/>
        <v>19</v>
      </c>
      <c r="M34" s="22">
        <f>SUM(M29:M33)</f>
        <v>7749</v>
      </c>
      <c r="N34" s="37">
        <f>SUM(N29:N33)</f>
        <v>1</v>
      </c>
      <c r="O34" s="29"/>
      <c r="P34" s="29"/>
    </row>
    <row r="35" spans="1:16" s="12" customFormat="1" x14ac:dyDescent="0.25">
      <c r="A35" s="163"/>
      <c r="B35" s="163"/>
      <c r="C35" s="163"/>
      <c r="D35" s="163"/>
      <c r="E35" s="163"/>
      <c r="F35" s="163"/>
      <c r="G35" s="163"/>
      <c r="H35" s="163"/>
      <c r="I35" s="163"/>
      <c r="J35" s="163"/>
      <c r="K35" s="163"/>
      <c r="L35" s="163"/>
      <c r="M35" s="163"/>
      <c r="N35" s="163"/>
    </row>
    <row r="36" spans="1:16" s="12" customFormat="1" ht="27.6" customHeight="1" x14ac:dyDescent="0.25">
      <c r="A36" s="133" t="s">
        <v>300</v>
      </c>
      <c r="B36" s="133"/>
      <c r="C36" s="133"/>
      <c r="D36" s="133"/>
      <c r="E36" s="133"/>
      <c r="F36" s="133"/>
      <c r="G36" s="133"/>
      <c r="H36" s="133"/>
      <c r="I36" s="133"/>
      <c r="J36" s="120"/>
      <c r="K36" s="120"/>
    </row>
    <row r="37" spans="1:16" s="12" customFormat="1" ht="21.95" customHeight="1" x14ac:dyDescent="0.25">
      <c r="A37" s="130" t="s">
        <v>142</v>
      </c>
      <c r="B37" s="129" t="s">
        <v>183</v>
      </c>
      <c r="C37" s="129"/>
      <c r="D37" s="129"/>
      <c r="E37" s="129"/>
      <c r="F37" s="129"/>
      <c r="G37" s="129"/>
      <c r="H37" s="129"/>
      <c r="I37" s="129"/>
      <c r="J37" s="57"/>
      <c r="K37" s="57"/>
      <c r="L37" s="57"/>
      <c r="M37" s="57"/>
      <c r="N37" s="57"/>
    </row>
    <row r="38" spans="1:16" s="12" customFormat="1" ht="23.25" x14ac:dyDescent="0.25">
      <c r="A38" s="130"/>
      <c r="B38" s="16" t="s">
        <v>128</v>
      </c>
      <c r="C38" s="16" t="s">
        <v>149</v>
      </c>
      <c r="D38" s="16" t="s">
        <v>150</v>
      </c>
      <c r="E38" s="16" t="s">
        <v>131</v>
      </c>
      <c r="F38" s="16" t="s">
        <v>107</v>
      </c>
      <c r="G38" s="31" t="s">
        <v>115</v>
      </c>
      <c r="H38" s="117" t="s">
        <v>21</v>
      </c>
      <c r="I38" s="117" t="s">
        <v>151</v>
      </c>
      <c r="J38" s="16"/>
      <c r="K38" s="16"/>
      <c r="L38" s="16"/>
      <c r="M38" s="16"/>
      <c r="N38" s="17"/>
    </row>
    <row r="39" spans="1:16" s="12" customFormat="1" x14ac:dyDescent="0.25">
      <c r="A39" s="6" t="s">
        <v>145</v>
      </c>
      <c r="B39" s="75">
        <v>2864</v>
      </c>
      <c r="C39" s="102">
        <v>93</v>
      </c>
      <c r="D39" s="102">
        <v>32</v>
      </c>
      <c r="E39" s="102">
        <v>4</v>
      </c>
      <c r="F39" s="102">
        <v>6</v>
      </c>
      <c r="G39" s="102">
        <v>333</v>
      </c>
      <c r="H39" s="10">
        <f>SUM(B39:G39)</f>
        <v>3332</v>
      </c>
      <c r="I39" s="38">
        <f t="shared" ref="I39:I44" si="2">H39/$H$44</f>
        <v>0.42999096657633246</v>
      </c>
      <c r="J39" s="75"/>
      <c r="K39" s="75"/>
      <c r="L39" s="75"/>
      <c r="M39" s="75"/>
      <c r="N39" s="10"/>
    </row>
    <row r="40" spans="1:16" s="12" customFormat="1" x14ac:dyDescent="0.25">
      <c r="A40" s="6" t="s">
        <v>146</v>
      </c>
      <c r="B40" s="102">
        <v>681</v>
      </c>
      <c r="C40" s="102">
        <v>135</v>
      </c>
      <c r="D40" s="102">
        <v>135</v>
      </c>
      <c r="E40" s="102">
        <v>12</v>
      </c>
      <c r="F40" s="102">
        <v>5</v>
      </c>
      <c r="G40" s="102">
        <v>66</v>
      </c>
      <c r="H40" s="10">
        <f>SUM(B40:G40)</f>
        <v>1034</v>
      </c>
      <c r="I40" s="38">
        <f t="shared" si="2"/>
        <v>0.13343657246096272</v>
      </c>
      <c r="J40" s="75"/>
      <c r="K40" s="75"/>
      <c r="L40" s="75"/>
      <c r="M40" s="75"/>
      <c r="N40" s="10"/>
    </row>
    <row r="41" spans="1:16" s="12" customFormat="1" x14ac:dyDescent="0.25">
      <c r="A41" s="6" t="s">
        <v>147</v>
      </c>
      <c r="B41" s="102">
        <v>2063</v>
      </c>
      <c r="C41" s="102">
        <v>228</v>
      </c>
      <c r="D41" s="102">
        <v>92</v>
      </c>
      <c r="E41" s="102">
        <v>6</v>
      </c>
      <c r="F41" s="102">
        <v>4</v>
      </c>
      <c r="G41" s="102">
        <v>185</v>
      </c>
      <c r="H41" s="10">
        <f>SUM(B41:G41)</f>
        <v>2578</v>
      </c>
      <c r="I41" s="38">
        <f t="shared" si="2"/>
        <v>0.33268808878564976</v>
      </c>
      <c r="J41" s="75"/>
      <c r="K41" s="75"/>
      <c r="L41" s="75"/>
      <c r="M41" s="75"/>
      <c r="N41" s="10"/>
    </row>
    <row r="42" spans="1:16" s="12" customFormat="1" x14ac:dyDescent="0.25">
      <c r="A42" s="6" t="s">
        <v>106</v>
      </c>
      <c r="B42" s="102">
        <v>88</v>
      </c>
      <c r="C42" s="102">
        <v>14</v>
      </c>
      <c r="D42" s="102">
        <v>42</v>
      </c>
      <c r="E42" s="102">
        <v>15</v>
      </c>
      <c r="F42" s="102">
        <v>1</v>
      </c>
      <c r="G42" s="102">
        <v>20</v>
      </c>
      <c r="H42" s="10">
        <f t="shared" ref="H42:H43" si="3">SUM(B42:G42)</f>
        <v>180</v>
      </c>
      <c r="I42" s="38">
        <f t="shared" si="2"/>
        <v>2.3228803716608595E-2</v>
      </c>
      <c r="J42" s="75"/>
      <c r="K42" s="75"/>
      <c r="L42" s="75"/>
      <c r="M42" s="75"/>
      <c r="N42" s="10"/>
    </row>
    <row r="43" spans="1:16" s="12" customFormat="1" x14ac:dyDescent="0.25">
      <c r="A43" s="6" t="s">
        <v>148</v>
      </c>
      <c r="B43" s="102">
        <v>465</v>
      </c>
      <c r="C43" s="102">
        <v>61</v>
      </c>
      <c r="D43" s="102">
        <v>42</v>
      </c>
      <c r="E43" s="102">
        <v>4</v>
      </c>
      <c r="F43" s="102">
        <v>13</v>
      </c>
      <c r="G43" s="102">
        <v>40</v>
      </c>
      <c r="H43" s="10">
        <f t="shared" si="3"/>
        <v>625</v>
      </c>
      <c r="I43" s="38">
        <f t="shared" si="2"/>
        <v>8.0655568460446511E-2</v>
      </c>
      <c r="J43" s="75"/>
      <c r="K43" s="75"/>
      <c r="L43" s="75"/>
      <c r="M43" s="75"/>
      <c r="N43" s="10"/>
    </row>
    <row r="44" spans="1:16" s="12" customFormat="1" x14ac:dyDescent="0.25">
      <c r="A44" s="18" t="s">
        <v>42</v>
      </c>
      <c r="B44" s="62">
        <f t="shared" ref="B44:H44" si="4">SUM(B39:B43)</f>
        <v>6161</v>
      </c>
      <c r="C44" s="121">
        <f t="shared" si="4"/>
        <v>531</v>
      </c>
      <c r="D44" s="121">
        <f t="shared" si="4"/>
        <v>343</v>
      </c>
      <c r="E44" s="121">
        <f t="shared" si="4"/>
        <v>41</v>
      </c>
      <c r="F44" s="121">
        <f t="shared" si="4"/>
        <v>29</v>
      </c>
      <c r="G44" s="121">
        <f t="shared" si="4"/>
        <v>644</v>
      </c>
      <c r="H44" s="62">
        <f t="shared" si="4"/>
        <v>7749</v>
      </c>
      <c r="I44" s="39">
        <f t="shared" si="2"/>
        <v>1</v>
      </c>
      <c r="J44" s="75"/>
      <c r="K44" s="75"/>
      <c r="L44" s="75"/>
      <c r="M44" s="75"/>
      <c r="N44" s="10"/>
    </row>
    <row r="45" spans="1:16" s="12" customFormat="1" x14ac:dyDescent="0.25">
      <c r="A45" s="6"/>
      <c r="B45" s="6"/>
      <c r="C45" s="6"/>
      <c r="D45" s="6"/>
      <c r="E45" s="6"/>
      <c r="F45" s="6"/>
      <c r="G45" s="6"/>
      <c r="H45" s="75"/>
      <c r="I45" s="75"/>
      <c r="J45" s="75"/>
      <c r="K45" s="75"/>
      <c r="L45" s="75"/>
      <c r="M45" s="75"/>
      <c r="N45" s="10"/>
    </row>
    <row r="46" spans="1:16" s="12" customFormat="1" ht="27.95" customHeight="1" x14ac:dyDescent="0.25">
      <c r="A46" s="133" t="s">
        <v>303</v>
      </c>
      <c r="B46" s="133"/>
      <c r="C46" s="133"/>
      <c r="D46" s="133"/>
      <c r="E46" s="133"/>
      <c r="F46" s="133"/>
      <c r="G46" s="133"/>
      <c r="H46" s="133"/>
      <c r="I46" s="133"/>
      <c r="J46" s="120"/>
      <c r="K46" s="120"/>
    </row>
    <row r="47" spans="1:16" s="12" customFormat="1" ht="23.25" x14ac:dyDescent="0.25">
      <c r="A47" s="6" t="s">
        <v>152</v>
      </c>
      <c r="B47" s="122" t="s">
        <v>21</v>
      </c>
      <c r="C47" s="122" t="s">
        <v>151</v>
      </c>
      <c r="D47" s="6"/>
      <c r="E47" s="6"/>
      <c r="F47" s="6"/>
      <c r="G47" s="6"/>
      <c r="H47" s="75"/>
      <c r="I47" s="75"/>
      <c r="J47" s="75"/>
      <c r="K47" s="75"/>
      <c r="L47" s="75"/>
      <c r="M47" s="75"/>
      <c r="N47" s="10"/>
    </row>
    <row r="48" spans="1:16" s="12" customFormat="1" x14ac:dyDescent="0.25">
      <c r="A48" s="6" t="s">
        <v>153</v>
      </c>
      <c r="B48" s="102">
        <v>67</v>
      </c>
      <c r="C48" s="63">
        <f>B48/$B$54</f>
        <v>8.6462769389598661E-3</v>
      </c>
      <c r="D48" s="5"/>
      <c r="E48" s="5"/>
      <c r="F48" s="5"/>
      <c r="G48" s="5"/>
      <c r="H48" s="10"/>
      <c r="I48" s="10"/>
      <c r="J48" s="10"/>
      <c r="K48" s="10"/>
      <c r="L48" s="10"/>
      <c r="M48" s="10"/>
      <c r="N48" s="10"/>
    </row>
    <row r="49" spans="1:14" s="12" customFormat="1" x14ac:dyDescent="0.25">
      <c r="A49" s="6" t="s">
        <v>154</v>
      </c>
      <c r="B49" s="102">
        <v>184</v>
      </c>
      <c r="C49" s="63">
        <f t="shared" ref="C49:C54" si="5">B49/$B$54</f>
        <v>2.3744999354755453E-2</v>
      </c>
      <c r="D49" s="5"/>
      <c r="E49" s="5"/>
      <c r="F49" s="5"/>
      <c r="G49" s="5"/>
      <c r="H49" s="10"/>
      <c r="I49" s="10"/>
      <c r="J49" s="10"/>
      <c r="K49" s="10"/>
      <c r="L49" s="10"/>
      <c r="M49" s="10"/>
      <c r="N49" s="10"/>
    </row>
    <row r="50" spans="1:14" s="12" customFormat="1" x14ac:dyDescent="0.25">
      <c r="A50" s="6" t="s">
        <v>155</v>
      </c>
      <c r="B50" s="102">
        <v>810</v>
      </c>
      <c r="C50" s="63">
        <f t="shared" si="5"/>
        <v>0.10452961672473868</v>
      </c>
      <c r="D50" s="5"/>
      <c r="E50" s="5"/>
      <c r="F50" s="5"/>
      <c r="G50" s="5"/>
      <c r="H50" s="10"/>
      <c r="I50" s="10"/>
      <c r="J50" s="10"/>
      <c r="K50" s="10"/>
      <c r="L50" s="10"/>
      <c r="M50" s="10"/>
      <c r="N50" s="10"/>
    </row>
    <row r="51" spans="1:14" s="12" customFormat="1" x14ac:dyDescent="0.25">
      <c r="A51" s="6" t="s">
        <v>156</v>
      </c>
      <c r="B51" s="102">
        <v>1073</v>
      </c>
      <c r="C51" s="63">
        <f t="shared" si="5"/>
        <v>0.13846947993289457</v>
      </c>
      <c r="D51" s="5"/>
      <c r="E51" s="5"/>
      <c r="F51" s="5"/>
      <c r="G51" s="5"/>
      <c r="H51" s="10"/>
      <c r="I51" s="10"/>
      <c r="J51" s="10"/>
      <c r="K51" s="10"/>
      <c r="L51" s="10"/>
      <c r="M51" s="10"/>
      <c r="N51" s="10"/>
    </row>
    <row r="52" spans="1:14" s="12" customFormat="1" x14ac:dyDescent="0.25">
      <c r="A52" s="6" t="s">
        <v>157</v>
      </c>
      <c r="B52" s="102">
        <v>1301</v>
      </c>
      <c r="C52" s="63">
        <f t="shared" si="5"/>
        <v>0.16789263130726545</v>
      </c>
      <c r="D52" s="5"/>
      <c r="E52" s="5"/>
      <c r="F52" s="5"/>
      <c r="G52" s="5"/>
      <c r="H52" s="10"/>
      <c r="I52" s="10"/>
      <c r="J52" s="10"/>
      <c r="K52" s="10"/>
      <c r="L52" s="10"/>
      <c r="M52" s="10"/>
      <c r="N52" s="10"/>
    </row>
    <row r="53" spans="1:14" s="12" customFormat="1" x14ac:dyDescent="0.25">
      <c r="A53" s="6" t="s">
        <v>158</v>
      </c>
      <c r="B53" s="75">
        <v>4314</v>
      </c>
      <c r="C53" s="63">
        <f t="shared" si="5"/>
        <v>0.556716995741386</v>
      </c>
      <c r="D53" s="5"/>
      <c r="E53" s="5"/>
      <c r="F53" s="5"/>
      <c r="G53" s="5"/>
      <c r="H53" s="10"/>
      <c r="I53" s="10"/>
      <c r="J53" s="10"/>
      <c r="K53" s="10"/>
      <c r="L53" s="10"/>
      <c r="M53" s="10"/>
      <c r="N53" s="10"/>
    </row>
    <row r="54" spans="1:14" s="12" customFormat="1" x14ac:dyDescent="0.25">
      <c r="A54" s="18" t="s">
        <v>42</v>
      </c>
      <c r="B54" s="62">
        <f>SUM(B48:B53)</f>
        <v>7749</v>
      </c>
      <c r="C54" s="39">
        <f t="shared" si="5"/>
        <v>1</v>
      </c>
      <c r="D54" s="5"/>
      <c r="E54" s="5"/>
      <c r="F54" s="5"/>
      <c r="G54" s="5"/>
      <c r="H54" s="10"/>
      <c r="I54" s="10"/>
      <c r="J54" s="10"/>
      <c r="K54" s="10"/>
      <c r="L54" s="10"/>
      <c r="M54" s="10"/>
      <c r="N54" s="10"/>
    </row>
    <row r="55" spans="1:14" s="12" customFormat="1" x14ac:dyDescent="0.25">
      <c r="A55" s="6"/>
      <c r="B55" s="5"/>
      <c r="C55" s="5"/>
      <c r="D55" s="5"/>
      <c r="E55" s="5"/>
      <c r="F55" s="5"/>
      <c r="G55" s="5"/>
      <c r="H55" s="10"/>
      <c r="I55" s="10"/>
      <c r="J55" s="10"/>
      <c r="K55" s="10"/>
      <c r="L55" s="10"/>
      <c r="M55" s="10"/>
      <c r="N55" s="10"/>
    </row>
    <row r="56" spans="1:14" s="12" customFormat="1" ht="27.95" customHeight="1" x14ac:dyDescent="0.25">
      <c r="A56" s="164" t="s">
        <v>301</v>
      </c>
      <c r="B56" s="164"/>
      <c r="C56" s="164"/>
      <c r="D56" s="164"/>
      <c r="E56" s="164"/>
      <c r="F56" s="164"/>
      <c r="G56" s="164"/>
      <c r="H56" s="164"/>
      <c r="I56" s="164"/>
      <c r="J56" s="120"/>
      <c r="K56" s="120"/>
    </row>
    <row r="57" spans="1:14" s="12" customFormat="1" ht="23.25" x14ac:dyDescent="0.25">
      <c r="A57" s="6" t="s">
        <v>184</v>
      </c>
      <c r="B57" s="122" t="s">
        <v>21</v>
      </c>
      <c r="C57" s="122" t="s">
        <v>151</v>
      </c>
      <c r="D57" s="5"/>
      <c r="E57" s="5"/>
      <c r="F57" s="5"/>
      <c r="G57" s="5"/>
      <c r="H57" s="10"/>
      <c r="I57" s="10"/>
      <c r="J57" s="10"/>
      <c r="K57" s="10"/>
      <c r="L57" s="10"/>
      <c r="M57" s="10"/>
      <c r="N57" s="10"/>
    </row>
    <row r="58" spans="1:14" s="12" customFormat="1" x14ac:dyDescent="0.25">
      <c r="A58" s="6" t="s">
        <v>159</v>
      </c>
      <c r="B58" s="75">
        <v>1919</v>
      </c>
      <c r="C58" s="64">
        <f>B58/$B$54</f>
        <v>0.24764485740095496</v>
      </c>
      <c r="D58" s="5"/>
      <c r="E58" s="5"/>
      <c r="F58" s="5"/>
      <c r="G58" s="65"/>
      <c r="H58" s="66"/>
      <c r="I58" s="10"/>
      <c r="J58" s="10"/>
      <c r="K58" s="10"/>
      <c r="L58" s="10"/>
      <c r="M58" s="10"/>
      <c r="N58" s="10"/>
    </row>
    <row r="59" spans="1:14" s="12" customFormat="1" x14ac:dyDescent="0.25">
      <c r="A59" s="6" t="s">
        <v>160</v>
      </c>
      <c r="B59" s="75">
        <v>3731</v>
      </c>
      <c r="C59" s="64">
        <f>B59/$B$54</f>
        <v>0.48148148148148145</v>
      </c>
      <c r="D59" s="5"/>
      <c r="E59" s="5"/>
      <c r="F59" s="5"/>
      <c r="G59" s="5"/>
      <c r="H59" s="10"/>
      <c r="I59" s="10"/>
      <c r="J59" s="10"/>
      <c r="K59" s="10"/>
      <c r="L59" s="10"/>
      <c r="M59" s="10"/>
      <c r="N59" s="10"/>
    </row>
    <row r="60" spans="1:14" s="12" customFormat="1" x14ac:dyDescent="0.25">
      <c r="A60" s="6" t="s">
        <v>161</v>
      </c>
      <c r="B60" s="75">
        <v>5334</v>
      </c>
      <c r="C60" s="64">
        <f>B60/$B$54</f>
        <v>0.68834688346883466</v>
      </c>
      <c r="D60" s="5"/>
      <c r="E60" s="5"/>
      <c r="F60" s="5"/>
      <c r="G60" s="5"/>
      <c r="H60" s="10"/>
      <c r="I60" s="10"/>
      <c r="J60" s="10"/>
      <c r="K60" s="10"/>
      <c r="L60" s="10"/>
      <c r="M60" s="10"/>
      <c r="N60" s="10"/>
    </row>
    <row r="61" spans="1:14" s="12" customFormat="1" x14ac:dyDescent="0.25">
      <c r="A61" s="6" t="s">
        <v>162</v>
      </c>
      <c r="B61" s="75">
        <v>371</v>
      </c>
      <c r="C61" s="64">
        <f>B61/$B$54</f>
        <v>4.7877145438121049E-2</v>
      </c>
      <c r="D61" s="5"/>
      <c r="E61" s="5"/>
      <c r="F61" s="5"/>
      <c r="G61" s="5"/>
      <c r="H61" s="10"/>
      <c r="I61" s="10"/>
      <c r="J61" s="10"/>
      <c r="K61" s="10"/>
      <c r="L61" s="10"/>
      <c r="M61" s="10"/>
      <c r="N61" s="10"/>
    </row>
    <row r="62" spans="1:14" s="12" customFormat="1" x14ac:dyDescent="0.25">
      <c r="A62" s="123" t="s">
        <v>64</v>
      </c>
      <c r="B62" s="80">
        <v>3792</v>
      </c>
      <c r="C62" s="67">
        <f>B62/$B$54</f>
        <v>0.48935346496322107</v>
      </c>
      <c r="D62" s="5"/>
      <c r="E62" s="5"/>
      <c r="F62" s="5"/>
      <c r="G62" s="5"/>
      <c r="H62" s="10"/>
      <c r="I62" s="10"/>
      <c r="J62" s="10"/>
      <c r="K62" s="10"/>
      <c r="L62" s="10"/>
      <c r="M62" s="10"/>
      <c r="N62" s="10"/>
    </row>
    <row r="63" spans="1:14" s="12" customFormat="1" x14ac:dyDescent="0.25">
      <c r="A63" s="6"/>
      <c r="B63" s="10"/>
      <c r="C63" s="51"/>
      <c r="D63" s="5"/>
      <c r="E63" s="5"/>
      <c r="F63" s="5"/>
      <c r="G63" s="5"/>
      <c r="H63" s="10"/>
      <c r="I63" s="10"/>
      <c r="J63" s="10"/>
      <c r="K63" s="10"/>
      <c r="L63" s="10"/>
      <c r="M63" s="10"/>
      <c r="N63" s="10"/>
    </row>
    <row r="64" spans="1:14" s="12" customFormat="1" x14ac:dyDescent="0.25">
      <c r="A64" s="29" t="str">
        <f>CONCATENATE("Note 1: ",'3.1.1'!$AR$11)</f>
        <v>Note 1: There is commonly more than one basis for determining when a company became insolvent. External Administrators or Receivers/Managing Controllers may nominate multiple bases in a report lodged.</v>
      </c>
      <c r="B64" s="5"/>
      <c r="C64" s="5"/>
      <c r="D64" s="5"/>
      <c r="E64" s="5"/>
      <c r="F64" s="5"/>
      <c r="G64" s="5"/>
      <c r="H64" s="10"/>
      <c r="I64" s="10"/>
      <c r="J64" s="10"/>
      <c r="K64" s="10"/>
      <c r="L64" s="10"/>
      <c r="M64" s="10"/>
      <c r="N64" s="10"/>
    </row>
    <row r="65" spans="1:16" s="12" customFormat="1" x14ac:dyDescent="0.25">
      <c r="A65" s="29"/>
      <c r="B65" s="5"/>
      <c r="C65" s="5"/>
      <c r="D65" s="5"/>
      <c r="E65" s="5"/>
      <c r="F65" s="5"/>
      <c r="G65" s="5"/>
      <c r="H65" s="10"/>
      <c r="I65" s="10"/>
      <c r="J65" s="10"/>
      <c r="K65" s="10"/>
      <c r="L65" s="10"/>
      <c r="M65" s="10"/>
      <c r="N65" s="10"/>
    </row>
    <row r="66" spans="1:16" s="12" customFormat="1" ht="24.6" customHeight="1" x14ac:dyDescent="0.25">
      <c r="A66" s="162" t="s">
        <v>302</v>
      </c>
      <c r="B66" s="162"/>
      <c r="C66" s="162"/>
      <c r="D66" s="162"/>
      <c r="E66" s="162"/>
      <c r="F66" s="162"/>
      <c r="G66" s="162"/>
      <c r="H66" s="162"/>
      <c r="I66" s="162"/>
      <c r="J66" s="120"/>
      <c r="K66" s="120"/>
    </row>
    <row r="67" spans="1:16" s="27" customFormat="1" ht="24.95" customHeight="1" x14ac:dyDescent="0.25">
      <c r="A67" s="6" t="s">
        <v>163</v>
      </c>
      <c r="B67" s="122" t="s">
        <v>21</v>
      </c>
      <c r="C67" s="122" t="s">
        <v>151</v>
      </c>
      <c r="D67" s="5"/>
      <c r="E67" s="5"/>
      <c r="F67" s="5"/>
      <c r="G67" s="5"/>
      <c r="H67" s="10"/>
      <c r="I67" s="10"/>
      <c r="J67" s="10"/>
      <c r="K67" s="10"/>
      <c r="L67" s="10"/>
      <c r="M67" s="10"/>
      <c r="N67" s="10"/>
      <c r="O67" s="74"/>
      <c r="P67" s="74"/>
    </row>
    <row r="68" spans="1:16" s="27" customFormat="1" ht="23.25" x14ac:dyDescent="0.25">
      <c r="A68" s="35" t="s">
        <v>164</v>
      </c>
      <c r="B68" s="75">
        <v>4518</v>
      </c>
      <c r="C68" s="53">
        <f>B68/$B$54</f>
        <v>0.58304297328687571</v>
      </c>
      <c r="D68" s="74"/>
      <c r="E68" s="74"/>
      <c r="F68" s="74"/>
      <c r="G68" s="74"/>
      <c r="H68" s="68"/>
      <c r="I68" s="74"/>
      <c r="J68" s="74"/>
      <c r="K68" s="74"/>
      <c r="L68" s="74"/>
      <c r="M68" s="74"/>
      <c r="N68" s="74"/>
      <c r="O68" s="74"/>
      <c r="P68" s="74"/>
    </row>
    <row r="69" spans="1:16" s="27" customFormat="1" x14ac:dyDescent="0.25">
      <c r="A69" s="35" t="s">
        <v>165</v>
      </c>
      <c r="B69" s="75">
        <v>2171</v>
      </c>
      <c r="C69" s="53">
        <f t="shared" ref="C69:C76" si="6">B69/$B$54</f>
        <v>0.28016518260420697</v>
      </c>
      <c r="D69" s="74"/>
      <c r="E69" s="74"/>
      <c r="F69" s="74"/>
      <c r="G69" s="74"/>
      <c r="H69" s="74"/>
      <c r="I69" s="74"/>
      <c r="J69" s="74"/>
      <c r="K69" s="74"/>
      <c r="L69" s="74"/>
      <c r="M69" s="74"/>
      <c r="N69" s="74"/>
      <c r="O69" s="74"/>
      <c r="P69" s="74"/>
    </row>
    <row r="70" spans="1:16" s="27" customFormat="1" ht="26.45" customHeight="1" x14ac:dyDescent="0.25">
      <c r="A70" s="35" t="s">
        <v>166</v>
      </c>
      <c r="B70" s="75">
        <v>3770</v>
      </c>
      <c r="C70" s="53">
        <f t="shared" si="6"/>
        <v>0.48651438895341337</v>
      </c>
      <c r="D70" s="74"/>
      <c r="E70" s="74"/>
      <c r="F70" s="74"/>
      <c r="G70" s="74"/>
      <c r="H70" s="74"/>
      <c r="I70" s="74"/>
      <c r="J70" s="74"/>
      <c r="K70" s="74"/>
      <c r="L70" s="74"/>
      <c r="M70" s="74"/>
      <c r="N70" s="74"/>
      <c r="O70" s="74"/>
      <c r="P70" s="74"/>
    </row>
    <row r="71" spans="1:16" s="27" customFormat="1" ht="23.25" x14ac:dyDescent="0.25">
      <c r="A71" s="35" t="s">
        <v>167</v>
      </c>
      <c r="B71" s="75">
        <v>6507</v>
      </c>
      <c r="C71" s="53">
        <f t="shared" si="6"/>
        <v>0.83972125435540068</v>
      </c>
      <c r="D71" s="74"/>
      <c r="E71" s="74"/>
      <c r="F71" s="74"/>
      <c r="G71" s="74"/>
      <c r="H71" s="74"/>
      <c r="I71" s="74"/>
      <c r="J71" s="74"/>
      <c r="K71" s="74"/>
      <c r="L71" s="74"/>
      <c r="M71" s="74"/>
      <c r="N71" s="74"/>
      <c r="O71" s="74"/>
      <c r="P71" s="74"/>
    </row>
    <row r="72" spans="1:16" s="27" customFormat="1" x14ac:dyDescent="0.25">
      <c r="A72" s="35" t="s">
        <v>168</v>
      </c>
      <c r="B72" s="75">
        <v>3164</v>
      </c>
      <c r="C72" s="53">
        <f t="shared" si="6"/>
        <v>0.40831074977416443</v>
      </c>
      <c r="D72" s="74"/>
      <c r="E72" s="74"/>
      <c r="F72" s="74"/>
      <c r="G72" s="74"/>
      <c r="H72" s="74"/>
      <c r="I72" s="74"/>
      <c r="J72" s="74"/>
      <c r="K72" s="74"/>
      <c r="L72" s="74"/>
      <c r="M72" s="74"/>
      <c r="N72" s="74"/>
      <c r="O72" s="74"/>
      <c r="P72" s="74"/>
    </row>
    <row r="73" spans="1:16" s="27" customFormat="1" x14ac:dyDescent="0.25">
      <c r="A73" s="35" t="s">
        <v>169</v>
      </c>
      <c r="B73" s="75">
        <v>621</v>
      </c>
      <c r="C73" s="53">
        <f t="shared" si="6"/>
        <v>8.0139372822299645E-2</v>
      </c>
      <c r="D73" s="74"/>
      <c r="E73" s="74"/>
      <c r="F73" s="74"/>
      <c r="G73" s="74"/>
      <c r="H73" s="74"/>
      <c r="I73" s="74"/>
      <c r="J73" s="74"/>
      <c r="K73" s="74"/>
      <c r="L73" s="74"/>
      <c r="M73" s="74"/>
      <c r="N73" s="74"/>
      <c r="O73" s="74"/>
      <c r="P73" s="74"/>
    </row>
    <row r="74" spans="1:16" s="27" customFormat="1" ht="26.45" customHeight="1" x14ac:dyDescent="0.25">
      <c r="A74" s="35" t="s">
        <v>170</v>
      </c>
      <c r="B74" s="75">
        <v>478</v>
      </c>
      <c r="C74" s="53">
        <f t="shared" si="6"/>
        <v>6.1685378758549493E-2</v>
      </c>
      <c r="D74" s="74"/>
      <c r="E74" s="74"/>
      <c r="F74" s="74"/>
      <c r="G74" s="74"/>
      <c r="H74" s="74"/>
      <c r="I74" s="74"/>
      <c r="J74" s="74"/>
      <c r="K74" s="74"/>
      <c r="L74" s="74"/>
      <c r="M74" s="74"/>
      <c r="N74" s="74"/>
      <c r="O74" s="74"/>
      <c r="P74" s="74"/>
    </row>
    <row r="75" spans="1:16" s="12" customFormat="1" x14ac:dyDescent="0.25">
      <c r="A75" s="35" t="s">
        <v>171</v>
      </c>
      <c r="B75" s="75">
        <v>1596</v>
      </c>
      <c r="C75" s="53">
        <f t="shared" si="6"/>
        <v>0.20596205962059622</v>
      </c>
      <c r="D75" s="74"/>
      <c r="E75" s="74"/>
      <c r="F75" s="74"/>
      <c r="G75" s="74"/>
      <c r="H75" s="74"/>
      <c r="I75" s="74"/>
      <c r="J75" s="74"/>
      <c r="K75" s="74"/>
      <c r="L75" s="74"/>
      <c r="M75" s="74"/>
      <c r="N75" s="74"/>
      <c r="O75" s="74"/>
      <c r="P75" s="74"/>
    </row>
    <row r="76" spans="1:16" s="12" customFormat="1" x14ac:dyDescent="0.25">
      <c r="A76" s="124" t="s">
        <v>64</v>
      </c>
      <c r="B76" s="80">
        <v>844</v>
      </c>
      <c r="C76" s="69">
        <f t="shared" si="6"/>
        <v>0.10891727964898697</v>
      </c>
      <c r="D76" s="74"/>
      <c r="E76" s="74"/>
      <c r="F76" s="74"/>
      <c r="G76" s="74"/>
      <c r="H76" s="74"/>
      <c r="I76" s="74"/>
      <c r="J76" s="74"/>
      <c r="K76" s="74"/>
      <c r="L76" s="74"/>
      <c r="M76" s="74"/>
      <c r="N76" s="74"/>
      <c r="O76" s="74"/>
      <c r="P76" s="74"/>
    </row>
    <row r="77" spans="1:16" x14ac:dyDescent="0.25">
      <c r="A77" s="74"/>
      <c r="B77" s="74"/>
      <c r="C77" s="74"/>
      <c r="D77" s="74"/>
      <c r="E77" s="74"/>
      <c r="F77" s="74"/>
      <c r="G77" s="74"/>
      <c r="H77" s="74"/>
      <c r="I77" s="74"/>
      <c r="J77" s="74"/>
      <c r="K77" s="74"/>
      <c r="L77" s="74"/>
      <c r="M77" s="74"/>
      <c r="N77" s="74"/>
    </row>
    <row r="78" spans="1:16" customFormat="1" x14ac:dyDescent="0.25">
      <c r="A78" s="29" t="str">
        <f>CONCATENATE("Note 1: ",'3.1.1'!$AR$12)</f>
        <v>Note 1: There is commonly more than one indicator that the director had reasonable grounds to suspect that a company had became insolvent. External Administrators or Receivers/Managing Controllers may nominate multiple indicators in a report lodged.</v>
      </c>
      <c r="B78" s="15"/>
      <c r="C78" s="15"/>
      <c r="D78" s="15"/>
      <c r="E78" s="15"/>
      <c r="F78" s="15"/>
      <c r="G78" s="15"/>
      <c r="H78" s="11"/>
      <c r="I78" s="11"/>
      <c r="J78" s="11"/>
      <c r="K78" s="11"/>
      <c r="L78" s="11"/>
      <c r="M78" s="11"/>
      <c r="N78" s="11"/>
    </row>
    <row r="79" spans="1:16" x14ac:dyDescent="0.25">
      <c r="B79" s="9"/>
      <c r="C79" s="9"/>
      <c r="D79" s="9"/>
      <c r="E79" s="9"/>
      <c r="F79" s="9"/>
      <c r="G79" s="9"/>
      <c r="H79"/>
      <c r="I79"/>
      <c r="J79"/>
      <c r="K79"/>
      <c r="L79"/>
      <c r="M79"/>
      <c r="N79"/>
    </row>
    <row r="81" spans="1:14" ht="25.5" customHeight="1" x14ac:dyDescent="0.25">
      <c r="A81" s="162" t="s">
        <v>304</v>
      </c>
      <c r="B81" s="162"/>
      <c r="C81" s="162"/>
      <c r="D81" s="162"/>
      <c r="E81" s="162"/>
      <c r="F81" s="162"/>
      <c r="G81" s="162"/>
      <c r="H81" s="162"/>
      <c r="I81" s="162"/>
      <c r="K81"/>
      <c r="L81"/>
      <c r="M81"/>
    </row>
    <row r="82" spans="1:14" ht="26.1" customHeight="1" x14ac:dyDescent="0.25">
      <c r="A82" s="5" t="s">
        <v>229</v>
      </c>
      <c r="B82" s="17" t="s">
        <v>21</v>
      </c>
      <c r="C82" s="17" t="s">
        <v>151</v>
      </c>
      <c r="E82" s="15"/>
      <c r="F82" s="15"/>
      <c r="G82" s="15"/>
    </row>
    <row r="83" spans="1:14" x14ac:dyDescent="0.25">
      <c r="A83" s="35" t="s">
        <v>64</v>
      </c>
      <c r="B83" s="75">
        <v>205</v>
      </c>
      <c r="C83" s="53">
        <f>+B83/8689</f>
        <v>2.3593048682241914E-2</v>
      </c>
      <c r="D83" s="70"/>
      <c r="E83" s="71"/>
      <c r="F83" s="15"/>
      <c r="G83" s="15"/>
    </row>
    <row r="84" spans="1:14" x14ac:dyDescent="0.25">
      <c r="A84" s="35" t="s">
        <v>230</v>
      </c>
      <c r="B84" s="75">
        <v>467</v>
      </c>
      <c r="C84" s="53">
        <f>+B84/8689</f>
        <v>5.3746115778570608E-2</v>
      </c>
      <c r="D84" s="70"/>
      <c r="E84" s="15"/>
      <c r="F84" s="15"/>
      <c r="G84" s="15"/>
    </row>
    <row r="85" spans="1:14" ht="23.25" x14ac:dyDescent="0.25">
      <c r="A85" s="35" t="s">
        <v>231</v>
      </c>
      <c r="B85" s="75">
        <v>189</v>
      </c>
      <c r="C85" s="53">
        <f>+B85/8689</f>
        <v>2.1751640004603522E-2</v>
      </c>
      <c r="D85" s="70"/>
      <c r="E85" s="15"/>
      <c r="F85" s="15"/>
      <c r="G85" s="15"/>
    </row>
    <row r="86" spans="1:14" ht="23.25" x14ac:dyDescent="0.25">
      <c r="A86" s="35" t="s">
        <v>232</v>
      </c>
      <c r="B86" s="75">
        <v>29</v>
      </c>
      <c r="C86" s="53">
        <f>+B86/8689</f>
        <v>3.3375532282195878E-3</v>
      </c>
      <c r="D86" s="70"/>
      <c r="E86" s="15"/>
      <c r="F86" s="15"/>
      <c r="G86" s="15"/>
    </row>
    <row r="88" spans="1:14" x14ac:dyDescent="0.25">
      <c r="N88" s="52"/>
    </row>
    <row r="89" spans="1:14" x14ac:dyDescent="0.25">
      <c r="N89" s="52"/>
    </row>
    <row r="90" spans="1:14" x14ac:dyDescent="0.25">
      <c r="A90" s="9" t="s">
        <v>10</v>
      </c>
      <c r="N90" s="52"/>
    </row>
  </sheetData>
  <mergeCells count="15">
    <mergeCell ref="A81:I81"/>
    <mergeCell ref="A36:I36"/>
    <mergeCell ref="A46:I46"/>
    <mergeCell ref="A66:I66"/>
    <mergeCell ref="A1:N1"/>
    <mergeCell ref="A2:N2"/>
    <mergeCell ref="A3:N3"/>
    <mergeCell ref="A27:A28"/>
    <mergeCell ref="A35:N35"/>
    <mergeCell ref="A37:A38"/>
    <mergeCell ref="A26:N26"/>
    <mergeCell ref="B27:N27"/>
    <mergeCell ref="B37:I37"/>
    <mergeCell ref="A56:I56"/>
    <mergeCell ref="A14:N14"/>
  </mergeCells>
  <hyperlinks>
    <hyperlink ref="A90" r:id="rId1" xr:uid="{B6DC9DDB-C3DF-49E7-B127-B1BD8E798455}"/>
    <hyperlink ref="A8:A9" location="'3.1.10'!A32" display="Table 3.1.10.2 - Initial Schedule B reports electronically lodged—Selected external administrator's remuneration by region" xr:uid="{E765D692-397E-4357-BCEF-AFBF120CD6B2}"/>
    <hyperlink ref="A8" location="'3.1.11'!A36" display="Table 3.1.11.3 - Initial external administrators' and receivers' reports—Estimated debts incurred after date of insolvency compared to number of unsecured creditors" xr:uid="{00000000-0004-0000-0000-000029000000}"/>
    <hyperlink ref="A9" location="'3.1.11'!A46" display="Table 3.1.11.4 - Initial external administrators' and receivers' reports—Period in which company became insolvent" xr:uid="{00000000-0004-0000-0000-00002A000000}"/>
    <hyperlink ref="A10" location="'3.1.11'!A56" display="Table 3.1.11.5 - Initial external administrators' and receivers' reports—Basis for determining when the company became insolvent" xr:uid="{12A6C18C-1450-4966-838D-1669D36B258F}"/>
    <hyperlink ref="A11" location="'3.1.11'!A65" display="Table 3.1.11.6 - Initial external administrators' and receivers' reports—Indicators that director had reasonable grounds to suspect company insolvent" xr:uid="{21C6FFF7-9D53-4722-9CBA-C6904464A88C}"/>
    <hyperlink ref="A7" location="'3.1.11'!A26" display="Table 3.1.11.2 - Initial external administrators’ and receivers' reports—Estimated debts incurred after date of insolvency compared to estimated assets in reports alleging insolvent trading" xr:uid="{05AB8FC1-18E5-4988-B5BD-B1CDA0BB2F40}"/>
    <hyperlink ref="A6" location="'3.1.11'!A14" display="Table 3.1.11.1 - Initial external administrators’ and receivers' reports—Estimated debts incurred after date of insolvency compared to estimated assets in reports alleging insolvent trading" xr:uid="{64AC9EF6-F853-41D6-85B3-7C78FD6542C5}"/>
    <hyperlink ref="A12" location="'3.1.11'!A80" display="Table 3.1.11.7 - Initial external administrators' and receivers' reports—reasons given why insolvent trading not reported in reports not alleging insolvent trading" xr:uid="{97443BC3-0288-43E5-82CE-1AE1D8143780}"/>
  </hyperlinks>
  <pageMargins left="0.70866141732283472" right="0.70866141732283472" top="0.74803149606299213" bottom="0.74803149606299213" header="0.31496062992125984" footer="0.31496062992125984"/>
  <pageSetup paperSize="9" scale="73" fitToHeight="6" orientation="portrait" r:id="rId2"/>
  <rowBreaks count="1" manualBreakCount="1">
    <brk id="34" max="16383" man="1"/>
  </row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D33"/>
  <sheetViews>
    <sheetView zoomScaleNormal="100" workbookViewId="0">
      <selection activeCell="A29" sqref="A29"/>
    </sheetView>
  </sheetViews>
  <sheetFormatPr defaultColWidth="11.5703125" defaultRowHeight="15" x14ac:dyDescent="0.25"/>
  <cols>
    <col min="1" max="1" width="32.28515625" style="12" customWidth="1"/>
    <col min="2" max="10" width="10.7109375" style="12" customWidth="1"/>
    <col min="11" max="11" width="11.5703125" style="12"/>
    <col min="12" max="12" width="13.7109375" style="12" bestFit="1" customWidth="1"/>
    <col min="13" max="43" width="11.5703125" style="12"/>
    <col min="44" max="44" width="230.5703125" style="12" bestFit="1" customWidth="1"/>
    <col min="45" max="218" width="11.5703125" style="12"/>
    <col min="219" max="219" width="51.5703125" style="12" customWidth="1"/>
    <col min="220" max="221" width="11.5703125" style="12"/>
    <col min="222" max="222" width="12" style="12" customWidth="1"/>
    <col min="223" max="474" width="11.5703125" style="12"/>
    <col min="475" max="475" width="51.5703125" style="12" customWidth="1"/>
    <col min="476" max="477" width="11.5703125" style="12"/>
    <col min="478" max="478" width="12" style="12" customWidth="1"/>
    <col min="479" max="730" width="11.5703125" style="12"/>
    <col min="731" max="731" width="51.5703125" style="12" customWidth="1"/>
    <col min="732" max="733" width="11.5703125" style="12"/>
    <col min="734" max="734" width="12" style="12" customWidth="1"/>
    <col min="735" max="986" width="11.5703125" style="12"/>
    <col min="987" max="987" width="51.5703125" style="12" customWidth="1"/>
    <col min="988" max="989" width="11.5703125" style="12"/>
    <col min="990" max="990" width="12" style="12" customWidth="1"/>
    <col min="991" max="1242" width="11.5703125" style="12"/>
    <col min="1243" max="1243" width="51.5703125" style="12" customWidth="1"/>
    <col min="1244" max="1245" width="11.5703125" style="12"/>
    <col min="1246" max="1246" width="12" style="12" customWidth="1"/>
    <col min="1247" max="1498" width="11.5703125" style="12"/>
    <col min="1499" max="1499" width="51.5703125" style="12" customWidth="1"/>
    <col min="1500" max="1501" width="11.5703125" style="12"/>
    <col min="1502" max="1502" width="12" style="12" customWidth="1"/>
    <col min="1503" max="1754" width="11.5703125" style="12"/>
    <col min="1755" max="1755" width="51.5703125" style="12" customWidth="1"/>
    <col min="1756" max="1757" width="11.5703125" style="12"/>
    <col min="1758" max="1758" width="12" style="12" customWidth="1"/>
    <col min="1759" max="2010" width="11.5703125" style="12"/>
    <col min="2011" max="2011" width="51.5703125" style="12" customWidth="1"/>
    <col min="2012" max="2013" width="11.5703125" style="12"/>
    <col min="2014" max="2014" width="12" style="12" customWidth="1"/>
    <col min="2015" max="2266" width="11.5703125" style="12"/>
    <col min="2267" max="2267" width="51.5703125" style="12" customWidth="1"/>
    <col min="2268" max="2269" width="11.5703125" style="12"/>
    <col min="2270" max="2270" width="12" style="12" customWidth="1"/>
    <col min="2271" max="2522" width="11.5703125" style="12"/>
    <col min="2523" max="2523" width="51.5703125" style="12" customWidth="1"/>
    <col min="2524" max="2525" width="11.5703125" style="12"/>
    <col min="2526" max="2526" width="12" style="12" customWidth="1"/>
    <col min="2527" max="2778" width="11.5703125" style="12"/>
    <col min="2779" max="2779" width="51.5703125" style="12" customWidth="1"/>
    <col min="2780" max="2781" width="11.5703125" style="12"/>
    <col min="2782" max="2782" width="12" style="12" customWidth="1"/>
    <col min="2783" max="3034" width="11.5703125" style="12"/>
    <col min="3035" max="3035" width="51.5703125" style="12" customWidth="1"/>
    <col min="3036" max="3037" width="11.5703125" style="12"/>
    <col min="3038" max="3038" width="12" style="12" customWidth="1"/>
    <col min="3039" max="3290" width="11.5703125" style="12"/>
    <col min="3291" max="3291" width="51.5703125" style="12" customWidth="1"/>
    <col min="3292" max="3293" width="11.5703125" style="12"/>
    <col min="3294" max="3294" width="12" style="12" customWidth="1"/>
    <col min="3295" max="3546" width="11.5703125" style="12"/>
    <col min="3547" max="3547" width="51.5703125" style="12" customWidth="1"/>
    <col min="3548" max="3549" width="11.5703125" style="12"/>
    <col min="3550" max="3550" width="12" style="12" customWidth="1"/>
    <col min="3551" max="3802" width="11.5703125" style="12"/>
    <col min="3803" max="3803" width="51.5703125" style="12" customWidth="1"/>
    <col min="3804" max="3805" width="11.5703125" style="12"/>
    <col min="3806" max="3806" width="12" style="12" customWidth="1"/>
    <col min="3807" max="4058" width="11.5703125" style="12"/>
    <col min="4059" max="4059" width="51.5703125" style="12" customWidth="1"/>
    <col min="4060" max="4061" width="11.5703125" style="12"/>
    <col min="4062" max="4062" width="12" style="12" customWidth="1"/>
    <col min="4063" max="4314" width="11.5703125" style="12"/>
    <col min="4315" max="4315" width="51.5703125" style="12" customWidth="1"/>
    <col min="4316" max="4317" width="11.5703125" style="12"/>
    <col min="4318" max="4318" width="12" style="12" customWidth="1"/>
    <col min="4319" max="4570" width="11.5703125" style="12"/>
    <col min="4571" max="4571" width="51.5703125" style="12" customWidth="1"/>
    <col min="4572" max="4573" width="11.5703125" style="12"/>
    <col min="4574" max="4574" width="12" style="12" customWidth="1"/>
    <col min="4575" max="4826" width="11.5703125" style="12"/>
    <col min="4827" max="4827" width="51.5703125" style="12" customWidth="1"/>
    <col min="4828" max="4829" width="11.5703125" style="12"/>
    <col min="4830" max="4830" width="12" style="12" customWidth="1"/>
    <col min="4831" max="5082" width="11.5703125" style="12"/>
    <col min="5083" max="5083" width="51.5703125" style="12" customWidth="1"/>
    <col min="5084" max="5085" width="11.5703125" style="12"/>
    <col min="5086" max="5086" width="12" style="12" customWidth="1"/>
    <col min="5087" max="5338" width="11.5703125" style="12"/>
    <col min="5339" max="5339" width="51.5703125" style="12" customWidth="1"/>
    <col min="5340" max="5341" width="11.5703125" style="12"/>
    <col min="5342" max="5342" width="12" style="12" customWidth="1"/>
    <col min="5343" max="5594" width="11.5703125" style="12"/>
    <col min="5595" max="5595" width="51.5703125" style="12" customWidth="1"/>
    <col min="5596" max="5597" width="11.5703125" style="12"/>
    <col min="5598" max="5598" width="12" style="12" customWidth="1"/>
    <col min="5599" max="5850" width="11.5703125" style="12"/>
    <col min="5851" max="5851" width="51.5703125" style="12" customWidth="1"/>
    <col min="5852" max="5853" width="11.5703125" style="12"/>
    <col min="5854" max="5854" width="12" style="12" customWidth="1"/>
    <col min="5855" max="6106" width="11.5703125" style="12"/>
    <col min="6107" max="6107" width="51.5703125" style="12" customWidth="1"/>
    <col min="6108" max="6109" width="11.5703125" style="12"/>
    <col min="6110" max="6110" width="12" style="12" customWidth="1"/>
    <col min="6111" max="6362" width="11.5703125" style="12"/>
    <col min="6363" max="6363" width="51.5703125" style="12" customWidth="1"/>
    <col min="6364" max="6365" width="11.5703125" style="12"/>
    <col min="6366" max="6366" width="12" style="12" customWidth="1"/>
    <col min="6367" max="6618" width="11.5703125" style="12"/>
    <col min="6619" max="6619" width="51.5703125" style="12" customWidth="1"/>
    <col min="6620" max="6621" width="11.5703125" style="12"/>
    <col min="6622" max="6622" width="12" style="12" customWidth="1"/>
    <col min="6623" max="6874" width="11.5703125" style="12"/>
    <col min="6875" max="6875" width="51.5703125" style="12" customWidth="1"/>
    <col min="6876" max="6877" width="11.5703125" style="12"/>
    <col min="6878" max="6878" width="12" style="12" customWidth="1"/>
    <col min="6879" max="7130" width="11.5703125" style="12"/>
    <col min="7131" max="7131" width="51.5703125" style="12" customWidth="1"/>
    <col min="7132" max="7133" width="11.5703125" style="12"/>
    <col min="7134" max="7134" width="12" style="12" customWidth="1"/>
    <col min="7135" max="7386" width="11.5703125" style="12"/>
    <col min="7387" max="7387" width="51.5703125" style="12" customWidth="1"/>
    <col min="7388" max="7389" width="11.5703125" style="12"/>
    <col min="7390" max="7390" width="12" style="12" customWidth="1"/>
    <col min="7391" max="7642" width="11.5703125" style="12"/>
    <col min="7643" max="7643" width="51.5703125" style="12" customWidth="1"/>
    <col min="7644" max="7645" width="11.5703125" style="12"/>
    <col min="7646" max="7646" width="12" style="12" customWidth="1"/>
    <col min="7647" max="7898" width="11.5703125" style="12"/>
    <col min="7899" max="7899" width="51.5703125" style="12" customWidth="1"/>
    <col min="7900" max="7901" width="11.5703125" style="12"/>
    <col min="7902" max="7902" width="12" style="12" customWidth="1"/>
    <col min="7903" max="8154" width="11.5703125" style="12"/>
    <col min="8155" max="8155" width="51.5703125" style="12" customWidth="1"/>
    <col min="8156" max="8157" width="11.5703125" style="12"/>
    <col min="8158" max="8158" width="12" style="12" customWidth="1"/>
    <col min="8159" max="8410" width="11.5703125" style="12"/>
    <col min="8411" max="8411" width="51.5703125" style="12" customWidth="1"/>
    <col min="8412" max="8413" width="11.5703125" style="12"/>
    <col min="8414" max="8414" width="12" style="12" customWidth="1"/>
    <col min="8415" max="8666" width="11.5703125" style="12"/>
    <col min="8667" max="8667" width="51.5703125" style="12" customWidth="1"/>
    <col min="8668" max="8669" width="11.5703125" style="12"/>
    <col min="8670" max="8670" width="12" style="12" customWidth="1"/>
    <col min="8671" max="8922" width="11.5703125" style="12"/>
    <col min="8923" max="8923" width="51.5703125" style="12" customWidth="1"/>
    <col min="8924" max="8925" width="11.5703125" style="12"/>
    <col min="8926" max="8926" width="12" style="12" customWidth="1"/>
    <col min="8927" max="9178" width="11.5703125" style="12"/>
    <col min="9179" max="9179" width="51.5703125" style="12" customWidth="1"/>
    <col min="9180" max="9181" width="11.5703125" style="12"/>
    <col min="9182" max="9182" width="12" style="12" customWidth="1"/>
    <col min="9183" max="9434" width="11.5703125" style="12"/>
    <col min="9435" max="9435" width="51.5703125" style="12" customWidth="1"/>
    <col min="9436" max="9437" width="11.5703125" style="12"/>
    <col min="9438" max="9438" width="12" style="12" customWidth="1"/>
    <col min="9439" max="9690" width="11.5703125" style="12"/>
    <col min="9691" max="9691" width="51.5703125" style="12" customWidth="1"/>
    <col min="9692" max="9693" width="11.5703125" style="12"/>
    <col min="9694" max="9694" width="12" style="12" customWidth="1"/>
    <col min="9695" max="9946" width="11.5703125" style="12"/>
    <col min="9947" max="9947" width="51.5703125" style="12" customWidth="1"/>
    <col min="9948" max="9949" width="11.5703125" style="12"/>
    <col min="9950" max="9950" width="12" style="12" customWidth="1"/>
    <col min="9951" max="10202" width="11.5703125" style="12"/>
    <col min="10203" max="10203" width="51.5703125" style="12" customWidth="1"/>
    <col min="10204" max="10205" width="11.5703125" style="12"/>
    <col min="10206" max="10206" width="12" style="12" customWidth="1"/>
    <col min="10207" max="10458" width="11.5703125" style="12"/>
    <col min="10459" max="10459" width="51.5703125" style="12" customWidth="1"/>
    <col min="10460" max="10461" width="11.5703125" style="12"/>
    <col min="10462" max="10462" width="12" style="12" customWidth="1"/>
    <col min="10463" max="10714" width="11.5703125" style="12"/>
    <col min="10715" max="10715" width="51.5703125" style="12" customWidth="1"/>
    <col min="10716" max="10717" width="11.5703125" style="12"/>
    <col min="10718" max="10718" width="12" style="12" customWidth="1"/>
    <col min="10719" max="10970" width="11.5703125" style="12"/>
    <col min="10971" max="10971" width="51.5703125" style="12" customWidth="1"/>
    <col min="10972" max="10973" width="11.5703125" style="12"/>
    <col min="10974" max="10974" width="12" style="12" customWidth="1"/>
    <col min="10975" max="11226" width="11.5703125" style="12"/>
    <col min="11227" max="11227" width="51.5703125" style="12" customWidth="1"/>
    <col min="11228" max="11229" width="11.5703125" style="12"/>
    <col min="11230" max="11230" width="12" style="12" customWidth="1"/>
    <col min="11231" max="11482" width="11.5703125" style="12"/>
    <col min="11483" max="11483" width="51.5703125" style="12" customWidth="1"/>
    <col min="11484" max="11485" width="11.5703125" style="12"/>
    <col min="11486" max="11486" width="12" style="12" customWidth="1"/>
    <col min="11487" max="11738" width="11.5703125" style="12"/>
    <col min="11739" max="11739" width="51.5703125" style="12" customWidth="1"/>
    <col min="11740" max="11741" width="11.5703125" style="12"/>
    <col min="11742" max="11742" width="12" style="12" customWidth="1"/>
    <col min="11743" max="11994" width="11.5703125" style="12"/>
    <col min="11995" max="11995" width="51.5703125" style="12" customWidth="1"/>
    <col min="11996" max="11997" width="11.5703125" style="12"/>
    <col min="11998" max="11998" width="12" style="12" customWidth="1"/>
    <col min="11999" max="12250" width="11.5703125" style="12"/>
    <col min="12251" max="12251" width="51.5703125" style="12" customWidth="1"/>
    <col min="12252" max="12253" width="11.5703125" style="12"/>
    <col min="12254" max="12254" width="12" style="12" customWidth="1"/>
    <col min="12255" max="12506" width="11.5703125" style="12"/>
    <col min="12507" max="12507" width="51.5703125" style="12" customWidth="1"/>
    <col min="12508" max="12509" width="11.5703125" style="12"/>
    <col min="12510" max="12510" width="12" style="12" customWidth="1"/>
    <col min="12511" max="12762" width="11.5703125" style="12"/>
    <col min="12763" max="12763" width="51.5703125" style="12" customWidth="1"/>
    <col min="12764" max="12765" width="11.5703125" style="12"/>
    <col min="12766" max="12766" width="12" style="12" customWidth="1"/>
    <col min="12767" max="13018" width="11.5703125" style="12"/>
    <col min="13019" max="13019" width="51.5703125" style="12" customWidth="1"/>
    <col min="13020" max="13021" width="11.5703125" style="12"/>
    <col min="13022" max="13022" width="12" style="12" customWidth="1"/>
    <col min="13023" max="13274" width="11.5703125" style="12"/>
    <col min="13275" max="13275" width="51.5703125" style="12" customWidth="1"/>
    <col min="13276" max="13277" width="11.5703125" style="12"/>
    <col min="13278" max="13278" width="12" style="12" customWidth="1"/>
    <col min="13279" max="13530" width="11.5703125" style="12"/>
    <col min="13531" max="13531" width="51.5703125" style="12" customWidth="1"/>
    <col min="13532" max="13533" width="11.5703125" style="12"/>
    <col min="13534" max="13534" width="12" style="12" customWidth="1"/>
    <col min="13535" max="13786" width="11.5703125" style="12"/>
    <col min="13787" max="13787" width="51.5703125" style="12" customWidth="1"/>
    <col min="13788" max="13789" width="11.5703125" style="12"/>
    <col min="13790" max="13790" width="12" style="12" customWidth="1"/>
    <col min="13791" max="14042" width="11.5703125" style="12"/>
    <col min="14043" max="14043" width="51.5703125" style="12" customWidth="1"/>
    <col min="14044" max="14045" width="11.5703125" style="12"/>
    <col min="14046" max="14046" width="12" style="12" customWidth="1"/>
    <col min="14047" max="14298" width="11.5703125" style="12"/>
    <col min="14299" max="14299" width="51.5703125" style="12" customWidth="1"/>
    <col min="14300" max="14301" width="11.5703125" style="12"/>
    <col min="14302" max="14302" width="12" style="12" customWidth="1"/>
    <col min="14303" max="14554" width="11.5703125" style="12"/>
    <col min="14555" max="14555" width="51.5703125" style="12" customWidth="1"/>
    <col min="14556" max="14557" width="11.5703125" style="12"/>
    <col min="14558" max="14558" width="12" style="12" customWidth="1"/>
    <col min="14559" max="14810" width="11.5703125" style="12"/>
    <col min="14811" max="14811" width="51.5703125" style="12" customWidth="1"/>
    <col min="14812" max="14813" width="11.5703125" style="12"/>
    <col min="14814" max="14814" width="12" style="12" customWidth="1"/>
    <col min="14815" max="15066" width="11.5703125" style="12"/>
    <col min="15067" max="15067" width="51.5703125" style="12" customWidth="1"/>
    <col min="15068" max="15069" width="11.5703125" style="12"/>
    <col min="15070" max="15070" width="12" style="12" customWidth="1"/>
    <col min="15071" max="15322" width="11.5703125" style="12"/>
    <col min="15323" max="15323" width="51.5703125" style="12" customWidth="1"/>
    <col min="15324" max="15325" width="11.5703125" style="12"/>
    <col min="15326" max="15326" width="12" style="12" customWidth="1"/>
    <col min="15327" max="15578" width="11.5703125" style="12"/>
    <col min="15579" max="15579" width="51.5703125" style="12" customWidth="1"/>
    <col min="15580" max="15581" width="11.5703125" style="12"/>
    <col min="15582" max="15582" width="12" style="12" customWidth="1"/>
    <col min="15583" max="15834" width="11.5703125" style="12"/>
    <col min="15835" max="15835" width="51.5703125" style="12" customWidth="1"/>
    <col min="15836" max="15837" width="11.5703125" style="12"/>
    <col min="15838" max="15838" width="12" style="12" customWidth="1"/>
    <col min="15839" max="16090" width="11.5703125" style="12"/>
    <col min="16091" max="16091" width="51.5703125" style="12" customWidth="1"/>
    <col min="16092" max="16093" width="11.5703125" style="12"/>
    <col min="16094" max="16094" width="12" style="12" customWidth="1"/>
    <col min="16095" max="16384" width="11.5703125" style="12"/>
  </cols>
  <sheetData>
    <row r="1" spans="1:56" ht="75" customHeight="1" x14ac:dyDescent="0.25">
      <c r="A1" s="126"/>
      <c r="B1" s="126"/>
      <c r="C1" s="126"/>
      <c r="D1" s="126"/>
      <c r="E1" s="126"/>
      <c r="F1" s="126"/>
      <c r="G1" s="126"/>
      <c r="H1" s="126"/>
      <c r="I1" s="126"/>
      <c r="J1" s="126"/>
    </row>
    <row r="2" spans="1:56" ht="15" customHeight="1" x14ac:dyDescent="0.25">
      <c r="A2" s="127" t="str">
        <f>+Contents!A2</f>
        <v>Statistics about corporate insolvency in Australia</v>
      </c>
      <c r="B2" s="127"/>
      <c r="C2" s="127"/>
      <c r="D2" s="127"/>
      <c r="E2" s="127"/>
      <c r="F2" s="127"/>
      <c r="G2" s="127"/>
      <c r="H2" s="127"/>
      <c r="I2" s="127"/>
      <c r="J2" s="127"/>
    </row>
    <row r="3" spans="1:56" ht="24.95" customHeight="1" x14ac:dyDescent="0.25">
      <c r="A3" s="128" t="str">
        <f>Contents!A3</f>
        <v>Released: December 2025</v>
      </c>
      <c r="B3" s="128"/>
      <c r="C3" s="128"/>
      <c r="D3" s="128"/>
      <c r="E3" s="128"/>
      <c r="F3" s="128"/>
      <c r="G3" s="128"/>
      <c r="H3" s="128"/>
      <c r="I3" s="128"/>
      <c r="J3" s="128"/>
      <c r="AR3" s="29" t="s">
        <v>211</v>
      </c>
    </row>
    <row r="4" spans="1:56" x14ac:dyDescent="0.25">
      <c r="A4" s="125" t="s">
        <v>268</v>
      </c>
      <c r="B4" s="125"/>
      <c r="C4" s="125"/>
      <c r="D4" s="125"/>
      <c r="E4" s="125"/>
      <c r="F4" s="125"/>
      <c r="G4" s="125"/>
      <c r="H4" s="125"/>
      <c r="I4" s="125"/>
      <c r="J4" s="125"/>
      <c r="AR4" s="29" t="s">
        <v>212</v>
      </c>
    </row>
    <row r="5" spans="1:56" x14ac:dyDescent="0.25">
      <c r="A5" s="4"/>
      <c r="B5" s="129" t="s">
        <v>11</v>
      </c>
      <c r="C5" s="129"/>
      <c r="D5" s="129"/>
      <c r="E5" s="129"/>
      <c r="F5" s="129"/>
      <c r="G5" s="129"/>
      <c r="H5" s="129"/>
      <c r="I5" s="129"/>
      <c r="J5" s="129"/>
      <c r="AR5" s="29" t="s">
        <v>213</v>
      </c>
    </row>
    <row r="6" spans="1:56" ht="39.75" customHeight="1" x14ac:dyDescent="0.25">
      <c r="A6" s="35" t="s">
        <v>12</v>
      </c>
      <c r="B6" s="16" t="s">
        <v>13</v>
      </c>
      <c r="C6" s="16" t="s">
        <v>14</v>
      </c>
      <c r="D6" s="16" t="s">
        <v>15</v>
      </c>
      <c r="E6" s="16" t="s">
        <v>16</v>
      </c>
      <c r="F6" s="16" t="s">
        <v>17</v>
      </c>
      <c r="G6" s="16" t="s">
        <v>18</v>
      </c>
      <c r="H6" s="16" t="s">
        <v>19</v>
      </c>
      <c r="I6" s="16" t="s">
        <v>20</v>
      </c>
      <c r="J6" s="17" t="s">
        <v>21</v>
      </c>
      <c r="AR6" s="29" t="s">
        <v>214</v>
      </c>
    </row>
    <row r="7" spans="1:56" ht="36.75" customHeight="1" x14ac:dyDescent="0.25">
      <c r="A7" s="6" t="s">
        <v>22</v>
      </c>
      <c r="B7" s="75">
        <v>39</v>
      </c>
      <c r="C7" s="75">
        <v>548</v>
      </c>
      <c r="D7" s="75">
        <v>9</v>
      </c>
      <c r="E7" s="75">
        <v>306</v>
      </c>
      <c r="F7" s="75">
        <v>103</v>
      </c>
      <c r="G7" s="75">
        <v>16</v>
      </c>
      <c r="H7" s="75">
        <v>451</v>
      </c>
      <c r="I7" s="75">
        <v>116</v>
      </c>
      <c r="J7" s="10">
        <f>SUM(B7:I7)</f>
        <v>1588</v>
      </c>
      <c r="AR7" s="43" t="s">
        <v>215</v>
      </c>
      <c r="AS7" s="42"/>
      <c r="AT7" s="42"/>
      <c r="AU7" s="42"/>
      <c r="AV7" s="42"/>
      <c r="AW7" s="42"/>
      <c r="AX7" s="42"/>
      <c r="AY7" s="42"/>
      <c r="AZ7" s="42"/>
      <c r="BA7" s="42"/>
      <c r="BB7" s="42"/>
      <c r="BC7" s="42"/>
      <c r="BD7" s="42"/>
    </row>
    <row r="8" spans="1:56" x14ac:dyDescent="0.25">
      <c r="A8" s="6" t="s">
        <v>23</v>
      </c>
      <c r="B8" s="75">
        <v>9</v>
      </c>
      <c r="C8" s="75">
        <v>156</v>
      </c>
      <c r="D8" s="75">
        <v>3</v>
      </c>
      <c r="E8" s="75">
        <v>55</v>
      </c>
      <c r="F8" s="75">
        <v>14</v>
      </c>
      <c r="G8" s="75">
        <v>1</v>
      </c>
      <c r="H8" s="75">
        <v>96</v>
      </c>
      <c r="I8" s="75">
        <v>19</v>
      </c>
      <c r="J8" s="10">
        <f>SUM(B8:I8)</f>
        <v>353</v>
      </c>
      <c r="AR8" s="44" t="s">
        <v>216</v>
      </c>
    </row>
    <row r="9" spans="1:56" x14ac:dyDescent="0.25">
      <c r="A9" s="6" t="s">
        <v>24</v>
      </c>
      <c r="B9" s="75">
        <v>0</v>
      </c>
      <c r="C9" s="75">
        <v>54</v>
      </c>
      <c r="D9" s="75">
        <v>1</v>
      </c>
      <c r="E9" s="75">
        <v>7</v>
      </c>
      <c r="F9" s="75">
        <v>7</v>
      </c>
      <c r="G9" s="75">
        <v>2</v>
      </c>
      <c r="H9" s="75">
        <v>25</v>
      </c>
      <c r="I9" s="75">
        <v>10</v>
      </c>
      <c r="J9" s="10">
        <f>SUM(B9:I9)</f>
        <v>106</v>
      </c>
      <c r="AR9" s="29" t="s">
        <v>204</v>
      </c>
    </row>
    <row r="10" spans="1:56" x14ac:dyDescent="0.25">
      <c r="A10" s="6" t="s">
        <v>25</v>
      </c>
      <c r="B10" s="75">
        <v>3</v>
      </c>
      <c r="C10" s="75">
        <v>87</v>
      </c>
      <c r="D10" s="75">
        <v>1</v>
      </c>
      <c r="E10" s="75">
        <v>41</v>
      </c>
      <c r="F10" s="75">
        <v>14</v>
      </c>
      <c r="G10" s="75">
        <v>1</v>
      </c>
      <c r="H10" s="75">
        <v>41</v>
      </c>
      <c r="I10" s="75">
        <v>15</v>
      </c>
      <c r="J10" s="10">
        <f t="shared" ref="J10:J26" si="0">SUM(B10:I10)</f>
        <v>203</v>
      </c>
      <c r="AR10" s="29" t="s">
        <v>217</v>
      </c>
    </row>
    <row r="11" spans="1:56" ht="13.35" customHeight="1" x14ac:dyDescent="0.25">
      <c r="A11" s="6" t="s">
        <v>26</v>
      </c>
      <c r="B11" s="75">
        <v>67</v>
      </c>
      <c r="C11" s="75">
        <v>1128</v>
      </c>
      <c r="D11" s="75">
        <v>7</v>
      </c>
      <c r="E11" s="75">
        <v>328</v>
      </c>
      <c r="F11" s="75">
        <v>51</v>
      </c>
      <c r="G11" s="75">
        <v>13</v>
      </c>
      <c r="H11" s="75">
        <v>651</v>
      </c>
      <c r="I11" s="75">
        <v>116</v>
      </c>
      <c r="J11" s="10">
        <f t="shared" si="0"/>
        <v>2361</v>
      </c>
      <c r="AR11" s="29" t="s">
        <v>218</v>
      </c>
    </row>
    <row r="12" spans="1:56" x14ac:dyDescent="0.25">
      <c r="A12" s="6" t="s">
        <v>27</v>
      </c>
      <c r="B12" s="75">
        <v>1</v>
      </c>
      <c r="C12" s="75">
        <v>31</v>
      </c>
      <c r="D12" s="75">
        <v>0</v>
      </c>
      <c r="E12" s="75">
        <v>11</v>
      </c>
      <c r="F12" s="75">
        <v>5</v>
      </c>
      <c r="G12" s="75">
        <v>0</v>
      </c>
      <c r="H12" s="75">
        <v>19</v>
      </c>
      <c r="I12" s="75">
        <v>9</v>
      </c>
      <c r="J12" s="10">
        <f t="shared" si="0"/>
        <v>76</v>
      </c>
      <c r="AR12" s="29" t="s">
        <v>219</v>
      </c>
    </row>
    <row r="13" spans="1:56" x14ac:dyDescent="0.25">
      <c r="A13" s="6" t="s">
        <v>28</v>
      </c>
      <c r="B13" s="75">
        <v>6</v>
      </c>
      <c r="C13" s="75">
        <v>96</v>
      </c>
      <c r="D13" s="75">
        <v>5</v>
      </c>
      <c r="E13" s="75">
        <v>42</v>
      </c>
      <c r="F13" s="75">
        <v>12</v>
      </c>
      <c r="G13" s="75">
        <v>1</v>
      </c>
      <c r="H13" s="75">
        <v>63</v>
      </c>
      <c r="I13" s="75">
        <v>13</v>
      </c>
      <c r="J13" s="10">
        <f t="shared" si="0"/>
        <v>238</v>
      </c>
    </row>
    <row r="14" spans="1:56" x14ac:dyDescent="0.25">
      <c r="A14" s="6" t="s">
        <v>29</v>
      </c>
      <c r="B14" s="75">
        <v>4</v>
      </c>
      <c r="C14" s="75">
        <v>117</v>
      </c>
      <c r="D14" s="75">
        <v>0</v>
      </c>
      <c r="E14" s="75">
        <v>48</v>
      </c>
      <c r="F14" s="75">
        <v>9</v>
      </c>
      <c r="G14" s="75">
        <v>4</v>
      </c>
      <c r="H14" s="75">
        <v>66</v>
      </c>
      <c r="I14" s="75">
        <v>16</v>
      </c>
      <c r="J14" s="10">
        <f t="shared" si="0"/>
        <v>264</v>
      </c>
    </row>
    <row r="15" spans="1:56" x14ac:dyDescent="0.25">
      <c r="A15" s="6" t="s">
        <v>30</v>
      </c>
      <c r="B15" s="75">
        <v>1</v>
      </c>
      <c r="C15" s="75">
        <v>88</v>
      </c>
      <c r="D15" s="75">
        <v>2</v>
      </c>
      <c r="E15" s="75">
        <v>93</v>
      </c>
      <c r="F15" s="75">
        <v>12</v>
      </c>
      <c r="G15" s="75">
        <v>2</v>
      </c>
      <c r="H15" s="75">
        <v>50</v>
      </c>
      <c r="I15" s="75">
        <v>17</v>
      </c>
      <c r="J15" s="10">
        <f t="shared" si="0"/>
        <v>265</v>
      </c>
    </row>
    <row r="16" spans="1:56" x14ac:dyDescent="0.25">
      <c r="A16" s="6" t="s">
        <v>31</v>
      </c>
      <c r="B16" s="75">
        <v>4</v>
      </c>
      <c r="C16" s="75">
        <v>90</v>
      </c>
      <c r="D16" s="75">
        <v>0</v>
      </c>
      <c r="E16" s="75">
        <v>40</v>
      </c>
      <c r="F16" s="75">
        <v>7</v>
      </c>
      <c r="G16" s="75">
        <v>8</v>
      </c>
      <c r="H16" s="75">
        <v>62</v>
      </c>
      <c r="I16" s="75">
        <v>9</v>
      </c>
      <c r="J16" s="10">
        <f t="shared" si="0"/>
        <v>220</v>
      </c>
    </row>
    <row r="17" spans="1:10" x14ac:dyDescent="0.25">
      <c r="A17" s="6" t="s">
        <v>32</v>
      </c>
      <c r="B17" s="75">
        <v>1</v>
      </c>
      <c r="C17" s="75">
        <v>122</v>
      </c>
      <c r="D17" s="75">
        <v>0</v>
      </c>
      <c r="E17" s="75">
        <v>42</v>
      </c>
      <c r="F17" s="75">
        <v>8</v>
      </c>
      <c r="G17" s="75">
        <v>1</v>
      </c>
      <c r="H17" s="75">
        <v>57</v>
      </c>
      <c r="I17" s="75">
        <v>16</v>
      </c>
      <c r="J17" s="10">
        <f t="shared" si="0"/>
        <v>247</v>
      </c>
    </row>
    <row r="18" spans="1:10" x14ac:dyDescent="0.25">
      <c r="A18" s="6" t="s">
        <v>33</v>
      </c>
      <c r="B18" s="75">
        <v>1</v>
      </c>
      <c r="C18" s="75">
        <v>139</v>
      </c>
      <c r="D18" s="75">
        <v>1</v>
      </c>
      <c r="E18" s="75">
        <v>101</v>
      </c>
      <c r="F18" s="75">
        <v>24</v>
      </c>
      <c r="G18" s="75">
        <v>0</v>
      </c>
      <c r="H18" s="75">
        <v>135</v>
      </c>
      <c r="I18" s="75">
        <v>25</v>
      </c>
      <c r="J18" s="10">
        <f t="shared" si="0"/>
        <v>426</v>
      </c>
    </row>
    <row r="19" spans="1:10" x14ac:dyDescent="0.25">
      <c r="A19" s="6" t="s">
        <v>34</v>
      </c>
      <c r="B19" s="75">
        <v>0</v>
      </c>
      <c r="C19" s="75">
        <v>30</v>
      </c>
      <c r="D19" s="75">
        <v>0</v>
      </c>
      <c r="E19" s="75">
        <v>24</v>
      </c>
      <c r="F19" s="75">
        <v>3</v>
      </c>
      <c r="G19" s="75">
        <v>1</v>
      </c>
      <c r="H19" s="75">
        <v>6</v>
      </c>
      <c r="I19" s="75">
        <v>25</v>
      </c>
      <c r="J19" s="10">
        <f t="shared" si="0"/>
        <v>89</v>
      </c>
    </row>
    <row r="20" spans="1:10" x14ac:dyDescent="0.25">
      <c r="A20" s="6" t="s">
        <v>35</v>
      </c>
      <c r="B20" s="75">
        <v>20</v>
      </c>
      <c r="C20" s="75">
        <v>438</v>
      </c>
      <c r="D20" s="75">
        <v>11</v>
      </c>
      <c r="E20" s="75">
        <v>212</v>
      </c>
      <c r="F20" s="75">
        <v>31</v>
      </c>
      <c r="G20" s="75">
        <v>9</v>
      </c>
      <c r="H20" s="75">
        <v>267</v>
      </c>
      <c r="I20" s="75">
        <v>66</v>
      </c>
      <c r="J20" s="10">
        <f t="shared" si="0"/>
        <v>1054</v>
      </c>
    </row>
    <row r="21" spans="1:10" x14ac:dyDescent="0.25">
      <c r="A21" s="6" t="s">
        <v>36</v>
      </c>
      <c r="B21" s="75">
        <v>7</v>
      </c>
      <c r="C21" s="75">
        <v>179</v>
      </c>
      <c r="D21" s="75">
        <v>1</v>
      </c>
      <c r="E21" s="75">
        <v>100</v>
      </c>
      <c r="F21" s="75">
        <v>22</v>
      </c>
      <c r="G21" s="75">
        <v>2</v>
      </c>
      <c r="H21" s="75">
        <v>128</v>
      </c>
      <c r="I21" s="75">
        <v>33</v>
      </c>
      <c r="J21" s="10">
        <f t="shared" si="0"/>
        <v>472</v>
      </c>
    </row>
    <row r="22" spans="1:10" x14ac:dyDescent="0.25">
      <c r="A22" s="6" t="s">
        <v>37</v>
      </c>
      <c r="B22" s="75">
        <v>1</v>
      </c>
      <c r="C22" s="75">
        <v>28</v>
      </c>
      <c r="D22" s="75">
        <v>0</v>
      </c>
      <c r="E22" s="75">
        <v>7</v>
      </c>
      <c r="F22" s="75">
        <v>1</v>
      </c>
      <c r="G22" s="75">
        <v>0</v>
      </c>
      <c r="H22" s="75">
        <v>7</v>
      </c>
      <c r="I22" s="75">
        <v>0</v>
      </c>
      <c r="J22" s="10">
        <f t="shared" si="0"/>
        <v>44</v>
      </c>
    </row>
    <row r="23" spans="1:10" x14ac:dyDescent="0.25">
      <c r="A23" s="6" t="s">
        <v>38</v>
      </c>
      <c r="B23" s="75">
        <v>6</v>
      </c>
      <c r="C23" s="75">
        <v>67</v>
      </c>
      <c r="D23" s="75">
        <v>1</v>
      </c>
      <c r="E23" s="75">
        <v>58</v>
      </c>
      <c r="F23" s="75">
        <v>7</v>
      </c>
      <c r="G23" s="75">
        <v>0</v>
      </c>
      <c r="H23" s="75">
        <v>73</v>
      </c>
      <c r="I23" s="75">
        <v>12</v>
      </c>
      <c r="J23" s="10">
        <f t="shared" si="0"/>
        <v>224</v>
      </c>
    </row>
    <row r="24" spans="1:10" x14ac:dyDescent="0.25">
      <c r="A24" s="6" t="s">
        <v>39</v>
      </c>
      <c r="B24" s="75">
        <v>6</v>
      </c>
      <c r="C24" s="75">
        <v>257</v>
      </c>
      <c r="D24" s="75">
        <v>2</v>
      </c>
      <c r="E24" s="75">
        <v>141</v>
      </c>
      <c r="F24" s="75">
        <v>26</v>
      </c>
      <c r="G24" s="75">
        <v>5</v>
      </c>
      <c r="H24" s="75">
        <v>198</v>
      </c>
      <c r="I24" s="75">
        <v>38</v>
      </c>
      <c r="J24" s="10">
        <f t="shared" si="0"/>
        <v>673</v>
      </c>
    </row>
    <row r="25" spans="1:10" x14ac:dyDescent="0.25">
      <c r="A25" s="6" t="s">
        <v>40</v>
      </c>
      <c r="B25" s="75">
        <v>2</v>
      </c>
      <c r="C25" s="75">
        <v>213</v>
      </c>
      <c r="D25" s="75">
        <v>0</v>
      </c>
      <c r="E25" s="75">
        <v>75</v>
      </c>
      <c r="F25" s="75">
        <v>26</v>
      </c>
      <c r="G25" s="75">
        <v>6</v>
      </c>
      <c r="H25" s="75">
        <v>154</v>
      </c>
      <c r="I25" s="75">
        <v>35</v>
      </c>
      <c r="J25" s="10">
        <f t="shared" si="0"/>
        <v>511</v>
      </c>
    </row>
    <row r="26" spans="1:10" x14ac:dyDescent="0.25">
      <c r="A26" s="6" t="s">
        <v>41</v>
      </c>
      <c r="B26" s="75">
        <v>2</v>
      </c>
      <c r="C26" s="75">
        <v>79</v>
      </c>
      <c r="D26" s="75">
        <v>0</v>
      </c>
      <c r="E26" s="75">
        <v>27</v>
      </c>
      <c r="F26" s="75">
        <v>8</v>
      </c>
      <c r="G26" s="75">
        <v>0</v>
      </c>
      <c r="H26" s="75">
        <v>47</v>
      </c>
      <c r="I26" s="75">
        <v>8</v>
      </c>
      <c r="J26" s="10">
        <f t="shared" si="0"/>
        <v>171</v>
      </c>
    </row>
    <row r="27" spans="1:10" x14ac:dyDescent="0.25">
      <c r="A27" s="18" t="s">
        <v>42</v>
      </c>
      <c r="B27" s="22">
        <f>SUM(B7:B26)</f>
        <v>180</v>
      </c>
      <c r="C27" s="22">
        <f t="shared" ref="C27:D27" si="1">SUM(C7:C26)</f>
        <v>3947</v>
      </c>
      <c r="D27" s="22">
        <f t="shared" si="1"/>
        <v>44</v>
      </c>
      <c r="E27" s="22">
        <f t="shared" ref="E27:I27" si="2">SUM(E7:E26)</f>
        <v>1758</v>
      </c>
      <c r="F27" s="22">
        <f t="shared" si="2"/>
        <v>390</v>
      </c>
      <c r="G27" s="22">
        <f t="shared" si="2"/>
        <v>72</v>
      </c>
      <c r="H27" s="22">
        <f t="shared" si="2"/>
        <v>2596</v>
      </c>
      <c r="I27" s="22">
        <f t="shared" si="2"/>
        <v>598</v>
      </c>
      <c r="J27" s="22">
        <f>SUM(J7:J26)</f>
        <v>9585</v>
      </c>
    </row>
    <row r="28" spans="1:10" x14ac:dyDescent="0.25">
      <c r="A28" s="5"/>
      <c r="B28" s="72"/>
      <c r="C28" s="72"/>
      <c r="D28" s="72"/>
      <c r="E28" s="72"/>
      <c r="F28" s="72"/>
      <c r="G28" s="72"/>
      <c r="H28" s="72"/>
      <c r="I28" s="72"/>
      <c r="J28" s="72"/>
    </row>
    <row r="29" spans="1:10" s="33" customFormat="1" ht="12" x14ac:dyDescent="0.2">
      <c r="A29" s="6" t="str">
        <f>CONCATENATE("Note1: ",$AR$3)</f>
        <v>Note1: Statistics after 28 March 2020 by region are based upon 'principal place of business' and not 'registered office'.</v>
      </c>
      <c r="H29" s="34"/>
    </row>
    <row r="31" spans="1:10" customFormat="1" x14ac:dyDescent="0.25">
      <c r="A31" s="9" t="s">
        <v>10</v>
      </c>
    </row>
    <row r="33" spans="2:10" x14ac:dyDescent="0.25">
      <c r="B33" s="73"/>
      <c r="C33" s="73"/>
      <c r="D33" s="73"/>
      <c r="E33" s="73"/>
      <c r="F33" s="73"/>
      <c r="G33" s="73"/>
      <c r="H33" s="73"/>
      <c r="I33" s="73"/>
      <c r="J33" s="73"/>
    </row>
  </sheetData>
  <sortState xmlns:xlrd2="http://schemas.microsoft.com/office/spreadsheetml/2017/richdata2" ref="M7:M25">
    <sortCondition ref="M7:M25"/>
  </sortState>
  <mergeCells count="5">
    <mergeCell ref="A4:J4"/>
    <mergeCell ref="A1:J1"/>
    <mergeCell ref="A2:J2"/>
    <mergeCell ref="A3:J3"/>
    <mergeCell ref="B5:J5"/>
  </mergeCells>
  <hyperlinks>
    <hyperlink ref="A31" r:id="rId1" xr:uid="{00000000-0004-0000-0100-000000000000}"/>
  </hyperlinks>
  <pageMargins left="0.70866141732283472" right="0.70866141732283472" top="0.74803149606299213" bottom="0.74803149606299213" header="0.31496062992125984" footer="0.31496062992125984"/>
  <pageSetup paperSize="9" scale="83" orientation="landscape"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5"/>
  <sheetViews>
    <sheetView topLeftCell="A2" workbookViewId="0">
      <selection activeCell="A3" sqref="A3:G3"/>
    </sheetView>
  </sheetViews>
  <sheetFormatPr defaultColWidth="11.5703125" defaultRowHeight="15" x14ac:dyDescent="0.25"/>
  <cols>
    <col min="1" max="1" width="47.42578125" customWidth="1"/>
    <col min="2" max="7" width="10.7109375" customWidth="1"/>
    <col min="220" max="220" width="51.5703125" customWidth="1"/>
    <col min="223" max="223" width="12" customWidth="1"/>
    <col min="476" max="476" width="51.5703125" customWidth="1"/>
    <col min="479" max="479" width="12" customWidth="1"/>
    <col min="732" max="732" width="51.5703125" customWidth="1"/>
    <col min="735" max="735" width="12" customWidth="1"/>
    <col min="988" max="988" width="51.5703125" customWidth="1"/>
    <col min="991" max="991" width="12" customWidth="1"/>
    <col min="1244" max="1244" width="51.5703125" customWidth="1"/>
    <col min="1247" max="1247" width="12" customWidth="1"/>
    <col min="1500" max="1500" width="51.5703125" customWidth="1"/>
    <col min="1503" max="1503" width="12" customWidth="1"/>
    <col min="1756" max="1756" width="51.5703125" customWidth="1"/>
    <col min="1759" max="1759" width="12" customWidth="1"/>
    <col min="2012" max="2012" width="51.5703125" customWidth="1"/>
    <col min="2015" max="2015" width="12" customWidth="1"/>
    <col min="2268" max="2268" width="51.5703125" customWidth="1"/>
    <col min="2271" max="2271" width="12" customWidth="1"/>
    <col min="2524" max="2524" width="51.5703125" customWidth="1"/>
    <col min="2527" max="2527" width="12" customWidth="1"/>
    <col min="2780" max="2780" width="51.5703125" customWidth="1"/>
    <col min="2783" max="2783" width="12" customWidth="1"/>
    <col min="3036" max="3036" width="51.5703125" customWidth="1"/>
    <col min="3039" max="3039" width="12" customWidth="1"/>
    <col min="3292" max="3292" width="51.5703125" customWidth="1"/>
    <col min="3295" max="3295" width="12" customWidth="1"/>
    <col min="3548" max="3548" width="51.5703125" customWidth="1"/>
    <col min="3551" max="3551" width="12" customWidth="1"/>
    <col min="3804" max="3804" width="51.5703125" customWidth="1"/>
    <col min="3807" max="3807" width="12" customWidth="1"/>
    <col min="4060" max="4060" width="51.5703125" customWidth="1"/>
    <col min="4063" max="4063" width="12" customWidth="1"/>
    <col min="4316" max="4316" width="51.5703125" customWidth="1"/>
    <col min="4319" max="4319" width="12" customWidth="1"/>
    <col min="4572" max="4572" width="51.5703125" customWidth="1"/>
    <col min="4575" max="4575" width="12" customWidth="1"/>
    <col min="4828" max="4828" width="51.5703125" customWidth="1"/>
    <col min="4831" max="4831" width="12" customWidth="1"/>
    <col min="5084" max="5084" width="51.5703125" customWidth="1"/>
    <col min="5087" max="5087" width="12" customWidth="1"/>
    <col min="5340" max="5340" width="51.5703125" customWidth="1"/>
    <col min="5343" max="5343" width="12" customWidth="1"/>
    <col min="5596" max="5596" width="51.5703125" customWidth="1"/>
    <col min="5599" max="5599" width="12" customWidth="1"/>
    <col min="5852" max="5852" width="51.5703125" customWidth="1"/>
    <col min="5855" max="5855" width="12" customWidth="1"/>
    <col min="6108" max="6108" width="51.5703125" customWidth="1"/>
    <col min="6111" max="6111" width="12" customWidth="1"/>
    <col min="6364" max="6364" width="51.5703125" customWidth="1"/>
    <col min="6367" max="6367" width="12" customWidth="1"/>
    <col min="6620" max="6620" width="51.5703125" customWidth="1"/>
    <col min="6623" max="6623" width="12" customWidth="1"/>
    <col min="6876" max="6876" width="51.5703125" customWidth="1"/>
    <col min="6879" max="6879" width="12" customWidth="1"/>
    <col min="7132" max="7132" width="51.5703125" customWidth="1"/>
    <col min="7135" max="7135" width="12" customWidth="1"/>
    <col min="7388" max="7388" width="51.5703125" customWidth="1"/>
    <col min="7391" max="7391" width="12" customWidth="1"/>
    <col min="7644" max="7644" width="51.5703125" customWidth="1"/>
    <col min="7647" max="7647" width="12" customWidth="1"/>
    <col min="7900" max="7900" width="51.5703125" customWidth="1"/>
    <col min="7903" max="7903" width="12" customWidth="1"/>
    <col min="8156" max="8156" width="51.5703125" customWidth="1"/>
    <col min="8159" max="8159" width="12" customWidth="1"/>
    <col min="8412" max="8412" width="51.5703125" customWidth="1"/>
    <col min="8415" max="8415" width="12" customWidth="1"/>
    <col min="8668" max="8668" width="51.5703125" customWidth="1"/>
    <col min="8671" max="8671" width="12" customWidth="1"/>
    <col min="8924" max="8924" width="51.5703125" customWidth="1"/>
    <col min="8927" max="8927" width="12" customWidth="1"/>
    <col min="9180" max="9180" width="51.5703125" customWidth="1"/>
    <col min="9183" max="9183" width="12" customWidth="1"/>
    <col min="9436" max="9436" width="51.5703125" customWidth="1"/>
    <col min="9439" max="9439" width="12" customWidth="1"/>
    <col min="9692" max="9692" width="51.5703125" customWidth="1"/>
    <col min="9695" max="9695" width="12" customWidth="1"/>
    <col min="9948" max="9948" width="51.5703125" customWidth="1"/>
    <col min="9951" max="9951" width="12" customWidth="1"/>
    <col min="10204" max="10204" width="51.5703125" customWidth="1"/>
    <col min="10207" max="10207" width="12" customWidth="1"/>
    <col min="10460" max="10460" width="51.5703125" customWidth="1"/>
    <col min="10463" max="10463" width="12" customWidth="1"/>
    <col min="10716" max="10716" width="51.5703125" customWidth="1"/>
    <col min="10719" max="10719" width="12" customWidth="1"/>
    <col min="10972" max="10972" width="51.5703125" customWidth="1"/>
    <col min="10975" max="10975" width="12" customWidth="1"/>
    <col min="11228" max="11228" width="51.5703125" customWidth="1"/>
    <col min="11231" max="11231" width="12" customWidth="1"/>
    <col min="11484" max="11484" width="51.5703125" customWidth="1"/>
    <col min="11487" max="11487" width="12" customWidth="1"/>
    <col min="11740" max="11740" width="51.5703125" customWidth="1"/>
    <col min="11743" max="11743" width="12" customWidth="1"/>
    <col min="11996" max="11996" width="51.5703125" customWidth="1"/>
    <col min="11999" max="11999" width="12" customWidth="1"/>
    <col min="12252" max="12252" width="51.5703125" customWidth="1"/>
    <col min="12255" max="12255" width="12" customWidth="1"/>
    <col min="12508" max="12508" width="51.5703125" customWidth="1"/>
    <col min="12511" max="12511" width="12" customWidth="1"/>
    <col min="12764" max="12764" width="51.5703125" customWidth="1"/>
    <col min="12767" max="12767" width="12" customWidth="1"/>
    <col min="13020" max="13020" width="51.5703125" customWidth="1"/>
    <col min="13023" max="13023" width="12" customWidth="1"/>
    <col min="13276" max="13276" width="51.5703125" customWidth="1"/>
    <col min="13279" max="13279" width="12" customWidth="1"/>
    <col min="13532" max="13532" width="51.5703125" customWidth="1"/>
    <col min="13535" max="13535" width="12" customWidth="1"/>
    <col min="13788" max="13788" width="51.5703125" customWidth="1"/>
    <col min="13791" max="13791" width="12" customWidth="1"/>
    <col min="14044" max="14044" width="51.5703125" customWidth="1"/>
    <col min="14047" max="14047" width="12" customWidth="1"/>
    <col min="14300" max="14300" width="51.5703125" customWidth="1"/>
    <col min="14303" max="14303" width="12" customWidth="1"/>
    <col min="14556" max="14556" width="51.5703125" customWidth="1"/>
    <col min="14559" max="14559" width="12" customWidth="1"/>
    <col min="14812" max="14812" width="51.5703125" customWidth="1"/>
    <col min="14815" max="14815" width="12" customWidth="1"/>
    <col min="15068" max="15068" width="51.5703125" customWidth="1"/>
    <col min="15071" max="15071" width="12" customWidth="1"/>
    <col min="15324" max="15324" width="51.5703125" customWidth="1"/>
    <col min="15327" max="15327" width="12" customWidth="1"/>
    <col min="15580" max="15580" width="51.5703125" customWidth="1"/>
    <col min="15583" max="15583" width="12" customWidth="1"/>
    <col min="15836" max="15836" width="51.5703125" customWidth="1"/>
    <col min="15839" max="15839" width="12" customWidth="1"/>
    <col min="16092" max="16092" width="51.5703125" customWidth="1"/>
    <col min="16095" max="16095" width="12" customWidth="1"/>
  </cols>
  <sheetData>
    <row r="1" spans="1:9" ht="75" customHeight="1" x14ac:dyDescent="0.25">
      <c r="A1" s="131"/>
      <c r="B1" s="131"/>
      <c r="C1" s="131"/>
      <c r="D1" s="131"/>
      <c r="E1" s="131"/>
      <c r="F1" s="131"/>
      <c r="G1" s="131"/>
    </row>
    <row r="2" spans="1:9" ht="15" customHeight="1" x14ac:dyDescent="0.25">
      <c r="A2" s="127" t="str">
        <f>+Contents!A2</f>
        <v>Statistics about corporate insolvency in Australia</v>
      </c>
      <c r="B2" s="127"/>
      <c r="C2" s="127"/>
      <c r="D2" s="127"/>
      <c r="E2" s="127"/>
      <c r="F2" s="127"/>
      <c r="G2" s="127"/>
    </row>
    <row r="3" spans="1:9" ht="24.95" customHeight="1" x14ac:dyDescent="0.25">
      <c r="A3" s="132" t="str">
        <f>Contents!A3</f>
        <v>Released: December 2025</v>
      </c>
      <c r="B3" s="132"/>
      <c r="C3" s="132"/>
      <c r="D3" s="132"/>
      <c r="E3" s="132"/>
      <c r="F3" s="132"/>
      <c r="G3" s="132"/>
    </row>
    <row r="4" spans="1:9" s="12" customFormat="1" ht="27" customHeight="1" x14ac:dyDescent="0.25">
      <c r="A4" s="133" t="s">
        <v>269</v>
      </c>
      <c r="B4" s="133"/>
      <c r="C4" s="133"/>
      <c r="D4" s="133"/>
      <c r="E4" s="133"/>
      <c r="F4" s="133"/>
      <c r="G4" s="133"/>
    </row>
    <row r="5" spans="1:9" s="12" customFormat="1" x14ac:dyDescent="0.25">
      <c r="A5" s="130" t="s">
        <v>12</v>
      </c>
      <c r="B5" s="129" t="s">
        <v>43</v>
      </c>
      <c r="C5" s="129"/>
      <c r="D5" s="129"/>
      <c r="E5" s="129"/>
      <c r="F5" s="129"/>
      <c r="G5" s="129"/>
    </row>
    <row r="6" spans="1:9" s="12" customFormat="1" ht="30" customHeight="1" x14ac:dyDescent="0.25">
      <c r="A6" s="130"/>
      <c r="B6" s="16" t="s">
        <v>44</v>
      </c>
      <c r="C6" s="16" t="s">
        <v>45</v>
      </c>
      <c r="D6" s="16" t="s">
        <v>46</v>
      </c>
      <c r="E6" s="16" t="s">
        <v>47</v>
      </c>
      <c r="F6" s="16" t="s">
        <v>48</v>
      </c>
      <c r="G6" s="17" t="s">
        <v>21</v>
      </c>
    </row>
    <row r="7" spans="1:9" s="12" customFormat="1" x14ac:dyDescent="0.25">
      <c r="A7" s="6" t="s">
        <v>22</v>
      </c>
      <c r="B7" s="75">
        <v>994</v>
      </c>
      <c r="C7" s="75">
        <v>241</v>
      </c>
      <c r="D7" s="75">
        <v>47</v>
      </c>
      <c r="E7" s="75">
        <v>1</v>
      </c>
      <c r="F7" s="75">
        <v>305</v>
      </c>
      <c r="G7" s="10">
        <f>SUM(B7:F7)</f>
        <v>1588</v>
      </c>
      <c r="H7" s="72"/>
      <c r="I7" s="13"/>
    </row>
    <row r="8" spans="1:9" s="12" customFormat="1" x14ac:dyDescent="0.25">
      <c r="A8" s="6" t="s">
        <v>23</v>
      </c>
      <c r="B8" s="75">
        <v>200</v>
      </c>
      <c r="C8" s="75">
        <v>43</v>
      </c>
      <c r="D8" s="75">
        <v>19</v>
      </c>
      <c r="E8" s="75">
        <v>2</v>
      </c>
      <c r="F8" s="75">
        <v>89</v>
      </c>
      <c r="G8" s="10">
        <f t="shared" ref="G8:G26" si="0">SUM(B8:F8)</f>
        <v>353</v>
      </c>
      <c r="H8" s="72"/>
      <c r="I8" s="13"/>
    </row>
    <row r="9" spans="1:9" s="12" customFormat="1" x14ac:dyDescent="0.25">
      <c r="A9" s="6" t="s">
        <v>24</v>
      </c>
      <c r="B9" s="75">
        <v>67</v>
      </c>
      <c r="C9" s="75">
        <v>16</v>
      </c>
      <c r="D9" s="75">
        <v>7</v>
      </c>
      <c r="E9" s="75">
        <v>0</v>
      </c>
      <c r="F9" s="75">
        <v>16</v>
      </c>
      <c r="G9" s="10">
        <f t="shared" si="0"/>
        <v>106</v>
      </c>
      <c r="H9" s="72"/>
      <c r="I9" s="13"/>
    </row>
    <row r="10" spans="1:9" s="12" customFormat="1" x14ac:dyDescent="0.25">
      <c r="A10" s="6" t="s">
        <v>25</v>
      </c>
      <c r="B10" s="75">
        <v>160</v>
      </c>
      <c r="C10" s="75">
        <v>20</v>
      </c>
      <c r="D10" s="75">
        <v>5</v>
      </c>
      <c r="E10" s="75">
        <v>0</v>
      </c>
      <c r="F10" s="75">
        <v>18</v>
      </c>
      <c r="G10" s="10">
        <f t="shared" si="0"/>
        <v>203</v>
      </c>
      <c r="H10" s="72"/>
      <c r="I10" s="13"/>
    </row>
    <row r="11" spans="1:9" s="12" customFormat="1" ht="13.35" customHeight="1" x14ac:dyDescent="0.25">
      <c r="A11" s="6" t="s">
        <v>26</v>
      </c>
      <c r="B11" s="75">
        <v>1488</v>
      </c>
      <c r="C11" s="75">
        <v>298</v>
      </c>
      <c r="D11" s="75">
        <v>68</v>
      </c>
      <c r="E11" s="75">
        <v>1</v>
      </c>
      <c r="F11" s="75">
        <v>506</v>
      </c>
      <c r="G11" s="10">
        <f t="shared" si="0"/>
        <v>2361</v>
      </c>
      <c r="H11" s="72"/>
      <c r="I11" s="13"/>
    </row>
    <row r="12" spans="1:9" s="12" customFormat="1" x14ac:dyDescent="0.25">
      <c r="A12" s="6" t="s">
        <v>27</v>
      </c>
      <c r="B12" s="75">
        <v>41</v>
      </c>
      <c r="C12" s="75">
        <v>17</v>
      </c>
      <c r="D12" s="75">
        <v>9</v>
      </c>
      <c r="E12" s="75">
        <v>0</v>
      </c>
      <c r="F12" s="75">
        <v>9</v>
      </c>
      <c r="G12" s="10">
        <f t="shared" si="0"/>
        <v>76</v>
      </c>
      <c r="H12" s="72"/>
      <c r="I12" s="13"/>
    </row>
    <row r="13" spans="1:9" s="12" customFormat="1" x14ac:dyDescent="0.25">
      <c r="A13" s="6" t="s">
        <v>28</v>
      </c>
      <c r="B13" s="75">
        <v>154</v>
      </c>
      <c r="C13" s="75">
        <v>36</v>
      </c>
      <c r="D13" s="75">
        <v>12</v>
      </c>
      <c r="E13" s="75">
        <v>0</v>
      </c>
      <c r="F13" s="75">
        <v>36</v>
      </c>
      <c r="G13" s="10">
        <f t="shared" si="0"/>
        <v>238</v>
      </c>
      <c r="H13" s="72"/>
      <c r="I13" s="13"/>
    </row>
    <row r="14" spans="1:9" s="12" customFormat="1" x14ac:dyDescent="0.25">
      <c r="A14" s="6" t="s">
        <v>29</v>
      </c>
      <c r="B14" s="75">
        <v>179</v>
      </c>
      <c r="C14" s="75">
        <v>17</v>
      </c>
      <c r="D14" s="75">
        <v>6</v>
      </c>
      <c r="E14" s="75">
        <v>0</v>
      </c>
      <c r="F14" s="75">
        <v>62</v>
      </c>
      <c r="G14" s="10">
        <f t="shared" si="0"/>
        <v>264</v>
      </c>
      <c r="H14" s="72"/>
      <c r="I14" s="13"/>
    </row>
    <row r="15" spans="1:9" s="12" customFormat="1" x14ac:dyDescent="0.25">
      <c r="A15" s="6" t="s">
        <v>30</v>
      </c>
      <c r="B15" s="75">
        <v>150</v>
      </c>
      <c r="C15" s="75">
        <v>55</v>
      </c>
      <c r="D15" s="75">
        <v>35</v>
      </c>
      <c r="E15" s="75">
        <v>0</v>
      </c>
      <c r="F15" s="75">
        <v>25</v>
      </c>
      <c r="G15" s="10">
        <f t="shared" si="0"/>
        <v>265</v>
      </c>
      <c r="H15" s="72"/>
      <c r="I15" s="13"/>
    </row>
    <row r="16" spans="1:9" s="12" customFormat="1" x14ac:dyDescent="0.25">
      <c r="A16" s="6" t="s">
        <v>31</v>
      </c>
      <c r="B16" s="75">
        <v>145</v>
      </c>
      <c r="C16" s="75">
        <v>37</v>
      </c>
      <c r="D16" s="75">
        <v>9</v>
      </c>
      <c r="E16" s="75">
        <v>0</v>
      </c>
      <c r="F16" s="75">
        <v>29</v>
      </c>
      <c r="G16" s="10">
        <f t="shared" si="0"/>
        <v>220</v>
      </c>
      <c r="H16" s="72"/>
      <c r="I16" s="13"/>
    </row>
    <row r="17" spans="1:9" s="12" customFormat="1" x14ac:dyDescent="0.25">
      <c r="A17" s="6" t="s">
        <v>32</v>
      </c>
      <c r="B17" s="75">
        <v>93</v>
      </c>
      <c r="C17" s="75">
        <v>39</v>
      </c>
      <c r="D17" s="75">
        <v>32</v>
      </c>
      <c r="E17" s="75">
        <v>5</v>
      </c>
      <c r="F17" s="75">
        <v>78</v>
      </c>
      <c r="G17" s="10">
        <f t="shared" si="0"/>
        <v>247</v>
      </c>
      <c r="H17" s="72"/>
      <c r="I17" s="13"/>
    </row>
    <row r="18" spans="1:9" s="12" customFormat="1" x14ac:dyDescent="0.25">
      <c r="A18" s="6" t="s">
        <v>33</v>
      </c>
      <c r="B18" s="75">
        <v>248</v>
      </c>
      <c r="C18" s="75">
        <v>95</v>
      </c>
      <c r="D18" s="75">
        <v>30</v>
      </c>
      <c r="E18" s="75">
        <v>0</v>
      </c>
      <c r="F18" s="75">
        <v>53</v>
      </c>
      <c r="G18" s="10">
        <f t="shared" si="0"/>
        <v>426</v>
      </c>
      <c r="H18" s="72"/>
      <c r="I18" s="13"/>
    </row>
    <row r="19" spans="1:9" s="12" customFormat="1" x14ac:dyDescent="0.25">
      <c r="A19" s="6" t="s">
        <v>34</v>
      </c>
      <c r="B19" s="75">
        <v>64</v>
      </c>
      <c r="C19" s="75">
        <v>8</v>
      </c>
      <c r="D19" s="75">
        <v>6</v>
      </c>
      <c r="E19" s="75">
        <v>1</v>
      </c>
      <c r="F19" s="75">
        <v>10</v>
      </c>
      <c r="G19" s="10">
        <f t="shared" si="0"/>
        <v>89</v>
      </c>
      <c r="H19" s="72"/>
      <c r="I19" s="13"/>
    </row>
    <row r="20" spans="1:9" s="12" customFormat="1" x14ac:dyDescent="0.25">
      <c r="A20" s="6" t="s">
        <v>35</v>
      </c>
      <c r="B20" s="75">
        <v>700</v>
      </c>
      <c r="C20" s="75">
        <v>113</v>
      </c>
      <c r="D20" s="75">
        <v>31</v>
      </c>
      <c r="E20" s="75">
        <v>2</v>
      </c>
      <c r="F20" s="75">
        <v>208</v>
      </c>
      <c r="G20" s="10">
        <f t="shared" si="0"/>
        <v>1054</v>
      </c>
      <c r="H20" s="72"/>
      <c r="I20" s="13"/>
    </row>
    <row r="21" spans="1:9" s="12" customFormat="1" x14ac:dyDescent="0.25">
      <c r="A21" s="6" t="s">
        <v>36</v>
      </c>
      <c r="B21" s="75">
        <v>330</v>
      </c>
      <c r="C21" s="75">
        <v>63</v>
      </c>
      <c r="D21" s="75">
        <v>12</v>
      </c>
      <c r="E21" s="75">
        <v>0</v>
      </c>
      <c r="F21" s="75">
        <v>67</v>
      </c>
      <c r="G21" s="10">
        <f t="shared" si="0"/>
        <v>472</v>
      </c>
      <c r="H21" s="72"/>
      <c r="I21" s="13"/>
    </row>
    <row r="22" spans="1:9" s="12" customFormat="1" x14ac:dyDescent="0.25">
      <c r="A22" s="6" t="s">
        <v>37</v>
      </c>
      <c r="B22" s="75">
        <v>24</v>
      </c>
      <c r="C22" s="75">
        <v>8</v>
      </c>
      <c r="D22" s="75">
        <v>1</v>
      </c>
      <c r="E22" s="75">
        <v>0</v>
      </c>
      <c r="F22" s="75">
        <v>11</v>
      </c>
      <c r="G22" s="10">
        <f t="shared" si="0"/>
        <v>44</v>
      </c>
      <c r="H22" s="72"/>
      <c r="I22" s="13"/>
    </row>
    <row r="23" spans="1:9" s="12" customFormat="1" x14ac:dyDescent="0.25">
      <c r="A23" s="6" t="s">
        <v>38</v>
      </c>
      <c r="B23" s="75">
        <v>174</v>
      </c>
      <c r="C23" s="75">
        <v>11</v>
      </c>
      <c r="D23" s="75">
        <v>1</v>
      </c>
      <c r="E23" s="75">
        <v>0</v>
      </c>
      <c r="F23" s="75">
        <v>38</v>
      </c>
      <c r="G23" s="10">
        <f t="shared" si="0"/>
        <v>224</v>
      </c>
      <c r="H23" s="72"/>
      <c r="I23" s="13"/>
    </row>
    <row r="24" spans="1:9" s="12" customFormat="1" x14ac:dyDescent="0.25">
      <c r="A24" s="6" t="s">
        <v>39</v>
      </c>
      <c r="B24" s="75">
        <v>466</v>
      </c>
      <c r="C24" s="75">
        <v>80</v>
      </c>
      <c r="D24" s="75">
        <v>19</v>
      </c>
      <c r="E24" s="75">
        <v>2</v>
      </c>
      <c r="F24" s="75">
        <v>106</v>
      </c>
      <c r="G24" s="10">
        <f t="shared" si="0"/>
        <v>673</v>
      </c>
      <c r="H24" s="72"/>
      <c r="I24" s="13"/>
    </row>
    <row r="25" spans="1:9" s="12" customFormat="1" x14ac:dyDescent="0.25">
      <c r="A25" s="6" t="s">
        <v>40</v>
      </c>
      <c r="B25" s="75">
        <v>316</v>
      </c>
      <c r="C25" s="75">
        <v>50</v>
      </c>
      <c r="D25" s="75">
        <v>21</v>
      </c>
      <c r="E25" s="75">
        <v>0</v>
      </c>
      <c r="F25" s="75">
        <v>124</v>
      </c>
      <c r="G25" s="10">
        <f t="shared" si="0"/>
        <v>511</v>
      </c>
      <c r="H25" s="72"/>
      <c r="I25" s="13"/>
    </row>
    <row r="26" spans="1:9" s="12" customFormat="1" x14ac:dyDescent="0.25">
      <c r="A26" s="6" t="s">
        <v>41</v>
      </c>
      <c r="B26" s="75">
        <v>108</v>
      </c>
      <c r="C26" s="75">
        <v>23</v>
      </c>
      <c r="D26" s="75">
        <v>9</v>
      </c>
      <c r="E26" s="75">
        <v>0</v>
      </c>
      <c r="F26" s="75">
        <v>31</v>
      </c>
      <c r="G26" s="10">
        <f t="shared" si="0"/>
        <v>171</v>
      </c>
      <c r="H26" s="72"/>
      <c r="I26" s="13"/>
    </row>
    <row r="27" spans="1:9" s="12" customFormat="1" x14ac:dyDescent="0.25">
      <c r="A27" s="18" t="s">
        <v>42</v>
      </c>
      <c r="B27" s="22">
        <f t="shared" ref="B27:G27" si="1">SUM(B7:B26)</f>
        <v>6101</v>
      </c>
      <c r="C27" s="22">
        <f t="shared" si="1"/>
        <v>1270</v>
      </c>
      <c r="D27" s="22">
        <f t="shared" si="1"/>
        <v>379</v>
      </c>
      <c r="E27" s="22">
        <f t="shared" si="1"/>
        <v>14</v>
      </c>
      <c r="F27" s="22">
        <f t="shared" si="1"/>
        <v>1821</v>
      </c>
      <c r="G27" s="22">
        <f t="shared" si="1"/>
        <v>9585</v>
      </c>
    </row>
    <row r="28" spans="1:9" s="12" customFormat="1" ht="30" customHeight="1" x14ac:dyDescent="0.25">
      <c r="A28" s="134"/>
      <c r="B28" s="134"/>
      <c r="C28" s="134"/>
      <c r="D28" s="134"/>
      <c r="E28" s="134"/>
      <c r="F28" s="134"/>
      <c r="G28" s="134"/>
    </row>
    <row r="29" spans="1:9" s="12" customFormat="1" ht="27" customHeight="1" x14ac:dyDescent="0.25">
      <c r="A29" s="133" t="s">
        <v>271</v>
      </c>
      <c r="B29" s="133"/>
      <c r="C29" s="133"/>
      <c r="D29" s="133"/>
      <c r="E29" s="133"/>
      <c r="F29" s="133"/>
      <c r="G29" s="133"/>
    </row>
    <row r="30" spans="1:9" s="12" customFormat="1" ht="15.95" customHeight="1" x14ac:dyDescent="0.25">
      <c r="A30" s="130" t="s">
        <v>11</v>
      </c>
      <c r="B30" s="129" t="s">
        <v>49</v>
      </c>
      <c r="C30" s="129"/>
      <c r="D30" s="129"/>
      <c r="E30" s="129"/>
      <c r="F30" s="129"/>
      <c r="G30" s="129"/>
    </row>
    <row r="31" spans="1:9" s="12" customFormat="1" ht="30" customHeight="1" x14ac:dyDescent="0.25">
      <c r="A31" s="130"/>
      <c r="B31" s="16" t="s">
        <v>44</v>
      </c>
      <c r="C31" s="16" t="s">
        <v>45</v>
      </c>
      <c r="D31" s="16" t="s">
        <v>46</v>
      </c>
      <c r="E31" s="16" t="s">
        <v>47</v>
      </c>
      <c r="F31" s="16" t="s">
        <v>48</v>
      </c>
      <c r="G31" s="17" t="s">
        <v>42</v>
      </c>
    </row>
    <row r="32" spans="1:9" s="12" customFormat="1" x14ac:dyDescent="0.25">
      <c r="A32" s="6" t="s">
        <v>13</v>
      </c>
      <c r="B32" s="75">
        <v>128</v>
      </c>
      <c r="C32" s="75">
        <v>25</v>
      </c>
      <c r="D32" s="75">
        <v>6</v>
      </c>
      <c r="E32" s="75">
        <v>0</v>
      </c>
      <c r="F32" s="75">
        <v>21</v>
      </c>
      <c r="G32" s="10">
        <f t="shared" ref="G32:G39" si="2">SUM(B32:F32)</f>
        <v>180</v>
      </c>
    </row>
    <row r="33" spans="1:7" s="12" customFormat="1" x14ac:dyDescent="0.25">
      <c r="A33" s="6" t="s">
        <v>14</v>
      </c>
      <c r="B33" s="75">
        <v>2272</v>
      </c>
      <c r="C33" s="75">
        <v>448</v>
      </c>
      <c r="D33" s="75">
        <v>136</v>
      </c>
      <c r="E33" s="75">
        <v>7</v>
      </c>
      <c r="F33" s="75">
        <v>1084</v>
      </c>
      <c r="G33" s="10">
        <f t="shared" si="2"/>
        <v>3947</v>
      </c>
    </row>
    <row r="34" spans="1:7" s="12" customFormat="1" x14ac:dyDescent="0.25">
      <c r="A34" s="6" t="s">
        <v>15</v>
      </c>
      <c r="B34" s="75">
        <v>28</v>
      </c>
      <c r="C34" s="75">
        <v>8</v>
      </c>
      <c r="D34" s="75">
        <v>4</v>
      </c>
      <c r="E34" s="75">
        <v>0</v>
      </c>
      <c r="F34" s="75">
        <v>4</v>
      </c>
      <c r="G34" s="10">
        <f t="shared" si="2"/>
        <v>44</v>
      </c>
    </row>
    <row r="35" spans="1:7" s="12" customFormat="1" x14ac:dyDescent="0.25">
      <c r="A35" s="6" t="s">
        <v>16</v>
      </c>
      <c r="B35" s="75">
        <v>1159</v>
      </c>
      <c r="C35" s="75">
        <v>275</v>
      </c>
      <c r="D35" s="75">
        <v>78</v>
      </c>
      <c r="E35" s="75">
        <v>1</v>
      </c>
      <c r="F35" s="75">
        <v>245</v>
      </c>
      <c r="G35" s="10">
        <f t="shared" si="2"/>
        <v>1758</v>
      </c>
    </row>
    <row r="36" spans="1:7" s="12" customFormat="1" ht="13.35" customHeight="1" x14ac:dyDescent="0.25">
      <c r="A36" s="6" t="s">
        <v>17</v>
      </c>
      <c r="B36" s="75">
        <v>267</v>
      </c>
      <c r="C36" s="75">
        <v>52</v>
      </c>
      <c r="D36" s="75">
        <v>18</v>
      </c>
      <c r="E36" s="75">
        <v>0</v>
      </c>
      <c r="F36" s="75">
        <v>53</v>
      </c>
      <c r="G36" s="10">
        <f t="shared" si="2"/>
        <v>390</v>
      </c>
    </row>
    <row r="37" spans="1:7" s="12" customFormat="1" x14ac:dyDescent="0.25">
      <c r="A37" s="6" t="s">
        <v>18</v>
      </c>
      <c r="B37" s="75">
        <v>45</v>
      </c>
      <c r="C37" s="75">
        <v>19</v>
      </c>
      <c r="D37" s="75">
        <v>2</v>
      </c>
      <c r="E37" s="75">
        <v>1</v>
      </c>
      <c r="F37" s="75">
        <v>5</v>
      </c>
      <c r="G37" s="10">
        <f t="shared" si="2"/>
        <v>72</v>
      </c>
    </row>
    <row r="38" spans="1:7" s="12" customFormat="1" x14ac:dyDescent="0.25">
      <c r="A38" s="6" t="s">
        <v>19</v>
      </c>
      <c r="B38" s="75">
        <v>1816</v>
      </c>
      <c r="C38" s="75">
        <v>332</v>
      </c>
      <c r="D38" s="75">
        <v>103</v>
      </c>
      <c r="E38" s="75">
        <v>5</v>
      </c>
      <c r="F38" s="75">
        <v>340</v>
      </c>
      <c r="G38" s="10">
        <f t="shared" si="2"/>
        <v>2596</v>
      </c>
    </row>
    <row r="39" spans="1:7" s="12" customFormat="1" x14ac:dyDescent="0.25">
      <c r="A39" s="6" t="s">
        <v>20</v>
      </c>
      <c r="B39" s="75">
        <v>386</v>
      </c>
      <c r="C39" s="75">
        <v>111</v>
      </c>
      <c r="D39" s="75">
        <v>32</v>
      </c>
      <c r="E39" s="75">
        <v>0</v>
      </c>
      <c r="F39" s="75">
        <v>69</v>
      </c>
      <c r="G39" s="10">
        <f t="shared" si="2"/>
        <v>598</v>
      </c>
    </row>
    <row r="40" spans="1:7" s="12" customFormat="1" x14ac:dyDescent="0.25">
      <c r="A40" s="18" t="s">
        <v>42</v>
      </c>
      <c r="B40" s="22">
        <f t="shared" ref="B40:G40" si="3">SUM(B32:B39)</f>
        <v>6101</v>
      </c>
      <c r="C40" s="22">
        <f t="shared" si="3"/>
        <v>1270</v>
      </c>
      <c r="D40" s="22">
        <f t="shared" si="3"/>
        <v>379</v>
      </c>
      <c r="E40" s="22">
        <f t="shared" si="3"/>
        <v>14</v>
      </c>
      <c r="F40" s="22">
        <f t="shared" si="3"/>
        <v>1821</v>
      </c>
      <c r="G40" s="22">
        <f t="shared" si="3"/>
        <v>9585</v>
      </c>
    </row>
    <row r="41" spans="1:7" s="12" customFormat="1" x14ac:dyDescent="0.25">
      <c r="A41" s="5"/>
      <c r="B41" s="10"/>
      <c r="C41" s="10"/>
      <c r="D41" s="10"/>
      <c r="E41" s="10"/>
      <c r="F41" s="10"/>
      <c r="G41" s="10"/>
    </row>
    <row r="42" spans="1:7" x14ac:dyDescent="0.25">
      <c r="A42" s="6" t="str">
        <f>CONCATENATE("Note1: ",'3.1.1'!$AR$3)</f>
        <v>Note1: Statistics after 28 March 2020 by region are based upon 'principal place of business' and not 'registered office'.</v>
      </c>
      <c r="B42" s="6"/>
      <c r="C42" s="6"/>
      <c r="D42" s="6"/>
      <c r="E42" s="6"/>
      <c r="F42" s="6"/>
      <c r="G42" s="6"/>
    </row>
    <row r="43" spans="1:7" x14ac:dyDescent="0.25">
      <c r="A43" s="6"/>
      <c r="B43" s="6"/>
      <c r="C43" s="6"/>
      <c r="D43" s="6"/>
      <c r="E43" s="6"/>
      <c r="F43" s="6"/>
      <c r="G43" s="6"/>
    </row>
    <row r="44" spans="1:7" x14ac:dyDescent="0.25">
      <c r="A44" s="9" t="s">
        <v>10</v>
      </c>
    </row>
    <row r="45" spans="1:7" x14ac:dyDescent="0.25">
      <c r="A45" s="9"/>
    </row>
  </sheetData>
  <mergeCells count="10">
    <mergeCell ref="B30:G30"/>
    <mergeCell ref="A5:A6"/>
    <mergeCell ref="A30:A31"/>
    <mergeCell ref="A1:G1"/>
    <mergeCell ref="A2:G2"/>
    <mergeCell ref="A3:G3"/>
    <mergeCell ref="A4:G4"/>
    <mergeCell ref="A29:G29"/>
    <mergeCell ref="B5:G5"/>
    <mergeCell ref="A28:G28"/>
  </mergeCells>
  <hyperlinks>
    <hyperlink ref="A44" r:id="rId1" xr:uid="{00000000-0004-0000-0200-000000000000}"/>
  </hyperlinks>
  <pageMargins left="0.70866141732283472" right="0.70866141732283472" top="0.74803149606299213" bottom="0.74803149606299213" header="0.31496062992125984" footer="0.31496062992125984"/>
  <pageSetup paperSize="9" scale="88"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T46"/>
  <sheetViews>
    <sheetView topLeftCell="A11" workbookViewId="0">
      <selection activeCell="A2" sqref="A2:P2"/>
    </sheetView>
  </sheetViews>
  <sheetFormatPr defaultColWidth="11.5703125" defaultRowHeight="15" x14ac:dyDescent="0.25"/>
  <cols>
    <col min="1" max="1" width="32.28515625" customWidth="1"/>
    <col min="2" max="16" width="10.7109375" customWidth="1"/>
    <col min="191" max="191" width="51.5703125" customWidth="1"/>
    <col min="194" max="194" width="12" customWidth="1"/>
    <col min="447" max="447" width="51.5703125" customWidth="1"/>
    <col min="450" max="450" width="12" customWidth="1"/>
    <col min="703" max="703" width="51.5703125" customWidth="1"/>
    <col min="706" max="706" width="12" customWidth="1"/>
    <col min="959" max="959" width="51.5703125" customWidth="1"/>
    <col min="962" max="962" width="12" customWidth="1"/>
    <col min="1215" max="1215" width="51.5703125" customWidth="1"/>
    <col min="1218" max="1218" width="12" customWidth="1"/>
    <col min="1471" max="1471" width="51.5703125" customWidth="1"/>
    <col min="1474" max="1474" width="12" customWidth="1"/>
    <col min="1727" max="1727" width="51.5703125" customWidth="1"/>
    <col min="1730" max="1730" width="12" customWidth="1"/>
    <col min="1983" max="1983" width="51.5703125" customWidth="1"/>
    <col min="1986" max="1986" width="12" customWidth="1"/>
    <col min="2239" max="2239" width="51.5703125" customWidth="1"/>
    <col min="2242" max="2242" width="12" customWidth="1"/>
    <col min="2495" max="2495" width="51.5703125" customWidth="1"/>
    <col min="2498" max="2498" width="12" customWidth="1"/>
    <col min="2751" max="2751" width="51.5703125" customWidth="1"/>
    <col min="2754" max="2754" width="12" customWidth="1"/>
    <col min="3007" max="3007" width="51.5703125" customWidth="1"/>
    <col min="3010" max="3010" width="12" customWidth="1"/>
    <col min="3263" max="3263" width="51.5703125" customWidth="1"/>
    <col min="3266" max="3266" width="12" customWidth="1"/>
    <col min="3519" max="3519" width="51.5703125" customWidth="1"/>
    <col min="3522" max="3522" width="12" customWidth="1"/>
    <col min="3775" max="3775" width="51.5703125" customWidth="1"/>
    <col min="3778" max="3778" width="12" customWidth="1"/>
    <col min="4031" max="4031" width="51.5703125" customWidth="1"/>
    <col min="4034" max="4034" width="12" customWidth="1"/>
    <col min="4287" max="4287" width="51.5703125" customWidth="1"/>
    <col min="4290" max="4290" width="12" customWidth="1"/>
    <col min="4543" max="4543" width="51.5703125" customWidth="1"/>
    <col min="4546" max="4546" width="12" customWidth="1"/>
    <col min="4799" max="4799" width="51.5703125" customWidth="1"/>
    <col min="4802" max="4802" width="12" customWidth="1"/>
    <col min="5055" max="5055" width="51.5703125" customWidth="1"/>
    <col min="5058" max="5058" width="12" customWidth="1"/>
    <col min="5311" max="5311" width="51.5703125" customWidth="1"/>
    <col min="5314" max="5314" width="12" customWidth="1"/>
    <col min="5567" max="5567" width="51.5703125" customWidth="1"/>
    <col min="5570" max="5570" width="12" customWidth="1"/>
    <col min="5823" max="5823" width="51.5703125" customWidth="1"/>
    <col min="5826" max="5826" width="12" customWidth="1"/>
    <col min="6079" max="6079" width="51.5703125" customWidth="1"/>
    <col min="6082" max="6082" width="12" customWidth="1"/>
    <col min="6335" max="6335" width="51.5703125" customWidth="1"/>
    <col min="6338" max="6338" width="12" customWidth="1"/>
    <col min="6591" max="6591" width="51.5703125" customWidth="1"/>
    <col min="6594" max="6594" width="12" customWidth="1"/>
    <col min="6847" max="6847" width="51.5703125" customWidth="1"/>
    <col min="6850" max="6850" width="12" customWidth="1"/>
    <col min="7103" max="7103" width="51.5703125" customWidth="1"/>
    <col min="7106" max="7106" width="12" customWidth="1"/>
    <col min="7359" max="7359" width="51.5703125" customWidth="1"/>
    <col min="7362" max="7362" width="12" customWidth="1"/>
    <col min="7615" max="7615" width="51.5703125" customWidth="1"/>
    <col min="7618" max="7618" width="12" customWidth="1"/>
    <col min="7871" max="7871" width="51.5703125" customWidth="1"/>
    <col min="7874" max="7874" width="12" customWidth="1"/>
    <col min="8127" max="8127" width="51.5703125" customWidth="1"/>
    <col min="8130" max="8130" width="12" customWidth="1"/>
    <col min="8383" max="8383" width="51.5703125" customWidth="1"/>
    <col min="8386" max="8386" width="12" customWidth="1"/>
    <col min="8639" max="8639" width="51.5703125" customWidth="1"/>
    <col min="8642" max="8642" width="12" customWidth="1"/>
    <col min="8895" max="8895" width="51.5703125" customWidth="1"/>
    <col min="8898" max="8898" width="12" customWidth="1"/>
    <col min="9151" max="9151" width="51.5703125" customWidth="1"/>
    <col min="9154" max="9154" width="12" customWidth="1"/>
    <col min="9407" max="9407" width="51.5703125" customWidth="1"/>
    <col min="9410" max="9410" width="12" customWidth="1"/>
    <col min="9663" max="9663" width="51.5703125" customWidth="1"/>
    <col min="9666" max="9666" width="12" customWidth="1"/>
    <col min="9919" max="9919" width="51.5703125" customWidth="1"/>
    <col min="9922" max="9922" width="12" customWidth="1"/>
    <col min="10175" max="10175" width="51.5703125" customWidth="1"/>
    <col min="10178" max="10178" width="12" customWidth="1"/>
    <col min="10431" max="10431" width="51.5703125" customWidth="1"/>
    <col min="10434" max="10434" width="12" customWidth="1"/>
    <col min="10687" max="10687" width="51.5703125" customWidth="1"/>
    <col min="10690" max="10690" width="12" customWidth="1"/>
    <col min="10943" max="10943" width="51.5703125" customWidth="1"/>
    <col min="10946" max="10946" width="12" customWidth="1"/>
    <col min="11199" max="11199" width="51.5703125" customWidth="1"/>
    <col min="11202" max="11202" width="12" customWidth="1"/>
    <col min="11455" max="11455" width="51.5703125" customWidth="1"/>
    <col min="11458" max="11458" width="12" customWidth="1"/>
    <col min="11711" max="11711" width="51.5703125" customWidth="1"/>
    <col min="11714" max="11714" width="12" customWidth="1"/>
    <col min="11967" max="11967" width="51.5703125" customWidth="1"/>
    <col min="11970" max="11970" width="12" customWidth="1"/>
    <col min="12223" max="12223" width="51.5703125" customWidth="1"/>
    <col min="12226" max="12226" width="12" customWidth="1"/>
    <col min="12479" max="12479" width="51.5703125" customWidth="1"/>
    <col min="12482" max="12482" width="12" customWidth="1"/>
    <col min="12735" max="12735" width="51.5703125" customWidth="1"/>
    <col min="12738" max="12738" width="12" customWidth="1"/>
    <col min="12991" max="12991" width="51.5703125" customWidth="1"/>
    <col min="12994" max="12994" width="12" customWidth="1"/>
    <col min="13247" max="13247" width="51.5703125" customWidth="1"/>
    <col min="13250" max="13250" width="12" customWidth="1"/>
    <col min="13503" max="13503" width="51.5703125" customWidth="1"/>
    <col min="13506" max="13506" width="12" customWidth="1"/>
    <col min="13759" max="13759" width="51.5703125" customWidth="1"/>
    <col min="13762" max="13762" width="12" customWidth="1"/>
    <col min="14015" max="14015" width="51.5703125" customWidth="1"/>
    <col min="14018" max="14018" width="12" customWidth="1"/>
    <col min="14271" max="14271" width="51.5703125" customWidth="1"/>
    <col min="14274" max="14274" width="12" customWidth="1"/>
    <col min="14527" max="14527" width="51.5703125" customWidth="1"/>
    <col min="14530" max="14530" width="12" customWidth="1"/>
    <col min="14783" max="14783" width="51.5703125" customWidth="1"/>
    <col min="14786" max="14786" width="12" customWidth="1"/>
    <col min="15039" max="15039" width="51.5703125" customWidth="1"/>
    <col min="15042" max="15042" width="12" customWidth="1"/>
    <col min="15295" max="15295" width="51.5703125" customWidth="1"/>
    <col min="15298" max="15298" width="12" customWidth="1"/>
    <col min="15551" max="15551" width="51.5703125" customWidth="1"/>
    <col min="15554" max="15554" width="12" customWidth="1"/>
    <col min="15807" max="15807" width="51.5703125" customWidth="1"/>
    <col min="15810" max="15810" width="12" customWidth="1"/>
    <col min="16063" max="16063" width="51.5703125" customWidth="1"/>
    <col min="16066" max="16066" width="12" customWidth="1"/>
  </cols>
  <sheetData>
    <row r="1" spans="1:18" ht="75" customHeight="1" x14ac:dyDescent="0.25">
      <c r="A1" s="131"/>
      <c r="B1" s="131"/>
      <c r="C1" s="131"/>
      <c r="D1" s="131"/>
      <c r="E1" s="131"/>
      <c r="F1" s="131"/>
      <c r="G1" s="131"/>
      <c r="H1" s="131"/>
      <c r="I1" s="131"/>
      <c r="J1" s="131"/>
      <c r="K1" s="131"/>
      <c r="L1" s="131"/>
      <c r="M1" s="131"/>
      <c r="N1" s="131"/>
      <c r="O1" s="131"/>
      <c r="P1" s="131"/>
    </row>
    <row r="2" spans="1:18" ht="15" customHeight="1" x14ac:dyDescent="0.25">
      <c r="A2" s="127" t="str">
        <f>+Contents!A2</f>
        <v>Statistics about corporate insolvency in Australia</v>
      </c>
      <c r="B2" s="127"/>
      <c r="C2" s="127"/>
      <c r="D2" s="127"/>
      <c r="E2" s="127"/>
      <c r="F2" s="127"/>
      <c r="G2" s="127"/>
      <c r="H2" s="127"/>
      <c r="I2" s="127"/>
      <c r="J2" s="127"/>
      <c r="K2" s="127"/>
      <c r="L2" s="127"/>
      <c r="M2" s="127"/>
      <c r="N2" s="127"/>
      <c r="O2" s="127"/>
      <c r="P2" s="127"/>
    </row>
    <row r="3" spans="1:18" ht="24.95" customHeight="1" x14ac:dyDescent="0.25">
      <c r="A3" s="132" t="str">
        <f>Contents!A3</f>
        <v>Released: December 2025</v>
      </c>
      <c r="B3" s="132"/>
      <c r="C3" s="132"/>
      <c r="D3" s="132"/>
      <c r="E3" s="132"/>
      <c r="F3" s="132"/>
      <c r="G3" s="132"/>
      <c r="H3" s="132"/>
      <c r="I3" s="132"/>
      <c r="J3" s="132"/>
      <c r="K3" s="132"/>
      <c r="L3" s="132"/>
      <c r="M3" s="132"/>
      <c r="N3" s="132"/>
      <c r="O3" s="132"/>
      <c r="P3" s="132"/>
    </row>
    <row r="4" spans="1:18" ht="17.25" customHeight="1" x14ac:dyDescent="0.25">
      <c r="A4" s="133" t="s">
        <v>270</v>
      </c>
      <c r="B4" s="133"/>
      <c r="C4" s="133"/>
      <c r="D4" s="133"/>
      <c r="E4" s="133"/>
      <c r="F4" s="133"/>
      <c r="G4" s="133"/>
      <c r="H4" s="133"/>
      <c r="I4" s="133"/>
      <c r="J4" s="133"/>
      <c r="K4" s="133"/>
      <c r="L4" s="133"/>
      <c r="M4" s="133"/>
      <c r="N4" s="133"/>
      <c r="O4" s="133"/>
      <c r="P4" s="133"/>
    </row>
    <row r="5" spans="1:18" x14ac:dyDescent="0.25">
      <c r="A5" s="130" t="s">
        <v>12</v>
      </c>
      <c r="B5" s="129" t="s">
        <v>50</v>
      </c>
      <c r="C5" s="129"/>
      <c r="D5" s="129"/>
      <c r="E5" s="129"/>
      <c r="F5" s="129"/>
      <c r="G5" s="129"/>
      <c r="H5" s="129"/>
      <c r="I5" s="129"/>
      <c r="J5" s="129"/>
      <c r="K5" s="129"/>
      <c r="L5" s="129"/>
      <c r="M5" s="129"/>
      <c r="N5" s="129"/>
      <c r="O5" s="129"/>
      <c r="P5" s="129"/>
    </row>
    <row r="6" spans="1:18" s="12" customFormat="1" ht="48" customHeight="1" x14ac:dyDescent="0.25">
      <c r="A6" s="130"/>
      <c r="B6" s="16" t="s">
        <v>51</v>
      </c>
      <c r="C6" s="16" t="s">
        <v>52</v>
      </c>
      <c r="D6" s="16" t="s">
        <v>53</v>
      </c>
      <c r="E6" s="16" t="s">
        <v>54</v>
      </c>
      <c r="F6" s="16" t="s">
        <v>55</v>
      </c>
      <c r="G6" s="16" t="s">
        <v>56</v>
      </c>
      <c r="H6" s="16" t="s">
        <v>57</v>
      </c>
      <c r="I6" s="16" t="s">
        <v>58</v>
      </c>
      <c r="J6" s="16" t="s">
        <v>59</v>
      </c>
      <c r="K6" s="16" t="s">
        <v>60</v>
      </c>
      <c r="L6" s="16" t="s">
        <v>61</v>
      </c>
      <c r="M6" s="16" t="s">
        <v>62</v>
      </c>
      <c r="N6" s="16" t="s">
        <v>63</v>
      </c>
      <c r="O6" s="16" t="s">
        <v>64</v>
      </c>
      <c r="P6" s="17" t="s">
        <v>65</v>
      </c>
    </row>
    <row r="7" spans="1:18" s="12" customFormat="1" x14ac:dyDescent="0.25">
      <c r="A7" s="6" t="s">
        <v>22</v>
      </c>
      <c r="B7" s="16">
        <v>466</v>
      </c>
      <c r="C7" s="16">
        <v>505</v>
      </c>
      <c r="D7" s="16">
        <v>61</v>
      </c>
      <c r="E7" s="16">
        <v>734</v>
      </c>
      <c r="F7" s="16">
        <v>967</v>
      </c>
      <c r="G7" s="16">
        <v>633</v>
      </c>
      <c r="H7" s="16">
        <v>28</v>
      </c>
      <c r="I7" s="16">
        <v>10</v>
      </c>
      <c r="J7" s="16">
        <v>0</v>
      </c>
      <c r="K7" s="16">
        <v>29</v>
      </c>
      <c r="L7" s="16">
        <v>956</v>
      </c>
      <c r="M7" s="16">
        <v>3</v>
      </c>
      <c r="N7" s="16">
        <v>17</v>
      </c>
      <c r="O7" s="16">
        <v>541</v>
      </c>
      <c r="P7" s="10">
        <f>SUM(B7:O7)</f>
        <v>4950</v>
      </c>
      <c r="Q7" s="13"/>
      <c r="R7" s="13"/>
    </row>
    <row r="8" spans="1:18" s="12" customFormat="1" x14ac:dyDescent="0.25">
      <c r="A8" s="6" t="s">
        <v>23</v>
      </c>
      <c r="B8" s="16">
        <v>99</v>
      </c>
      <c r="C8" s="16">
        <v>138</v>
      </c>
      <c r="D8" s="16">
        <v>58</v>
      </c>
      <c r="E8" s="16">
        <v>174</v>
      </c>
      <c r="F8" s="16">
        <v>193</v>
      </c>
      <c r="G8" s="16">
        <v>74</v>
      </c>
      <c r="H8" s="16">
        <v>9</v>
      </c>
      <c r="I8" s="16">
        <v>7</v>
      </c>
      <c r="J8" s="16">
        <v>2</v>
      </c>
      <c r="K8" s="16">
        <v>10</v>
      </c>
      <c r="L8" s="16">
        <v>162</v>
      </c>
      <c r="M8" s="16">
        <v>1</v>
      </c>
      <c r="N8" s="16">
        <v>2</v>
      </c>
      <c r="O8" s="16">
        <v>156</v>
      </c>
      <c r="P8" s="10">
        <f t="shared" ref="P8:P26" si="0">SUM(B8:O8)</f>
        <v>1085</v>
      </c>
      <c r="Q8" s="13"/>
      <c r="R8" s="13"/>
    </row>
    <row r="9" spans="1:18" s="12" customFormat="1" x14ac:dyDescent="0.25">
      <c r="A9" s="6" t="s">
        <v>24</v>
      </c>
      <c r="B9" s="16">
        <v>39</v>
      </c>
      <c r="C9" s="16">
        <v>33</v>
      </c>
      <c r="D9" s="16">
        <v>5</v>
      </c>
      <c r="E9" s="16">
        <v>61</v>
      </c>
      <c r="F9" s="16">
        <v>62</v>
      </c>
      <c r="G9" s="16">
        <v>20</v>
      </c>
      <c r="H9" s="16">
        <v>8</v>
      </c>
      <c r="I9" s="16">
        <v>1</v>
      </c>
      <c r="J9" s="16">
        <v>0</v>
      </c>
      <c r="K9" s="16">
        <v>3</v>
      </c>
      <c r="L9" s="16">
        <v>56</v>
      </c>
      <c r="M9" s="16">
        <v>1</v>
      </c>
      <c r="N9" s="16">
        <v>0</v>
      </c>
      <c r="O9" s="16">
        <v>47</v>
      </c>
      <c r="P9" s="10">
        <f t="shared" si="0"/>
        <v>336</v>
      </c>
      <c r="Q9" s="13"/>
      <c r="R9" s="13"/>
    </row>
    <row r="10" spans="1:18" s="12" customFormat="1" x14ac:dyDescent="0.25">
      <c r="A10" s="6" t="s">
        <v>25</v>
      </c>
      <c r="B10" s="16">
        <v>66</v>
      </c>
      <c r="C10" s="16">
        <v>41</v>
      </c>
      <c r="D10" s="16">
        <v>23</v>
      </c>
      <c r="E10" s="16">
        <v>107</v>
      </c>
      <c r="F10" s="16">
        <v>125</v>
      </c>
      <c r="G10" s="16">
        <v>68</v>
      </c>
      <c r="H10" s="16">
        <v>3</v>
      </c>
      <c r="I10" s="16">
        <v>0</v>
      </c>
      <c r="J10" s="16">
        <v>0</v>
      </c>
      <c r="K10" s="16">
        <v>4</v>
      </c>
      <c r="L10" s="16">
        <v>113</v>
      </c>
      <c r="M10" s="16">
        <v>4</v>
      </c>
      <c r="N10" s="16">
        <v>2</v>
      </c>
      <c r="O10" s="16">
        <v>72</v>
      </c>
      <c r="P10" s="10">
        <f t="shared" si="0"/>
        <v>628</v>
      </c>
      <c r="Q10" s="13"/>
      <c r="R10" s="13"/>
    </row>
    <row r="11" spans="1:18" s="12" customFormat="1" ht="13.35" customHeight="1" x14ac:dyDescent="0.25">
      <c r="A11" s="6" t="s">
        <v>26</v>
      </c>
      <c r="B11" s="16">
        <v>727</v>
      </c>
      <c r="C11" s="16">
        <v>945</v>
      </c>
      <c r="D11" s="16">
        <v>437</v>
      </c>
      <c r="E11" s="16">
        <v>1241</v>
      </c>
      <c r="F11" s="16">
        <v>1330</v>
      </c>
      <c r="G11" s="16">
        <v>604</v>
      </c>
      <c r="H11" s="16">
        <v>34</v>
      </c>
      <c r="I11" s="16">
        <v>49</v>
      </c>
      <c r="J11" s="16">
        <v>11</v>
      </c>
      <c r="K11" s="16">
        <v>42</v>
      </c>
      <c r="L11" s="16">
        <v>1124</v>
      </c>
      <c r="M11" s="16">
        <v>17</v>
      </c>
      <c r="N11" s="16">
        <v>21</v>
      </c>
      <c r="O11" s="16">
        <v>932</v>
      </c>
      <c r="P11" s="10">
        <f t="shared" si="0"/>
        <v>7514</v>
      </c>
      <c r="Q11" s="13"/>
      <c r="R11" s="13"/>
    </row>
    <row r="12" spans="1:18" s="12" customFormat="1" x14ac:dyDescent="0.25">
      <c r="A12" s="6" t="s">
        <v>27</v>
      </c>
      <c r="B12" s="16">
        <v>24</v>
      </c>
      <c r="C12" s="16">
        <v>31</v>
      </c>
      <c r="D12" s="16">
        <v>14</v>
      </c>
      <c r="E12" s="16">
        <v>36</v>
      </c>
      <c r="F12" s="16">
        <v>40</v>
      </c>
      <c r="G12" s="16">
        <v>15</v>
      </c>
      <c r="H12" s="16">
        <v>0</v>
      </c>
      <c r="I12" s="16">
        <v>0</v>
      </c>
      <c r="J12" s="16">
        <v>0</v>
      </c>
      <c r="K12" s="16">
        <v>3</v>
      </c>
      <c r="L12" s="16">
        <v>48</v>
      </c>
      <c r="M12" s="16">
        <v>2</v>
      </c>
      <c r="N12" s="16">
        <v>0</v>
      </c>
      <c r="O12" s="16">
        <v>40</v>
      </c>
      <c r="P12" s="10">
        <f t="shared" si="0"/>
        <v>253</v>
      </c>
      <c r="Q12" s="13"/>
      <c r="R12" s="13"/>
    </row>
    <row r="13" spans="1:18" s="12" customFormat="1" x14ac:dyDescent="0.25">
      <c r="A13" s="6" t="s">
        <v>28</v>
      </c>
      <c r="B13" s="16">
        <v>75</v>
      </c>
      <c r="C13" s="16">
        <v>85</v>
      </c>
      <c r="D13" s="16">
        <v>55</v>
      </c>
      <c r="E13" s="16">
        <v>126</v>
      </c>
      <c r="F13" s="16">
        <v>133</v>
      </c>
      <c r="G13" s="16">
        <v>68</v>
      </c>
      <c r="H13" s="16">
        <v>12</v>
      </c>
      <c r="I13" s="16">
        <v>4</v>
      </c>
      <c r="J13" s="16">
        <v>0</v>
      </c>
      <c r="K13" s="16">
        <v>10</v>
      </c>
      <c r="L13" s="16">
        <v>129</v>
      </c>
      <c r="M13" s="16">
        <v>0</v>
      </c>
      <c r="N13" s="16">
        <v>4</v>
      </c>
      <c r="O13" s="16">
        <v>86</v>
      </c>
      <c r="P13" s="10">
        <f t="shared" si="0"/>
        <v>787</v>
      </c>
      <c r="Q13" s="13"/>
      <c r="R13" s="13"/>
    </row>
    <row r="14" spans="1:18" s="12" customFormat="1" x14ac:dyDescent="0.25">
      <c r="A14" s="6" t="s">
        <v>29</v>
      </c>
      <c r="B14" s="16">
        <v>68</v>
      </c>
      <c r="C14" s="16">
        <v>108</v>
      </c>
      <c r="D14" s="16">
        <v>35</v>
      </c>
      <c r="E14" s="16">
        <v>141</v>
      </c>
      <c r="F14" s="16">
        <v>133</v>
      </c>
      <c r="G14" s="16">
        <v>21</v>
      </c>
      <c r="H14" s="16">
        <v>1</v>
      </c>
      <c r="I14" s="16">
        <v>24</v>
      </c>
      <c r="J14" s="16">
        <v>1</v>
      </c>
      <c r="K14" s="16">
        <v>8</v>
      </c>
      <c r="L14" s="16">
        <v>64</v>
      </c>
      <c r="M14" s="16">
        <v>2</v>
      </c>
      <c r="N14" s="16">
        <v>2</v>
      </c>
      <c r="O14" s="16">
        <v>120</v>
      </c>
      <c r="P14" s="10">
        <f t="shared" si="0"/>
        <v>728</v>
      </c>
      <c r="Q14" s="13"/>
      <c r="R14" s="13"/>
    </row>
    <row r="15" spans="1:18" s="12" customFormat="1" x14ac:dyDescent="0.25">
      <c r="A15" s="6" t="s">
        <v>30</v>
      </c>
      <c r="B15" s="16">
        <v>73</v>
      </c>
      <c r="C15" s="16">
        <v>69</v>
      </c>
      <c r="D15" s="16">
        <v>40</v>
      </c>
      <c r="E15" s="16">
        <v>134</v>
      </c>
      <c r="F15" s="16">
        <v>170</v>
      </c>
      <c r="G15" s="16">
        <v>36</v>
      </c>
      <c r="H15" s="16">
        <v>4</v>
      </c>
      <c r="I15" s="16">
        <v>6</v>
      </c>
      <c r="J15" s="16">
        <v>0</v>
      </c>
      <c r="K15" s="16">
        <v>11</v>
      </c>
      <c r="L15" s="16">
        <v>144</v>
      </c>
      <c r="M15" s="16">
        <v>6</v>
      </c>
      <c r="N15" s="16">
        <v>1</v>
      </c>
      <c r="O15" s="16">
        <v>85</v>
      </c>
      <c r="P15" s="10">
        <f t="shared" si="0"/>
        <v>779</v>
      </c>
      <c r="Q15" s="13"/>
      <c r="R15" s="13"/>
    </row>
    <row r="16" spans="1:18" s="12" customFormat="1" x14ac:dyDescent="0.25">
      <c r="A16" s="6" t="s">
        <v>31</v>
      </c>
      <c r="B16" s="16">
        <v>82</v>
      </c>
      <c r="C16" s="16">
        <v>65</v>
      </c>
      <c r="D16" s="16">
        <v>28</v>
      </c>
      <c r="E16" s="16">
        <v>115</v>
      </c>
      <c r="F16" s="16">
        <v>135</v>
      </c>
      <c r="G16" s="16">
        <v>41</v>
      </c>
      <c r="H16" s="16">
        <v>2</v>
      </c>
      <c r="I16" s="16">
        <v>3</v>
      </c>
      <c r="J16" s="16">
        <v>1</v>
      </c>
      <c r="K16" s="16">
        <v>6</v>
      </c>
      <c r="L16" s="16">
        <v>128</v>
      </c>
      <c r="M16" s="16">
        <v>6</v>
      </c>
      <c r="N16" s="16">
        <v>3</v>
      </c>
      <c r="O16" s="16">
        <v>90</v>
      </c>
      <c r="P16" s="10">
        <f t="shared" si="0"/>
        <v>705</v>
      </c>
      <c r="Q16" s="13"/>
      <c r="R16" s="13"/>
    </row>
    <row r="17" spans="1:18" s="12" customFormat="1" x14ac:dyDescent="0.25">
      <c r="A17" s="6" t="s">
        <v>32</v>
      </c>
      <c r="B17" s="16">
        <v>46</v>
      </c>
      <c r="C17" s="16">
        <v>115</v>
      </c>
      <c r="D17" s="16">
        <v>47</v>
      </c>
      <c r="E17" s="16">
        <v>133</v>
      </c>
      <c r="F17" s="16">
        <v>143</v>
      </c>
      <c r="G17" s="16">
        <v>45</v>
      </c>
      <c r="H17" s="16">
        <v>6</v>
      </c>
      <c r="I17" s="16">
        <v>9</v>
      </c>
      <c r="J17" s="16">
        <v>1</v>
      </c>
      <c r="K17" s="16">
        <v>1</v>
      </c>
      <c r="L17" s="16">
        <v>121</v>
      </c>
      <c r="M17" s="16">
        <v>3</v>
      </c>
      <c r="N17" s="16">
        <v>2</v>
      </c>
      <c r="O17" s="16">
        <v>103</v>
      </c>
      <c r="P17" s="10">
        <f t="shared" si="0"/>
        <v>775</v>
      </c>
      <c r="Q17" s="13"/>
      <c r="R17" s="13"/>
    </row>
    <row r="18" spans="1:18" s="12" customFormat="1" x14ac:dyDescent="0.25">
      <c r="A18" s="6" t="s">
        <v>33</v>
      </c>
      <c r="B18" s="16">
        <v>140</v>
      </c>
      <c r="C18" s="16">
        <v>107</v>
      </c>
      <c r="D18" s="16">
        <v>66</v>
      </c>
      <c r="E18" s="16">
        <v>210</v>
      </c>
      <c r="F18" s="16">
        <v>247</v>
      </c>
      <c r="G18" s="16">
        <v>121</v>
      </c>
      <c r="H18" s="16">
        <v>5</v>
      </c>
      <c r="I18" s="16">
        <v>5</v>
      </c>
      <c r="J18" s="16">
        <v>3</v>
      </c>
      <c r="K18" s="16">
        <v>16</v>
      </c>
      <c r="L18" s="16">
        <v>251</v>
      </c>
      <c r="M18" s="16">
        <v>7</v>
      </c>
      <c r="N18" s="16">
        <v>4</v>
      </c>
      <c r="O18" s="16">
        <v>180</v>
      </c>
      <c r="P18" s="10">
        <f t="shared" si="0"/>
        <v>1362</v>
      </c>
      <c r="Q18" s="13"/>
      <c r="R18" s="13"/>
    </row>
    <row r="19" spans="1:18" s="12" customFormat="1" x14ac:dyDescent="0.25">
      <c r="A19" s="6" t="s">
        <v>34</v>
      </c>
      <c r="B19" s="16">
        <v>46</v>
      </c>
      <c r="C19" s="16">
        <v>38</v>
      </c>
      <c r="D19" s="16">
        <v>3</v>
      </c>
      <c r="E19" s="16">
        <v>52</v>
      </c>
      <c r="F19" s="16">
        <v>66</v>
      </c>
      <c r="G19" s="16">
        <v>19</v>
      </c>
      <c r="H19" s="16">
        <v>1</v>
      </c>
      <c r="I19" s="16">
        <v>2</v>
      </c>
      <c r="J19" s="16">
        <v>7</v>
      </c>
      <c r="K19" s="16">
        <v>6</v>
      </c>
      <c r="L19" s="16">
        <v>40</v>
      </c>
      <c r="M19" s="16">
        <v>0</v>
      </c>
      <c r="N19" s="16">
        <v>2</v>
      </c>
      <c r="O19" s="16">
        <v>34</v>
      </c>
      <c r="P19" s="10">
        <f t="shared" si="0"/>
        <v>316</v>
      </c>
      <c r="Q19" s="13"/>
      <c r="R19" s="13"/>
    </row>
    <row r="20" spans="1:18" s="12" customFormat="1" x14ac:dyDescent="0.25">
      <c r="A20" s="6" t="s">
        <v>35</v>
      </c>
      <c r="B20" s="16">
        <v>310</v>
      </c>
      <c r="C20" s="16">
        <v>395</v>
      </c>
      <c r="D20" s="16">
        <v>123</v>
      </c>
      <c r="E20" s="16">
        <v>543</v>
      </c>
      <c r="F20" s="16">
        <v>558</v>
      </c>
      <c r="G20" s="16">
        <v>221</v>
      </c>
      <c r="H20" s="16">
        <v>12</v>
      </c>
      <c r="I20" s="16">
        <v>24</v>
      </c>
      <c r="J20" s="16">
        <v>7</v>
      </c>
      <c r="K20" s="16">
        <v>27</v>
      </c>
      <c r="L20" s="16">
        <v>446</v>
      </c>
      <c r="M20" s="16">
        <v>10</v>
      </c>
      <c r="N20" s="16">
        <v>11</v>
      </c>
      <c r="O20" s="16">
        <v>437</v>
      </c>
      <c r="P20" s="10">
        <f t="shared" si="0"/>
        <v>3124</v>
      </c>
      <c r="Q20" s="13"/>
      <c r="R20" s="13"/>
    </row>
    <row r="21" spans="1:18" s="12" customFormat="1" x14ac:dyDescent="0.25">
      <c r="A21" s="6" t="s">
        <v>36</v>
      </c>
      <c r="B21" s="16">
        <v>130</v>
      </c>
      <c r="C21" s="16">
        <v>134</v>
      </c>
      <c r="D21" s="16">
        <v>47</v>
      </c>
      <c r="E21" s="16">
        <v>211</v>
      </c>
      <c r="F21" s="16">
        <v>260</v>
      </c>
      <c r="G21" s="16">
        <v>75</v>
      </c>
      <c r="H21" s="16">
        <v>4</v>
      </c>
      <c r="I21" s="16">
        <v>7</v>
      </c>
      <c r="J21" s="16">
        <v>0</v>
      </c>
      <c r="K21" s="16">
        <v>17</v>
      </c>
      <c r="L21" s="16">
        <v>224</v>
      </c>
      <c r="M21" s="16">
        <v>1</v>
      </c>
      <c r="N21" s="16">
        <v>2</v>
      </c>
      <c r="O21" s="16">
        <v>210</v>
      </c>
      <c r="P21" s="10">
        <f t="shared" si="0"/>
        <v>1322</v>
      </c>
      <c r="Q21" s="13"/>
      <c r="R21" s="13"/>
    </row>
    <row r="22" spans="1:18" s="12" customFormat="1" x14ac:dyDescent="0.25">
      <c r="A22" s="6" t="s">
        <v>37</v>
      </c>
      <c r="B22" s="16">
        <v>16</v>
      </c>
      <c r="C22" s="16">
        <v>26</v>
      </c>
      <c r="D22" s="16">
        <v>8</v>
      </c>
      <c r="E22" s="16">
        <v>25</v>
      </c>
      <c r="F22" s="16">
        <v>32</v>
      </c>
      <c r="G22" s="16">
        <v>9</v>
      </c>
      <c r="H22" s="16">
        <v>0</v>
      </c>
      <c r="I22" s="16">
        <v>0</v>
      </c>
      <c r="J22" s="16">
        <v>0</v>
      </c>
      <c r="K22" s="16">
        <v>1</v>
      </c>
      <c r="L22" s="16">
        <v>23</v>
      </c>
      <c r="M22" s="16">
        <v>0</v>
      </c>
      <c r="N22" s="16">
        <v>0</v>
      </c>
      <c r="O22" s="16">
        <v>15</v>
      </c>
      <c r="P22" s="10">
        <f t="shared" si="0"/>
        <v>155</v>
      </c>
      <c r="Q22" s="13"/>
      <c r="R22" s="13"/>
    </row>
    <row r="23" spans="1:18" s="12" customFormat="1" x14ac:dyDescent="0.25">
      <c r="A23" s="6" t="s">
        <v>38</v>
      </c>
      <c r="B23" s="16">
        <v>75</v>
      </c>
      <c r="C23" s="16">
        <v>89</v>
      </c>
      <c r="D23" s="16">
        <v>14</v>
      </c>
      <c r="E23" s="16">
        <v>112</v>
      </c>
      <c r="F23" s="16">
        <v>114</v>
      </c>
      <c r="G23" s="16">
        <v>36</v>
      </c>
      <c r="H23" s="16">
        <v>1</v>
      </c>
      <c r="I23" s="16">
        <v>10</v>
      </c>
      <c r="J23" s="16">
        <v>0</v>
      </c>
      <c r="K23" s="16">
        <v>11</v>
      </c>
      <c r="L23" s="16">
        <v>77</v>
      </c>
      <c r="M23" s="16">
        <v>1</v>
      </c>
      <c r="N23" s="16">
        <v>1</v>
      </c>
      <c r="O23" s="16">
        <v>100</v>
      </c>
      <c r="P23" s="10">
        <f t="shared" si="0"/>
        <v>641</v>
      </c>
      <c r="Q23" s="13"/>
      <c r="R23" s="13"/>
    </row>
    <row r="24" spans="1:18" s="12" customFormat="1" x14ac:dyDescent="0.25">
      <c r="A24" s="6" t="s">
        <v>39</v>
      </c>
      <c r="B24" s="16">
        <v>206</v>
      </c>
      <c r="C24" s="76">
        <v>217</v>
      </c>
      <c r="D24" s="16">
        <v>58</v>
      </c>
      <c r="E24" s="76">
        <v>294</v>
      </c>
      <c r="F24" s="76">
        <v>372</v>
      </c>
      <c r="G24" s="16">
        <v>205</v>
      </c>
      <c r="H24" s="16">
        <v>7</v>
      </c>
      <c r="I24" s="16">
        <v>18</v>
      </c>
      <c r="J24" s="16">
        <v>4</v>
      </c>
      <c r="K24" s="16">
        <v>13</v>
      </c>
      <c r="L24" s="16">
        <v>378</v>
      </c>
      <c r="M24" s="16">
        <v>12</v>
      </c>
      <c r="N24" s="16">
        <v>24</v>
      </c>
      <c r="O24" s="16">
        <v>272</v>
      </c>
      <c r="P24" s="10">
        <f t="shared" si="0"/>
        <v>2080</v>
      </c>
      <c r="Q24" s="13"/>
      <c r="R24" s="13"/>
    </row>
    <row r="25" spans="1:18" s="12" customFormat="1" x14ac:dyDescent="0.25">
      <c r="A25" s="6" t="s">
        <v>40</v>
      </c>
      <c r="B25" s="16">
        <v>123</v>
      </c>
      <c r="C25" s="16">
        <v>261</v>
      </c>
      <c r="D25" s="16">
        <v>50</v>
      </c>
      <c r="E25" s="16">
        <v>282</v>
      </c>
      <c r="F25" s="16">
        <v>276</v>
      </c>
      <c r="G25" s="16">
        <v>79</v>
      </c>
      <c r="H25" s="16">
        <v>3</v>
      </c>
      <c r="I25" s="16">
        <v>8</v>
      </c>
      <c r="J25" s="16">
        <v>1</v>
      </c>
      <c r="K25" s="16">
        <v>13</v>
      </c>
      <c r="L25" s="16">
        <v>195</v>
      </c>
      <c r="M25" s="16">
        <v>5</v>
      </c>
      <c r="N25" s="16">
        <v>5</v>
      </c>
      <c r="O25" s="16">
        <v>196</v>
      </c>
      <c r="P25" s="10">
        <f t="shared" si="0"/>
        <v>1497</v>
      </c>
      <c r="Q25" s="13"/>
      <c r="R25" s="13"/>
    </row>
    <row r="26" spans="1:18" s="12" customFormat="1" x14ac:dyDescent="0.25">
      <c r="A26" s="6" t="s">
        <v>41</v>
      </c>
      <c r="B26" s="16">
        <v>50</v>
      </c>
      <c r="C26" s="16">
        <v>68</v>
      </c>
      <c r="D26" s="16">
        <v>31</v>
      </c>
      <c r="E26" s="16">
        <v>93</v>
      </c>
      <c r="F26" s="16">
        <v>90</v>
      </c>
      <c r="G26" s="16">
        <v>50</v>
      </c>
      <c r="H26" s="16">
        <v>6</v>
      </c>
      <c r="I26" s="16">
        <v>6</v>
      </c>
      <c r="J26" s="16">
        <v>0</v>
      </c>
      <c r="K26" s="16">
        <v>4</v>
      </c>
      <c r="L26" s="16">
        <v>93</v>
      </c>
      <c r="M26" s="16">
        <v>4</v>
      </c>
      <c r="N26" s="16">
        <v>5</v>
      </c>
      <c r="O26" s="16">
        <v>89</v>
      </c>
      <c r="P26" s="10">
        <f t="shared" si="0"/>
        <v>589</v>
      </c>
      <c r="Q26" s="13"/>
      <c r="R26" s="13"/>
    </row>
    <row r="27" spans="1:18" s="12" customFormat="1" x14ac:dyDescent="0.25">
      <c r="A27" s="18" t="s">
        <v>42</v>
      </c>
      <c r="B27" s="22">
        <f>SUM(B7:B26)</f>
        <v>2861</v>
      </c>
      <c r="C27" s="22">
        <f t="shared" ref="C27:O27" si="1">SUM(C7:C26)</f>
        <v>3470</v>
      </c>
      <c r="D27" s="22">
        <f t="shared" si="1"/>
        <v>1203</v>
      </c>
      <c r="E27" s="22">
        <f t="shared" si="1"/>
        <v>4824</v>
      </c>
      <c r="F27" s="22">
        <f t="shared" si="1"/>
        <v>5446</v>
      </c>
      <c r="G27" s="22">
        <f t="shared" si="1"/>
        <v>2440</v>
      </c>
      <c r="H27" s="22">
        <f t="shared" si="1"/>
        <v>146</v>
      </c>
      <c r="I27" s="22">
        <f t="shared" si="1"/>
        <v>193</v>
      </c>
      <c r="J27" s="22">
        <f t="shared" si="1"/>
        <v>38</v>
      </c>
      <c r="K27" s="22">
        <f t="shared" si="1"/>
        <v>235</v>
      </c>
      <c r="L27" s="22">
        <f t="shared" si="1"/>
        <v>4772</v>
      </c>
      <c r="M27" s="22">
        <f t="shared" si="1"/>
        <v>85</v>
      </c>
      <c r="N27" s="22">
        <f t="shared" si="1"/>
        <v>108</v>
      </c>
      <c r="O27" s="22">
        <f t="shared" si="1"/>
        <v>3805</v>
      </c>
      <c r="P27" s="22">
        <f>SUM(B27:O27)</f>
        <v>29626</v>
      </c>
    </row>
    <row r="28" spans="1:18" ht="30" customHeight="1" x14ac:dyDescent="0.25">
      <c r="A28" s="134"/>
      <c r="B28" s="134"/>
      <c r="C28" s="134"/>
      <c r="D28" s="134"/>
      <c r="E28" s="134"/>
      <c r="F28" s="134"/>
      <c r="G28" s="134"/>
      <c r="H28" s="134"/>
      <c r="I28" s="134"/>
      <c r="J28" s="134"/>
      <c r="K28" s="134"/>
      <c r="L28" s="134"/>
      <c r="M28" s="134"/>
      <c r="N28" s="134"/>
      <c r="O28" s="134"/>
      <c r="P28" s="134"/>
    </row>
    <row r="29" spans="1:18" s="11" customFormat="1" x14ac:dyDescent="0.25">
      <c r="A29" s="133" t="s">
        <v>306</v>
      </c>
      <c r="B29" s="133"/>
      <c r="C29" s="133"/>
      <c r="D29" s="133"/>
      <c r="E29" s="133"/>
      <c r="F29" s="133"/>
      <c r="G29" s="133"/>
      <c r="H29" s="133"/>
      <c r="I29" s="133"/>
      <c r="J29" s="133"/>
      <c r="K29" s="133"/>
      <c r="L29" s="133"/>
      <c r="M29" s="133"/>
      <c r="N29" s="133"/>
      <c r="O29" s="133"/>
      <c r="P29" s="133"/>
    </row>
    <row r="30" spans="1:18" s="11" customFormat="1" x14ac:dyDescent="0.25">
      <c r="A30" s="130" t="s">
        <v>11</v>
      </c>
      <c r="B30" s="129" t="s">
        <v>50</v>
      </c>
      <c r="C30" s="129"/>
      <c r="D30" s="129"/>
      <c r="E30" s="129"/>
      <c r="F30" s="129"/>
      <c r="G30" s="129"/>
      <c r="H30" s="129"/>
      <c r="I30" s="129"/>
      <c r="J30" s="129"/>
      <c r="K30" s="129"/>
      <c r="L30" s="129"/>
      <c r="M30" s="129"/>
      <c r="N30" s="129"/>
      <c r="O30" s="129"/>
      <c r="P30" s="129"/>
    </row>
    <row r="31" spans="1:18" s="11" customFormat="1" ht="46.5" customHeight="1" x14ac:dyDescent="0.25">
      <c r="A31" s="130"/>
      <c r="B31" s="16" t="s">
        <v>51</v>
      </c>
      <c r="C31" s="16" t="s">
        <v>52</v>
      </c>
      <c r="D31" s="16" t="s">
        <v>53</v>
      </c>
      <c r="E31" s="16" t="s">
        <v>54</v>
      </c>
      <c r="F31" s="16" t="s">
        <v>55</v>
      </c>
      <c r="G31" s="16" t="s">
        <v>56</v>
      </c>
      <c r="H31" s="16" t="s">
        <v>57</v>
      </c>
      <c r="I31" s="16" t="s">
        <v>58</v>
      </c>
      <c r="J31" s="16" t="s">
        <v>59</v>
      </c>
      <c r="K31" s="16" t="s">
        <v>60</v>
      </c>
      <c r="L31" s="16" t="s">
        <v>61</v>
      </c>
      <c r="M31" s="16" t="s">
        <v>62</v>
      </c>
      <c r="N31" s="16" t="s">
        <v>63</v>
      </c>
      <c r="O31" s="16" t="s">
        <v>64</v>
      </c>
      <c r="P31" s="17" t="s">
        <v>65</v>
      </c>
    </row>
    <row r="32" spans="1:18" s="11" customFormat="1" x14ac:dyDescent="0.25">
      <c r="A32" s="6" t="s">
        <v>13</v>
      </c>
      <c r="B32" s="77">
        <v>62</v>
      </c>
      <c r="C32" s="77">
        <v>60</v>
      </c>
      <c r="D32" s="77">
        <v>29</v>
      </c>
      <c r="E32" s="77">
        <v>93</v>
      </c>
      <c r="F32" s="77">
        <v>125</v>
      </c>
      <c r="G32" s="77">
        <v>38</v>
      </c>
      <c r="H32" s="77">
        <v>2</v>
      </c>
      <c r="I32" s="77">
        <v>0</v>
      </c>
      <c r="J32" s="77">
        <v>0</v>
      </c>
      <c r="K32" s="77">
        <v>4</v>
      </c>
      <c r="L32" s="77">
        <v>102</v>
      </c>
      <c r="M32" s="77">
        <v>1</v>
      </c>
      <c r="N32" s="77">
        <v>2</v>
      </c>
      <c r="O32" s="77">
        <v>65</v>
      </c>
      <c r="P32" s="21">
        <f t="shared" ref="P32" si="2">SUM(B32:O32)</f>
        <v>583</v>
      </c>
      <c r="R32" s="52"/>
    </row>
    <row r="33" spans="1:20" s="11" customFormat="1" x14ac:dyDescent="0.25">
      <c r="A33" s="6" t="s">
        <v>14</v>
      </c>
      <c r="B33" s="77">
        <v>1200</v>
      </c>
      <c r="C33" s="77">
        <v>1705</v>
      </c>
      <c r="D33" s="77">
        <v>494</v>
      </c>
      <c r="E33" s="77">
        <v>1907</v>
      </c>
      <c r="F33" s="77">
        <v>2318</v>
      </c>
      <c r="G33" s="77">
        <v>888</v>
      </c>
      <c r="H33" s="77">
        <v>94</v>
      </c>
      <c r="I33" s="77">
        <v>93</v>
      </c>
      <c r="J33" s="77">
        <v>10</v>
      </c>
      <c r="K33" s="77">
        <v>46</v>
      </c>
      <c r="L33" s="77">
        <v>1772</v>
      </c>
      <c r="M33" s="77">
        <v>26</v>
      </c>
      <c r="N33" s="77">
        <v>28</v>
      </c>
      <c r="O33" s="77">
        <v>1680</v>
      </c>
      <c r="P33" s="21">
        <f>SUM(B33:O33)</f>
        <v>12261</v>
      </c>
    </row>
    <row r="34" spans="1:20" s="11" customFormat="1" x14ac:dyDescent="0.25">
      <c r="A34" s="6" t="s">
        <v>15</v>
      </c>
      <c r="B34" s="77">
        <v>11</v>
      </c>
      <c r="C34" s="77">
        <v>16</v>
      </c>
      <c r="D34" s="77">
        <v>8</v>
      </c>
      <c r="E34" s="77">
        <v>30</v>
      </c>
      <c r="F34" s="77">
        <v>23</v>
      </c>
      <c r="G34" s="77">
        <v>13</v>
      </c>
      <c r="H34" s="77">
        <v>3</v>
      </c>
      <c r="I34" s="77">
        <v>2</v>
      </c>
      <c r="J34" s="77">
        <v>0</v>
      </c>
      <c r="K34" s="77">
        <v>1</v>
      </c>
      <c r="L34" s="77">
        <v>16</v>
      </c>
      <c r="M34" s="77">
        <v>0</v>
      </c>
      <c r="N34" s="77">
        <v>0</v>
      </c>
      <c r="O34" s="77">
        <v>22</v>
      </c>
      <c r="P34" s="21">
        <f t="shared" ref="P34:P40" si="3">SUM(B34:O34)</f>
        <v>145</v>
      </c>
    </row>
    <row r="35" spans="1:20" s="11" customFormat="1" x14ac:dyDescent="0.25">
      <c r="A35" s="6" t="s">
        <v>16</v>
      </c>
      <c r="B35" s="77">
        <v>577</v>
      </c>
      <c r="C35" s="77">
        <v>530</v>
      </c>
      <c r="D35" s="77">
        <v>233</v>
      </c>
      <c r="E35" s="77">
        <v>929</v>
      </c>
      <c r="F35" s="77">
        <v>1005</v>
      </c>
      <c r="G35" s="77">
        <v>432</v>
      </c>
      <c r="H35" s="77">
        <v>19</v>
      </c>
      <c r="I35" s="77">
        <v>28</v>
      </c>
      <c r="J35" s="77">
        <v>8</v>
      </c>
      <c r="K35" s="77">
        <v>55</v>
      </c>
      <c r="L35" s="77">
        <v>988</v>
      </c>
      <c r="M35" s="77">
        <v>13</v>
      </c>
      <c r="N35" s="77">
        <v>21</v>
      </c>
      <c r="O35" s="77">
        <v>691</v>
      </c>
      <c r="P35" s="21">
        <f t="shared" si="3"/>
        <v>5529</v>
      </c>
    </row>
    <row r="36" spans="1:20" s="11" customFormat="1" ht="13.35" customHeight="1" x14ac:dyDescent="0.25">
      <c r="A36" s="6" t="s">
        <v>17</v>
      </c>
      <c r="B36" s="77">
        <v>74</v>
      </c>
      <c r="C36" s="77">
        <v>118</v>
      </c>
      <c r="D36" s="77">
        <v>37</v>
      </c>
      <c r="E36" s="77">
        <v>196</v>
      </c>
      <c r="F36" s="77">
        <v>191</v>
      </c>
      <c r="G36" s="77">
        <v>118</v>
      </c>
      <c r="H36" s="77">
        <v>3</v>
      </c>
      <c r="I36" s="77">
        <v>9</v>
      </c>
      <c r="J36" s="77">
        <v>0</v>
      </c>
      <c r="K36" s="77">
        <v>8</v>
      </c>
      <c r="L36" s="77">
        <v>221</v>
      </c>
      <c r="M36" s="77">
        <v>5</v>
      </c>
      <c r="N36" s="77">
        <v>4</v>
      </c>
      <c r="O36" s="77">
        <v>126</v>
      </c>
      <c r="P36" s="21">
        <f t="shared" si="3"/>
        <v>1110</v>
      </c>
    </row>
    <row r="37" spans="1:20" s="11" customFormat="1" x14ac:dyDescent="0.25">
      <c r="A37" s="6" t="s">
        <v>18</v>
      </c>
      <c r="B37" s="77">
        <v>44</v>
      </c>
      <c r="C37" s="77">
        <v>19</v>
      </c>
      <c r="D37" s="77">
        <v>13</v>
      </c>
      <c r="E37" s="77">
        <v>50</v>
      </c>
      <c r="F37" s="77">
        <v>49</v>
      </c>
      <c r="G37" s="77">
        <v>28</v>
      </c>
      <c r="H37" s="77">
        <v>0</v>
      </c>
      <c r="I37" s="77">
        <v>4</v>
      </c>
      <c r="J37" s="77">
        <v>2</v>
      </c>
      <c r="K37" s="77">
        <v>4</v>
      </c>
      <c r="L37" s="77">
        <v>54</v>
      </c>
      <c r="M37" s="77">
        <v>1</v>
      </c>
      <c r="N37" s="77">
        <v>2</v>
      </c>
      <c r="O37" s="77">
        <v>34</v>
      </c>
      <c r="P37" s="21">
        <f t="shared" si="3"/>
        <v>304</v>
      </c>
    </row>
    <row r="38" spans="1:20" s="11" customFormat="1" x14ac:dyDescent="0.25">
      <c r="A38" s="6" t="s">
        <v>19</v>
      </c>
      <c r="B38" s="77">
        <v>660</v>
      </c>
      <c r="C38" s="77">
        <v>801</v>
      </c>
      <c r="D38" s="77">
        <v>303</v>
      </c>
      <c r="E38" s="77">
        <v>1308</v>
      </c>
      <c r="F38" s="77">
        <v>1377</v>
      </c>
      <c r="G38" s="77">
        <v>765</v>
      </c>
      <c r="H38" s="77">
        <v>19</v>
      </c>
      <c r="I38" s="77">
        <v>46</v>
      </c>
      <c r="J38" s="77">
        <v>6</v>
      </c>
      <c r="K38" s="77">
        <v>95</v>
      </c>
      <c r="L38" s="77">
        <v>1280</v>
      </c>
      <c r="M38" s="77">
        <v>30</v>
      </c>
      <c r="N38" s="77">
        <v>46</v>
      </c>
      <c r="O38" s="77">
        <v>959</v>
      </c>
      <c r="P38" s="21">
        <f t="shared" si="3"/>
        <v>7695</v>
      </c>
    </row>
    <row r="39" spans="1:20" s="11" customFormat="1" x14ac:dyDescent="0.25">
      <c r="A39" s="6" t="s">
        <v>20</v>
      </c>
      <c r="B39" s="77">
        <v>233</v>
      </c>
      <c r="C39" s="77">
        <v>221</v>
      </c>
      <c r="D39" s="77">
        <v>86</v>
      </c>
      <c r="E39" s="77">
        <v>311</v>
      </c>
      <c r="F39" s="77">
        <v>358</v>
      </c>
      <c r="G39" s="77">
        <v>158</v>
      </c>
      <c r="H39" s="77">
        <v>6</v>
      </c>
      <c r="I39" s="77">
        <v>11</v>
      </c>
      <c r="J39" s="77">
        <v>12</v>
      </c>
      <c r="K39" s="77">
        <v>22</v>
      </c>
      <c r="L39" s="77">
        <v>339</v>
      </c>
      <c r="M39" s="77">
        <v>9</v>
      </c>
      <c r="N39" s="77">
        <v>5</v>
      </c>
      <c r="O39" s="77">
        <v>228</v>
      </c>
      <c r="P39" s="21">
        <f t="shared" si="3"/>
        <v>1999</v>
      </c>
    </row>
    <row r="40" spans="1:20" s="11" customFormat="1" x14ac:dyDescent="0.25">
      <c r="A40" s="18" t="s">
        <v>42</v>
      </c>
      <c r="B40" s="22">
        <f t="shared" ref="B40:O40" si="4">SUM(B32:B39)</f>
        <v>2861</v>
      </c>
      <c r="C40" s="22">
        <f t="shared" si="4"/>
        <v>3470</v>
      </c>
      <c r="D40" s="22">
        <f t="shared" si="4"/>
        <v>1203</v>
      </c>
      <c r="E40" s="22">
        <f t="shared" si="4"/>
        <v>4824</v>
      </c>
      <c r="F40" s="22">
        <f t="shared" si="4"/>
        <v>5446</v>
      </c>
      <c r="G40" s="22">
        <f t="shared" si="4"/>
        <v>2440</v>
      </c>
      <c r="H40" s="22">
        <f t="shared" si="4"/>
        <v>146</v>
      </c>
      <c r="I40" s="22">
        <f t="shared" si="4"/>
        <v>193</v>
      </c>
      <c r="J40" s="22">
        <f t="shared" si="4"/>
        <v>38</v>
      </c>
      <c r="K40" s="22">
        <f t="shared" si="4"/>
        <v>235</v>
      </c>
      <c r="L40" s="22">
        <f t="shared" si="4"/>
        <v>4772</v>
      </c>
      <c r="M40" s="22">
        <f t="shared" si="4"/>
        <v>85</v>
      </c>
      <c r="N40" s="22">
        <f t="shared" si="4"/>
        <v>108</v>
      </c>
      <c r="O40" s="22">
        <f t="shared" si="4"/>
        <v>3805</v>
      </c>
      <c r="P40" s="23">
        <f t="shared" si="3"/>
        <v>29626</v>
      </c>
    </row>
    <row r="41" spans="1:20" s="11" customFormat="1" x14ac:dyDescent="0.25">
      <c r="A41" s="5"/>
      <c r="B41" s="72"/>
      <c r="C41" s="10"/>
      <c r="D41" s="10"/>
      <c r="E41" s="10"/>
      <c r="F41" s="10"/>
      <c r="G41" s="10"/>
      <c r="H41" s="10"/>
      <c r="I41" s="10"/>
      <c r="J41" s="10"/>
      <c r="K41" s="10"/>
      <c r="L41" s="10"/>
      <c r="M41" s="10"/>
      <c r="N41" s="10"/>
      <c r="O41" s="10"/>
      <c r="P41" s="21"/>
    </row>
    <row r="42" spans="1:20" s="11" customFormat="1" x14ac:dyDescent="0.25">
      <c r="A42" s="6" t="str">
        <f>CONCATENATE("Note 1: ",'3.1.1'!$AR$3)</f>
        <v>Note 1: Statistics after 28 March 2020 by region are based upon 'principal place of business' and not 'registered office'.</v>
      </c>
      <c r="B42" s="10"/>
      <c r="C42" s="10"/>
      <c r="D42" s="10"/>
      <c r="E42" s="10"/>
      <c r="F42" s="10"/>
      <c r="G42" s="10"/>
      <c r="H42" s="10"/>
      <c r="I42" s="10"/>
      <c r="J42" s="10"/>
      <c r="K42" s="10"/>
      <c r="L42" s="10"/>
      <c r="M42" s="10"/>
      <c r="N42" s="10"/>
      <c r="O42" s="10"/>
      <c r="P42" s="21"/>
    </row>
    <row r="43" spans="1:20" s="29" customFormat="1" ht="11.25" x14ac:dyDescent="0.2">
      <c r="A43" s="6" t="str">
        <f>CONCATENATE("Note 2: ",'3.1.1'!$AR$4)</f>
        <v>Note 2: More than one cause of company failure can be nominated in each report. The number of nominated causes of failure will exceed the number of reports lodged.</v>
      </c>
    </row>
    <row r="44" spans="1:20" x14ac:dyDescent="0.25">
      <c r="B44" s="29"/>
      <c r="C44" s="29"/>
      <c r="D44" s="29"/>
      <c r="E44" s="29"/>
      <c r="F44" s="29"/>
      <c r="G44" s="29"/>
      <c r="H44" s="29"/>
      <c r="I44" s="29"/>
      <c r="J44" s="29"/>
      <c r="K44" s="29"/>
      <c r="L44" s="29"/>
      <c r="M44" s="29"/>
      <c r="N44" s="29"/>
      <c r="O44" s="29"/>
      <c r="P44" s="29"/>
      <c r="Q44" s="29"/>
      <c r="R44" s="20"/>
      <c r="S44" s="20"/>
      <c r="T44" s="20"/>
    </row>
    <row r="45" spans="1:20" x14ac:dyDescent="0.25">
      <c r="A45" s="9" t="s">
        <v>10</v>
      </c>
    </row>
    <row r="46" spans="1:20" x14ac:dyDescent="0.25">
      <c r="B46" s="19"/>
      <c r="C46" s="19"/>
      <c r="D46" s="19"/>
      <c r="E46" s="19"/>
      <c r="F46" s="19"/>
      <c r="G46" s="19"/>
      <c r="H46" s="19"/>
      <c r="I46" s="19"/>
      <c r="J46" s="19"/>
      <c r="K46" s="19"/>
      <c r="L46" s="19"/>
      <c r="M46" s="19"/>
      <c r="N46" s="19"/>
      <c r="O46" s="19"/>
    </row>
  </sheetData>
  <mergeCells count="10">
    <mergeCell ref="B30:P30"/>
    <mergeCell ref="A5:A6"/>
    <mergeCell ref="A30:A31"/>
    <mergeCell ref="A1:P1"/>
    <mergeCell ref="A2:P2"/>
    <mergeCell ref="A3:P3"/>
    <mergeCell ref="A4:P4"/>
    <mergeCell ref="A29:P29"/>
    <mergeCell ref="B5:P5"/>
    <mergeCell ref="A28:P28"/>
  </mergeCells>
  <hyperlinks>
    <hyperlink ref="A45" r:id="rId1" xr:uid="{00000000-0004-0000-0300-000000000000}"/>
  </hyperlinks>
  <pageMargins left="0.70866141732283472" right="0.70866141732283472" top="0.74803149606299213" bottom="0.74803149606299213" header="0.31496062992125984" footer="0.31496062992125984"/>
  <pageSetup paperSize="9" scale="56" orientation="landscape"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A26A2-A3A0-406B-9E6F-4FED82200509}">
  <dimension ref="A1:XFD109"/>
  <sheetViews>
    <sheetView zoomScaleNormal="100" workbookViewId="0">
      <selection activeCell="A6" sqref="A6"/>
    </sheetView>
  </sheetViews>
  <sheetFormatPr defaultColWidth="11.5703125" defaultRowHeight="15" x14ac:dyDescent="0.25"/>
  <cols>
    <col min="1" max="1" width="45.5703125" customWidth="1"/>
    <col min="2" max="8" width="12.7109375" customWidth="1"/>
    <col min="9" max="9" width="11.140625" customWidth="1"/>
    <col min="10" max="10" width="13.7109375" customWidth="1"/>
    <col min="11" max="11" width="12.7109375" customWidth="1"/>
    <col min="12" max="12" width="12.7109375" style="60" customWidth="1"/>
    <col min="13" max="15" width="12.7109375" customWidth="1"/>
    <col min="16" max="16" width="10.7109375" customWidth="1"/>
    <col min="141" max="141" width="51.5703125" customWidth="1"/>
    <col min="144" max="144" width="12" customWidth="1"/>
    <col min="397" max="397" width="51.5703125" customWidth="1"/>
    <col min="400" max="400" width="12" customWidth="1"/>
    <col min="653" max="653" width="51.5703125" customWidth="1"/>
    <col min="656" max="656" width="12" customWidth="1"/>
    <col min="909" max="909" width="51.5703125" customWidth="1"/>
    <col min="912" max="912" width="12" customWidth="1"/>
    <col min="1165" max="1165" width="51.5703125" customWidth="1"/>
    <col min="1168" max="1168" width="12" customWidth="1"/>
    <col min="1421" max="1421" width="51.5703125" customWidth="1"/>
    <col min="1424" max="1424" width="12" customWidth="1"/>
    <col min="1677" max="1677" width="51.5703125" customWidth="1"/>
    <col min="1680" max="1680" width="12" customWidth="1"/>
    <col min="1933" max="1933" width="51.5703125" customWidth="1"/>
    <col min="1936" max="1936" width="12" customWidth="1"/>
    <col min="2189" max="2189" width="51.5703125" customWidth="1"/>
    <col min="2192" max="2192" width="12" customWidth="1"/>
    <col min="2445" max="2445" width="51.5703125" customWidth="1"/>
    <col min="2448" max="2448" width="12" customWidth="1"/>
    <col min="2701" max="2701" width="51.5703125" customWidth="1"/>
    <col min="2704" max="2704" width="12" customWidth="1"/>
    <col min="2957" max="2957" width="51.5703125" customWidth="1"/>
    <col min="2960" max="2960" width="12" customWidth="1"/>
    <col min="3213" max="3213" width="51.5703125" customWidth="1"/>
    <col min="3216" max="3216" width="12" customWidth="1"/>
    <col min="3469" max="3469" width="51.5703125" customWidth="1"/>
    <col min="3472" max="3472" width="12" customWidth="1"/>
    <col min="3725" max="3725" width="51.5703125" customWidth="1"/>
    <col min="3728" max="3728" width="12" customWidth="1"/>
    <col min="3981" max="3981" width="51.5703125" customWidth="1"/>
    <col min="3984" max="3984" width="12" customWidth="1"/>
    <col min="4237" max="4237" width="51.5703125" customWidth="1"/>
    <col min="4240" max="4240" width="12" customWidth="1"/>
    <col min="4493" max="4493" width="51.5703125" customWidth="1"/>
    <col min="4496" max="4496" width="12" customWidth="1"/>
    <col min="4749" max="4749" width="51.5703125" customWidth="1"/>
    <col min="4752" max="4752" width="12" customWidth="1"/>
    <col min="5005" max="5005" width="51.5703125" customWidth="1"/>
    <col min="5008" max="5008" width="12" customWidth="1"/>
    <col min="5261" max="5261" width="51.5703125" customWidth="1"/>
    <col min="5264" max="5264" width="12" customWidth="1"/>
    <col min="5517" max="5517" width="51.5703125" customWidth="1"/>
    <col min="5520" max="5520" width="12" customWidth="1"/>
    <col min="5773" max="5773" width="51.5703125" customWidth="1"/>
    <col min="5776" max="5776" width="12" customWidth="1"/>
    <col min="6029" max="6029" width="51.5703125" customWidth="1"/>
    <col min="6032" max="6032" width="12" customWidth="1"/>
    <col min="6285" max="6285" width="51.5703125" customWidth="1"/>
    <col min="6288" max="6288" width="12" customWidth="1"/>
    <col min="6541" max="6541" width="51.5703125" customWidth="1"/>
    <col min="6544" max="6544" width="12" customWidth="1"/>
    <col min="6797" max="6797" width="51.5703125" customWidth="1"/>
    <col min="6800" max="6800" width="12" customWidth="1"/>
    <col min="7053" max="7053" width="51.5703125" customWidth="1"/>
    <col min="7056" max="7056" width="12" customWidth="1"/>
    <col min="7309" max="7309" width="51.5703125" customWidth="1"/>
    <col min="7312" max="7312" width="12" customWidth="1"/>
    <col min="7565" max="7565" width="51.5703125" customWidth="1"/>
    <col min="7568" max="7568" width="12" customWidth="1"/>
    <col min="7821" max="7821" width="51.5703125" customWidth="1"/>
    <col min="7824" max="7824" width="12" customWidth="1"/>
    <col min="8077" max="8077" width="51.5703125" customWidth="1"/>
    <col min="8080" max="8080" width="12" customWidth="1"/>
    <col min="8333" max="8333" width="51.5703125" customWidth="1"/>
    <col min="8336" max="8336" width="12" customWidth="1"/>
    <col min="8589" max="8589" width="51.5703125" customWidth="1"/>
    <col min="8592" max="8592" width="12" customWidth="1"/>
    <col min="8845" max="8845" width="51.5703125" customWidth="1"/>
    <col min="8848" max="8848" width="12" customWidth="1"/>
    <col min="9101" max="9101" width="51.5703125" customWidth="1"/>
    <col min="9104" max="9104" width="12" customWidth="1"/>
    <col min="9357" max="9357" width="51.5703125" customWidth="1"/>
    <col min="9360" max="9360" width="12" customWidth="1"/>
    <col min="9613" max="9613" width="51.5703125" customWidth="1"/>
    <col min="9616" max="9616" width="12" customWidth="1"/>
    <col min="9869" max="9869" width="51.5703125" customWidth="1"/>
    <col min="9872" max="9872" width="12" customWidth="1"/>
    <col min="10125" max="10125" width="51.5703125" customWidth="1"/>
    <col min="10128" max="10128" width="12" customWidth="1"/>
    <col min="10381" max="10381" width="51.5703125" customWidth="1"/>
    <col min="10384" max="10384" width="12" customWidth="1"/>
    <col min="10637" max="10637" width="51.5703125" customWidth="1"/>
    <col min="10640" max="10640" width="12" customWidth="1"/>
    <col min="10893" max="10893" width="51.5703125" customWidth="1"/>
    <col min="10896" max="10896" width="12" customWidth="1"/>
    <col min="11149" max="11149" width="51.5703125" customWidth="1"/>
    <col min="11152" max="11152" width="12" customWidth="1"/>
    <col min="11405" max="11405" width="51.5703125" customWidth="1"/>
    <col min="11408" max="11408" width="12" customWidth="1"/>
    <col min="11661" max="11661" width="51.5703125" customWidth="1"/>
    <col min="11664" max="11664" width="12" customWidth="1"/>
    <col min="11917" max="11917" width="51.5703125" customWidth="1"/>
    <col min="11920" max="11920" width="12" customWidth="1"/>
    <col min="12173" max="12173" width="51.5703125" customWidth="1"/>
    <col min="12176" max="12176" width="12" customWidth="1"/>
    <col min="12429" max="12429" width="51.5703125" customWidth="1"/>
    <col min="12432" max="12432" width="12" customWidth="1"/>
    <col min="12685" max="12685" width="51.5703125" customWidth="1"/>
    <col min="12688" max="12688" width="12" customWidth="1"/>
    <col min="12941" max="12941" width="51.5703125" customWidth="1"/>
    <col min="12944" max="12944" width="12" customWidth="1"/>
    <col min="13197" max="13197" width="51.5703125" customWidth="1"/>
    <col min="13200" max="13200" width="12" customWidth="1"/>
    <col min="13453" max="13453" width="51.5703125" customWidth="1"/>
    <col min="13456" max="13456" width="12" customWidth="1"/>
    <col min="13709" max="13709" width="51.5703125" customWidth="1"/>
    <col min="13712" max="13712" width="12" customWidth="1"/>
    <col min="13965" max="13965" width="51.5703125" customWidth="1"/>
    <col min="13968" max="13968" width="12" customWidth="1"/>
    <col min="14221" max="14221" width="51.5703125" customWidth="1"/>
    <col min="14224" max="14224" width="12" customWidth="1"/>
    <col min="14477" max="14477" width="51.5703125" customWidth="1"/>
    <col min="14480" max="14480" width="12" customWidth="1"/>
    <col min="14733" max="14733" width="51.5703125" customWidth="1"/>
    <col min="14736" max="14736" width="12" customWidth="1"/>
    <col min="14989" max="14989" width="51.5703125" customWidth="1"/>
    <col min="14992" max="14992" width="12" customWidth="1"/>
    <col min="15245" max="15245" width="51.5703125" customWidth="1"/>
    <col min="15248" max="15248" width="12" customWidth="1"/>
    <col min="15501" max="15501" width="51.5703125" customWidth="1"/>
    <col min="15504" max="15504" width="12" customWidth="1"/>
    <col min="15757" max="15757" width="51.5703125" customWidth="1"/>
    <col min="15760" max="15760" width="12" customWidth="1"/>
    <col min="16013" max="16013" width="51.5703125" customWidth="1"/>
    <col min="16016" max="16016" width="12" customWidth="1"/>
  </cols>
  <sheetData>
    <row r="1" spans="1:16" ht="75" customHeight="1" x14ac:dyDescent="0.25">
      <c r="A1" s="131"/>
      <c r="B1" s="131"/>
      <c r="C1" s="131"/>
      <c r="D1" s="131"/>
      <c r="E1" s="131"/>
      <c r="F1" s="131"/>
      <c r="G1" s="131"/>
      <c r="H1" s="131"/>
      <c r="I1" s="131"/>
      <c r="J1" s="131"/>
      <c r="K1" s="131"/>
      <c r="L1" s="131"/>
      <c r="M1" s="131"/>
      <c r="N1" s="131"/>
      <c r="P1" s="54"/>
    </row>
    <row r="2" spans="1:16" s="12" customFormat="1" ht="15" customHeight="1" x14ac:dyDescent="0.25">
      <c r="A2" s="127" t="str">
        <f>+Contents!A2</f>
        <v>Statistics about corporate insolvency in Australia</v>
      </c>
      <c r="B2" s="127"/>
      <c r="C2" s="127"/>
      <c r="D2" s="127"/>
      <c r="E2" s="127"/>
      <c r="F2" s="127"/>
      <c r="G2" s="127"/>
      <c r="H2" s="127"/>
      <c r="I2" s="127"/>
      <c r="J2" s="127"/>
      <c r="K2" s="127"/>
      <c r="L2" s="127"/>
      <c r="M2" s="127"/>
      <c r="N2" s="127"/>
      <c r="P2" s="3"/>
    </row>
    <row r="3" spans="1:16" s="12" customFormat="1" ht="24.95" customHeight="1" x14ac:dyDescent="0.25">
      <c r="A3" s="128" t="str">
        <f>Contents!A3</f>
        <v>Released: December 2025</v>
      </c>
      <c r="B3" s="128"/>
      <c r="C3" s="128"/>
      <c r="D3" s="128"/>
      <c r="E3" s="128"/>
      <c r="F3" s="128"/>
      <c r="G3" s="128"/>
      <c r="H3" s="128"/>
      <c r="I3" s="128"/>
      <c r="J3" s="128"/>
      <c r="K3" s="128"/>
      <c r="L3" s="128"/>
      <c r="M3" s="128"/>
      <c r="N3" s="128"/>
    </row>
    <row r="4" spans="1:16" s="12" customFormat="1" x14ac:dyDescent="0.25">
      <c r="A4" s="27"/>
      <c r="B4" s="27"/>
      <c r="C4" s="27"/>
      <c r="D4" s="27"/>
      <c r="E4" s="27"/>
      <c r="F4" s="27"/>
      <c r="G4" s="27"/>
      <c r="H4" s="27"/>
      <c r="I4" s="27"/>
      <c r="J4" s="27"/>
      <c r="K4" s="27"/>
      <c r="L4" s="27"/>
      <c r="M4" s="27"/>
      <c r="N4" s="27"/>
    </row>
    <row r="5" spans="1:16" s="12" customFormat="1" ht="15.75" x14ac:dyDescent="0.25">
      <c r="A5" s="3" t="s">
        <v>1</v>
      </c>
      <c r="B5" s="27"/>
      <c r="C5" s="27"/>
      <c r="D5" s="27"/>
      <c r="E5" s="27"/>
      <c r="F5" s="27"/>
      <c r="G5" s="27"/>
      <c r="H5" s="27"/>
      <c r="I5" s="27"/>
      <c r="J5" s="27"/>
      <c r="K5" s="27"/>
      <c r="L5" s="27"/>
      <c r="M5" s="27"/>
      <c r="N5" s="27"/>
    </row>
    <row r="6" spans="1:16" s="12" customFormat="1" ht="15.75" x14ac:dyDescent="0.25">
      <c r="A6" s="3"/>
      <c r="B6" s="27"/>
      <c r="C6" s="27"/>
      <c r="D6" s="27"/>
      <c r="E6" s="27"/>
      <c r="F6" s="27"/>
      <c r="G6" s="27"/>
      <c r="H6" s="27"/>
      <c r="I6" s="27"/>
      <c r="J6" s="27"/>
      <c r="K6" s="27"/>
      <c r="L6" s="27"/>
      <c r="M6" s="27"/>
      <c r="N6" s="27"/>
    </row>
    <row r="7" spans="1:16" s="12" customFormat="1" x14ac:dyDescent="0.25">
      <c r="A7" s="55" t="s">
        <v>189</v>
      </c>
      <c r="B7" s="29"/>
      <c r="C7" s="29"/>
      <c r="D7" s="29"/>
      <c r="E7" s="29"/>
      <c r="F7" s="29"/>
      <c r="G7" s="29"/>
      <c r="H7" s="29"/>
      <c r="I7" s="29"/>
      <c r="J7" s="29"/>
      <c r="K7" s="29"/>
      <c r="L7" s="29"/>
      <c r="M7" s="29"/>
      <c r="N7" s="29"/>
    </row>
    <row r="8" spans="1:16" s="12" customFormat="1" x14ac:dyDescent="0.25">
      <c r="A8" s="55" t="s">
        <v>190</v>
      </c>
      <c r="B8" s="55"/>
      <c r="C8" s="55"/>
      <c r="D8" s="55"/>
      <c r="E8" s="55"/>
      <c r="F8" s="55"/>
      <c r="G8" s="55"/>
      <c r="H8" s="55"/>
      <c r="I8" s="55"/>
      <c r="J8" s="55"/>
      <c r="K8" s="55"/>
      <c r="L8" s="55"/>
      <c r="M8" s="55"/>
      <c r="N8" s="55"/>
    </row>
    <row r="9" spans="1:16" s="12" customFormat="1" x14ac:dyDescent="0.25">
      <c r="A9" s="55" t="s">
        <v>191</v>
      </c>
      <c r="B9" s="29"/>
      <c r="C9" s="29"/>
      <c r="D9" s="29"/>
      <c r="E9" s="29"/>
      <c r="F9" s="29"/>
      <c r="G9" s="29"/>
      <c r="H9" s="56"/>
      <c r="I9" s="56"/>
      <c r="J9" s="56"/>
      <c r="K9" s="56"/>
      <c r="L9" s="56"/>
      <c r="M9" s="56"/>
      <c r="N9" s="56"/>
    </row>
    <row r="10" spans="1:16" s="12" customFormat="1" x14ac:dyDescent="0.25">
      <c r="A10" s="55" t="s">
        <v>192</v>
      </c>
      <c r="B10" s="55"/>
      <c r="C10" s="55"/>
      <c r="D10" s="55"/>
      <c r="E10" s="55"/>
      <c r="F10" s="55"/>
      <c r="G10" s="55"/>
      <c r="H10" s="56"/>
      <c r="I10" s="56"/>
      <c r="J10" s="56"/>
      <c r="K10" s="56"/>
      <c r="L10" s="56"/>
      <c r="M10" s="56"/>
      <c r="N10" s="56"/>
    </row>
    <row r="11" spans="1:16" s="12" customFormat="1" x14ac:dyDescent="0.25">
      <c r="A11" s="27"/>
      <c r="B11" s="27"/>
      <c r="C11" s="27"/>
      <c r="D11" s="27"/>
      <c r="E11" s="27"/>
      <c r="F11" s="27"/>
      <c r="G11" s="27"/>
      <c r="H11" s="27"/>
      <c r="I11" s="27"/>
      <c r="J11" s="27"/>
      <c r="K11" s="27"/>
      <c r="L11" s="27"/>
      <c r="M11" s="27"/>
      <c r="N11" s="27"/>
    </row>
    <row r="12" spans="1:16" s="12" customFormat="1" ht="15" customHeight="1" x14ac:dyDescent="0.25">
      <c r="A12" s="125" t="s">
        <v>272</v>
      </c>
      <c r="B12" s="125"/>
      <c r="C12" s="125"/>
      <c r="D12" s="125"/>
      <c r="E12" s="125"/>
      <c r="F12" s="125"/>
      <c r="G12" s="125"/>
      <c r="H12" s="125"/>
      <c r="I12" s="125"/>
      <c r="J12" s="125"/>
      <c r="K12" s="125"/>
      <c r="L12" s="125"/>
      <c r="M12" s="125"/>
      <c r="N12" s="125"/>
    </row>
    <row r="13" spans="1:16" s="11" customFormat="1" ht="15" customHeight="1" x14ac:dyDescent="0.25">
      <c r="A13" s="130"/>
      <c r="B13" s="130"/>
      <c r="C13" s="130"/>
      <c r="D13" s="130"/>
      <c r="E13" s="130"/>
      <c r="F13" s="130"/>
      <c r="G13" s="130"/>
      <c r="H13" s="130"/>
      <c r="I13" s="130"/>
      <c r="J13" s="130"/>
      <c r="K13" s="130"/>
      <c r="L13" s="130"/>
      <c r="M13" s="130"/>
      <c r="N13" s="130"/>
      <c r="O13"/>
    </row>
    <row r="14" spans="1:16" s="14" customFormat="1" ht="81.75" customHeight="1" x14ac:dyDescent="0.2">
      <c r="A14" s="57" t="s">
        <v>12</v>
      </c>
      <c r="B14" s="30" t="s">
        <v>74</v>
      </c>
      <c r="C14" s="30" t="s">
        <v>75</v>
      </c>
      <c r="D14" s="30" t="s">
        <v>67</v>
      </c>
      <c r="E14" s="32" t="s">
        <v>72</v>
      </c>
      <c r="F14" s="32" t="s">
        <v>71</v>
      </c>
      <c r="G14" s="32" t="s">
        <v>70</v>
      </c>
      <c r="H14" s="32" t="s">
        <v>68</v>
      </c>
      <c r="I14" s="30" t="s">
        <v>73</v>
      </c>
      <c r="J14" s="30" t="s">
        <v>172</v>
      </c>
      <c r="K14" s="32" t="s">
        <v>173</v>
      </c>
      <c r="L14" s="32" t="s">
        <v>66</v>
      </c>
      <c r="M14" s="49" t="s">
        <v>69</v>
      </c>
      <c r="N14" s="49" t="s">
        <v>227</v>
      </c>
      <c r="O14" s="49" t="s">
        <v>228</v>
      </c>
      <c r="P14" s="58" t="s">
        <v>42</v>
      </c>
    </row>
    <row r="15" spans="1:16" s="11" customFormat="1" x14ac:dyDescent="0.25">
      <c r="A15" s="6" t="s">
        <v>22</v>
      </c>
      <c r="B15" s="75">
        <v>1362</v>
      </c>
      <c r="C15" s="75">
        <v>1133</v>
      </c>
      <c r="D15" s="75">
        <v>596</v>
      </c>
      <c r="E15" s="75">
        <v>154</v>
      </c>
      <c r="F15" s="75">
        <v>148</v>
      </c>
      <c r="G15" s="75">
        <v>219</v>
      </c>
      <c r="H15" s="75">
        <v>13</v>
      </c>
      <c r="I15" s="75">
        <v>27</v>
      </c>
      <c r="J15" s="75">
        <v>3</v>
      </c>
      <c r="K15" s="75">
        <v>8</v>
      </c>
      <c r="L15" s="75">
        <v>2</v>
      </c>
      <c r="M15" s="75">
        <v>2</v>
      </c>
      <c r="N15" s="75">
        <v>7</v>
      </c>
      <c r="O15" s="75">
        <v>17</v>
      </c>
      <c r="P15" s="47">
        <f>SUM(B15:O15)</f>
        <v>3691</v>
      </c>
    </row>
    <row r="16" spans="1:16" s="11" customFormat="1" x14ac:dyDescent="0.25">
      <c r="A16" s="6" t="s">
        <v>23</v>
      </c>
      <c r="B16" s="75">
        <v>300</v>
      </c>
      <c r="C16" s="75">
        <v>258</v>
      </c>
      <c r="D16" s="75">
        <v>158</v>
      </c>
      <c r="E16" s="75">
        <v>44</v>
      </c>
      <c r="F16" s="75">
        <v>55</v>
      </c>
      <c r="G16" s="75">
        <v>52</v>
      </c>
      <c r="H16" s="75">
        <v>6</v>
      </c>
      <c r="I16" s="75">
        <v>7</v>
      </c>
      <c r="J16" s="75">
        <v>1</v>
      </c>
      <c r="K16" s="75">
        <v>4</v>
      </c>
      <c r="L16" s="75">
        <v>3</v>
      </c>
      <c r="M16" s="75">
        <v>0</v>
      </c>
      <c r="N16" s="75">
        <v>1</v>
      </c>
      <c r="O16" s="75">
        <v>5</v>
      </c>
      <c r="P16" s="47">
        <f t="shared" ref="P16:P34" si="0">SUM(B16:O16)</f>
        <v>894</v>
      </c>
    </row>
    <row r="17" spans="1:16" s="11" customFormat="1" x14ac:dyDescent="0.25">
      <c r="A17" s="6" t="s">
        <v>24</v>
      </c>
      <c r="B17" s="75">
        <v>82</v>
      </c>
      <c r="C17" s="75">
        <v>73</v>
      </c>
      <c r="D17" s="75">
        <v>36</v>
      </c>
      <c r="E17" s="75">
        <v>11</v>
      </c>
      <c r="F17" s="75">
        <v>6</v>
      </c>
      <c r="G17" s="75">
        <v>21</v>
      </c>
      <c r="H17" s="75">
        <v>0</v>
      </c>
      <c r="I17" s="75">
        <v>3</v>
      </c>
      <c r="J17" s="75">
        <v>0</v>
      </c>
      <c r="K17" s="75">
        <v>0</v>
      </c>
      <c r="L17" s="75">
        <v>0</v>
      </c>
      <c r="M17" s="75">
        <v>0</v>
      </c>
      <c r="N17" s="75">
        <v>2</v>
      </c>
      <c r="O17" s="75">
        <v>2</v>
      </c>
      <c r="P17" s="47">
        <f t="shared" si="0"/>
        <v>236</v>
      </c>
    </row>
    <row r="18" spans="1:16" s="11" customFormat="1" x14ac:dyDescent="0.25">
      <c r="A18" s="6" t="s">
        <v>25</v>
      </c>
      <c r="B18" s="75">
        <v>165</v>
      </c>
      <c r="C18" s="75">
        <v>134</v>
      </c>
      <c r="D18" s="75">
        <v>52</v>
      </c>
      <c r="E18" s="75">
        <v>3</v>
      </c>
      <c r="F18" s="75">
        <v>9</v>
      </c>
      <c r="G18" s="75">
        <v>12</v>
      </c>
      <c r="H18" s="75">
        <v>3</v>
      </c>
      <c r="I18" s="75">
        <v>7</v>
      </c>
      <c r="J18" s="75">
        <v>1</v>
      </c>
      <c r="K18" s="75">
        <v>2</v>
      </c>
      <c r="L18" s="75">
        <v>0</v>
      </c>
      <c r="M18" s="75">
        <v>0</v>
      </c>
      <c r="N18" s="75">
        <v>1</v>
      </c>
      <c r="O18" s="75">
        <v>2</v>
      </c>
      <c r="P18" s="47">
        <f t="shared" si="0"/>
        <v>391</v>
      </c>
    </row>
    <row r="19" spans="1:16" s="11" customFormat="1" ht="13.35" customHeight="1" x14ac:dyDescent="0.25">
      <c r="A19" s="6" t="s">
        <v>26</v>
      </c>
      <c r="B19" s="75">
        <v>1955</v>
      </c>
      <c r="C19" s="75">
        <v>1645</v>
      </c>
      <c r="D19" s="75">
        <v>1019</v>
      </c>
      <c r="E19" s="75">
        <v>317</v>
      </c>
      <c r="F19" s="75">
        <v>368</v>
      </c>
      <c r="G19" s="75">
        <v>456</v>
      </c>
      <c r="H19" s="75">
        <v>56</v>
      </c>
      <c r="I19" s="75">
        <v>44</v>
      </c>
      <c r="J19" s="75">
        <v>18</v>
      </c>
      <c r="K19" s="75">
        <v>31</v>
      </c>
      <c r="L19" s="75">
        <v>14</v>
      </c>
      <c r="M19" s="75">
        <v>5</v>
      </c>
      <c r="N19" s="75">
        <v>16</v>
      </c>
      <c r="O19" s="75">
        <v>41</v>
      </c>
      <c r="P19" s="47">
        <f t="shared" si="0"/>
        <v>5985</v>
      </c>
    </row>
    <row r="20" spans="1:16" s="11" customFormat="1" x14ac:dyDescent="0.25">
      <c r="A20" s="6" t="s">
        <v>27</v>
      </c>
      <c r="B20" s="75">
        <v>62</v>
      </c>
      <c r="C20" s="75">
        <v>59</v>
      </c>
      <c r="D20" s="75">
        <v>22</v>
      </c>
      <c r="E20" s="75">
        <v>3</v>
      </c>
      <c r="F20" s="75">
        <v>3</v>
      </c>
      <c r="G20" s="75">
        <v>9</v>
      </c>
      <c r="H20" s="75">
        <v>1</v>
      </c>
      <c r="I20" s="75">
        <v>2</v>
      </c>
      <c r="J20" s="75">
        <v>0</v>
      </c>
      <c r="K20" s="75">
        <v>0</v>
      </c>
      <c r="L20" s="75">
        <v>1</v>
      </c>
      <c r="M20" s="75">
        <v>0</v>
      </c>
      <c r="N20" s="75">
        <v>0</v>
      </c>
      <c r="O20" s="75">
        <v>1</v>
      </c>
      <c r="P20" s="47">
        <f t="shared" si="0"/>
        <v>163</v>
      </c>
    </row>
    <row r="21" spans="1:16" s="11" customFormat="1" x14ac:dyDescent="0.25">
      <c r="A21" s="6" t="s">
        <v>28</v>
      </c>
      <c r="B21" s="75">
        <v>196</v>
      </c>
      <c r="C21" s="75">
        <v>167</v>
      </c>
      <c r="D21" s="75">
        <v>86</v>
      </c>
      <c r="E21" s="75">
        <v>27</v>
      </c>
      <c r="F21" s="75">
        <v>28</v>
      </c>
      <c r="G21" s="75">
        <v>44</v>
      </c>
      <c r="H21" s="75">
        <v>10</v>
      </c>
      <c r="I21" s="75">
        <v>6</v>
      </c>
      <c r="J21" s="75">
        <v>2</v>
      </c>
      <c r="K21" s="75">
        <v>2</v>
      </c>
      <c r="L21" s="75">
        <v>1</v>
      </c>
      <c r="M21" s="75">
        <v>1</v>
      </c>
      <c r="N21" s="75">
        <v>3</v>
      </c>
      <c r="O21" s="75">
        <v>5</v>
      </c>
      <c r="P21" s="47">
        <f t="shared" si="0"/>
        <v>578</v>
      </c>
    </row>
    <row r="22" spans="1:16" s="11" customFormat="1" x14ac:dyDescent="0.25">
      <c r="A22" s="6" t="s">
        <v>29</v>
      </c>
      <c r="B22" s="75">
        <v>154</v>
      </c>
      <c r="C22" s="75">
        <v>179</v>
      </c>
      <c r="D22" s="75">
        <v>91</v>
      </c>
      <c r="E22" s="75">
        <v>29</v>
      </c>
      <c r="F22" s="75">
        <v>29</v>
      </c>
      <c r="G22" s="75">
        <v>37</v>
      </c>
      <c r="H22" s="75">
        <v>18</v>
      </c>
      <c r="I22" s="75">
        <v>19</v>
      </c>
      <c r="J22" s="75">
        <v>18</v>
      </c>
      <c r="K22" s="75">
        <v>2</v>
      </c>
      <c r="L22" s="75">
        <v>0</v>
      </c>
      <c r="M22" s="75">
        <v>0</v>
      </c>
      <c r="N22" s="75">
        <v>2</v>
      </c>
      <c r="O22" s="75">
        <v>7</v>
      </c>
      <c r="P22" s="47">
        <f t="shared" si="0"/>
        <v>585</v>
      </c>
    </row>
    <row r="23" spans="1:16" s="11" customFormat="1" x14ac:dyDescent="0.25">
      <c r="A23" s="6" t="s">
        <v>30</v>
      </c>
      <c r="B23" s="75">
        <v>212</v>
      </c>
      <c r="C23" s="75">
        <v>191</v>
      </c>
      <c r="D23" s="75">
        <v>71</v>
      </c>
      <c r="E23" s="75">
        <v>13</v>
      </c>
      <c r="F23" s="75">
        <v>14</v>
      </c>
      <c r="G23" s="75">
        <v>29</v>
      </c>
      <c r="H23" s="75">
        <v>5</v>
      </c>
      <c r="I23" s="75">
        <v>5</v>
      </c>
      <c r="J23" s="75">
        <v>2</v>
      </c>
      <c r="K23" s="75">
        <v>0</v>
      </c>
      <c r="L23" s="75">
        <v>1</v>
      </c>
      <c r="M23" s="75">
        <v>1</v>
      </c>
      <c r="N23" s="75">
        <v>5</v>
      </c>
      <c r="O23" s="75">
        <v>2</v>
      </c>
      <c r="P23" s="47">
        <f t="shared" si="0"/>
        <v>551</v>
      </c>
    </row>
    <row r="24" spans="1:16" s="11" customFormat="1" x14ac:dyDescent="0.25">
      <c r="A24" s="6" t="s">
        <v>31</v>
      </c>
      <c r="B24" s="75">
        <v>180</v>
      </c>
      <c r="C24" s="75">
        <v>144</v>
      </c>
      <c r="D24" s="75">
        <v>64</v>
      </c>
      <c r="E24" s="75">
        <v>16</v>
      </c>
      <c r="F24" s="75">
        <v>24</v>
      </c>
      <c r="G24" s="75">
        <v>25</v>
      </c>
      <c r="H24" s="75">
        <v>4</v>
      </c>
      <c r="I24" s="75">
        <v>13</v>
      </c>
      <c r="J24" s="75">
        <v>2</v>
      </c>
      <c r="K24" s="75">
        <v>3</v>
      </c>
      <c r="L24" s="75">
        <v>4</v>
      </c>
      <c r="M24" s="75">
        <v>1</v>
      </c>
      <c r="N24" s="75">
        <v>2</v>
      </c>
      <c r="O24" s="75">
        <v>5</v>
      </c>
      <c r="P24" s="47">
        <f t="shared" si="0"/>
        <v>487</v>
      </c>
    </row>
    <row r="25" spans="1:16" s="11" customFormat="1" x14ac:dyDescent="0.25">
      <c r="A25" s="6" t="s">
        <v>32</v>
      </c>
      <c r="B25" s="75">
        <v>209</v>
      </c>
      <c r="C25" s="75">
        <v>202</v>
      </c>
      <c r="D25" s="75">
        <v>115</v>
      </c>
      <c r="E25" s="75">
        <v>41</v>
      </c>
      <c r="F25" s="75">
        <v>36</v>
      </c>
      <c r="G25" s="75">
        <v>48</v>
      </c>
      <c r="H25" s="75">
        <v>6</v>
      </c>
      <c r="I25" s="75">
        <v>6</v>
      </c>
      <c r="J25" s="75">
        <v>1</v>
      </c>
      <c r="K25" s="75">
        <v>0</v>
      </c>
      <c r="L25" s="75">
        <v>1</v>
      </c>
      <c r="M25" s="75">
        <v>5</v>
      </c>
      <c r="N25" s="75">
        <v>3</v>
      </c>
      <c r="O25" s="75">
        <v>6</v>
      </c>
      <c r="P25" s="47">
        <f t="shared" si="0"/>
        <v>679</v>
      </c>
    </row>
    <row r="26" spans="1:16" s="11" customFormat="1" x14ac:dyDescent="0.25">
      <c r="A26" s="6" t="s">
        <v>33</v>
      </c>
      <c r="B26" s="75">
        <v>343</v>
      </c>
      <c r="C26" s="75">
        <v>284</v>
      </c>
      <c r="D26" s="75">
        <v>117</v>
      </c>
      <c r="E26" s="75">
        <v>31</v>
      </c>
      <c r="F26" s="75">
        <v>34</v>
      </c>
      <c r="G26" s="75">
        <v>47</v>
      </c>
      <c r="H26" s="75">
        <v>11</v>
      </c>
      <c r="I26" s="75">
        <v>15</v>
      </c>
      <c r="J26" s="75">
        <v>4</v>
      </c>
      <c r="K26" s="75">
        <v>1</v>
      </c>
      <c r="L26" s="75">
        <v>1</v>
      </c>
      <c r="M26" s="75">
        <v>1</v>
      </c>
      <c r="N26" s="75">
        <v>6</v>
      </c>
      <c r="O26" s="75">
        <v>9</v>
      </c>
      <c r="P26" s="47">
        <f t="shared" si="0"/>
        <v>904</v>
      </c>
    </row>
    <row r="27" spans="1:16" s="11" customFormat="1" x14ac:dyDescent="0.25">
      <c r="A27" s="6" t="s">
        <v>34</v>
      </c>
      <c r="B27" s="75">
        <v>66</v>
      </c>
      <c r="C27" s="75">
        <v>65</v>
      </c>
      <c r="D27" s="75">
        <v>30</v>
      </c>
      <c r="E27" s="75">
        <v>21</v>
      </c>
      <c r="F27" s="75">
        <v>14</v>
      </c>
      <c r="G27" s="75">
        <v>18</v>
      </c>
      <c r="H27" s="75">
        <v>1</v>
      </c>
      <c r="I27" s="75">
        <v>2</v>
      </c>
      <c r="J27" s="75">
        <v>2</v>
      </c>
      <c r="K27" s="75">
        <v>1</v>
      </c>
      <c r="L27" s="75">
        <v>0</v>
      </c>
      <c r="M27" s="75">
        <v>1</v>
      </c>
      <c r="N27" s="75">
        <v>1</v>
      </c>
      <c r="O27" s="75">
        <v>3</v>
      </c>
      <c r="P27" s="47">
        <f t="shared" si="0"/>
        <v>225</v>
      </c>
    </row>
    <row r="28" spans="1:16" s="11" customFormat="1" x14ac:dyDescent="0.25">
      <c r="A28" s="6" t="s">
        <v>35</v>
      </c>
      <c r="B28" s="75">
        <v>841</v>
      </c>
      <c r="C28" s="75">
        <v>761</v>
      </c>
      <c r="D28" s="75">
        <v>414</v>
      </c>
      <c r="E28" s="75">
        <v>125</v>
      </c>
      <c r="F28" s="75">
        <v>135</v>
      </c>
      <c r="G28" s="75">
        <v>167</v>
      </c>
      <c r="H28" s="75">
        <v>22</v>
      </c>
      <c r="I28" s="75">
        <v>22</v>
      </c>
      <c r="J28" s="75">
        <v>11</v>
      </c>
      <c r="K28" s="75">
        <v>6</v>
      </c>
      <c r="L28" s="75">
        <v>4</v>
      </c>
      <c r="M28" s="75">
        <v>3</v>
      </c>
      <c r="N28" s="75">
        <v>10</v>
      </c>
      <c r="O28" s="75">
        <v>12</v>
      </c>
      <c r="P28" s="47">
        <f t="shared" si="0"/>
        <v>2533</v>
      </c>
    </row>
    <row r="29" spans="1:16" s="11" customFormat="1" x14ac:dyDescent="0.25">
      <c r="A29" s="6" t="s">
        <v>36</v>
      </c>
      <c r="B29" s="75">
        <v>372</v>
      </c>
      <c r="C29" s="75">
        <v>310</v>
      </c>
      <c r="D29" s="75">
        <v>178</v>
      </c>
      <c r="E29" s="75">
        <v>36</v>
      </c>
      <c r="F29" s="75">
        <v>40</v>
      </c>
      <c r="G29" s="75">
        <v>60</v>
      </c>
      <c r="H29" s="75">
        <v>7</v>
      </c>
      <c r="I29" s="75">
        <v>9</v>
      </c>
      <c r="J29" s="75">
        <v>7</v>
      </c>
      <c r="K29" s="75">
        <v>1</v>
      </c>
      <c r="L29" s="75">
        <v>0</v>
      </c>
      <c r="M29" s="75">
        <v>0</v>
      </c>
      <c r="N29" s="75">
        <v>2</v>
      </c>
      <c r="O29" s="75">
        <v>6</v>
      </c>
      <c r="P29" s="47">
        <f t="shared" si="0"/>
        <v>1028</v>
      </c>
    </row>
    <row r="30" spans="1:16" s="11" customFormat="1" x14ac:dyDescent="0.25">
      <c r="A30" s="6" t="s">
        <v>37</v>
      </c>
      <c r="B30" s="75">
        <v>44</v>
      </c>
      <c r="C30" s="75">
        <v>37</v>
      </c>
      <c r="D30" s="75">
        <v>24</v>
      </c>
      <c r="E30" s="75">
        <v>9</v>
      </c>
      <c r="F30" s="75">
        <v>11</v>
      </c>
      <c r="G30" s="75">
        <v>9</v>
      </c>
      <c r="H30" s="75">
        <v>1</v>
      </c>
      <c r="I30" s="75">
        <v>1</v>
      </c>
      <c r="J30" s="75">
        <v>0</v>
      </c>
      <c r="K30" s="75">
        <v>0</v>
      </c>
      <c r="L30" s="75">
        <v>0</v>
      </c>
      <c r="M30" s="75">
        <v>0</v>
      </c>
      <c r="N30" s="75">
        <v>0</v>
      </c>
      <c r="O30" s="75">
        <v>2</v>
      </c>
      <c r="P30" s="47">
        <f t="shared" si="0"/>
        <v>138</v>
      </c>
    </row>
    <row r="31" spans="1:16" s="11" customFormat="1" x14ac:dyDescent="0.25">
      <c r="A31" s="6" t="s">
        <v>38</v>
      </c>
      <c r="B31" s="75">
        <v>167</v>
      </c>
      <c r="C31" s="75">
        <v>152</v>
      </c>
      <c r="D31" s="75">
        <v>97</v>
      </c>
      <c r="E31" s="75">
        <v>32</v>
      </c>
      <c r="F31" s="75">
        <v>28</v>
      </c>
      <c r="G31" s="75">
        <v>44</v>
      </c>
      <c r="H31" s="75">
        <v>7</v>
      </c>
      <c r="I31" s="75">
        <v>8</v>
      </c>
      <c r="J31" s="75">
        <v>6</v>
      </c>
      <c r="K31" s="75">
        <v>1</v>
      </c>
      <c r="L31" s="75">
        <v>1</v>
      </c>
      <c r="M31" s="75">
        <v>0</v>
      </c>
      <c r="N31" s="75">
        <v>3</v>
      </c>
      <c r="O31" s="75">
        <v>8</v>
      </c>
      <c r="P31" s="47">
        <f t="shared" si="0"/>
        <v>554</v>
      </c>
    </row>
    <row r="32" spans="1:16" s="11" customFormat="1" x14ac:dyDescent="0.25">
      <c r="A32" s="6" t="s">
        <v>39</v>
      </c>
      <c r="B32" s="75">
        <v>542</v>
      </c>
      <c r="C32" s="75">
        <v>480</v>
      </c>
      <c r="D32" s="75">
        <v>273</v>
      </c>
      <c r="E32" s="75">
        <v>76</v>
      </c>
      <c r="F32" s="75">
        <v>66</v>
      </c>
      <c r="G32" s="75">
        <v>95</v>
      </c>
      <c r="H32" s="75">
        <v>10</v>
      </c>
      <c r="I32" s="75">
        <v>14</v>
      </c>
      <c r="J32" s="75">
        <v>9</v>
      </c>
      <c r="K32" s="75">
        <v>3</v>
      </c>
      <c r="L32" s="75">
        <v>1</v>
      </c>
      <c r="M32" s="75">
        <v>0</v>
      </c>
      <c r="N32" s="75">
        <v>4</v>
      </c>
      <c r="O32" s="75">
        <v>11</v>
      </c>
      <c r="P32" s="47">
        <f t="shared" si="0"/>
        <v>1584</v>
      </c>
    </row>
    <row r="33" spans="1:16384" s="11" customFormat="1" x14ac:dyDescent="0.25">
      <c r="A33" s="6" t="s">
        <v>40</v>
      </c>
      <c r="B33" s="75">
        <v>410</v>
      </c>
      <c r="C33" s="75">
        <v>363</v>
      </c>
      <c r="D33" s="75">
        <v>255</v>
      </c>
      <c r="E33" s="75">
        <v>115</v>
      </c>
      <c r="F33" s="75">
        <v>119</v>
      </c>
      <c r="G33" s="75">
        <v>143</v>
      </c>
      <c r="H33" s="75">
        <v>9</v>
      </c>
      <c r="I33" s="75">
        <v>13</v>
      </c>
      <c r="J33" s="75">
        <v>1</v>
      </c>
      <c r="K33" s="75">
        <v>3</v>
      </c>
      <c r="L33" s="75">
        <v>2</v>
      </c>
      <c r="M33" s="75">
        <v>0</v>
      </c>
      <c r="N33" s="75">
        <v>1</v>
      </c>
      <c r="O33" s="75">
        <v>5</v>
      </c>
      <c r="P33" s="47">
        <f t="shared" si="0"/>
        <v>1439</v>
      </c>
    </row>
    <row r="34" spans="1:16384" s="11" customFormat="1" x14ac:dyDescent="0.25">
      <c r="A34" s="6" t="s">
        <v>41</v>
      </c>
      <c r="B34" s="75">
        <v>137</v>
      </c>
      <c r="C34" s="75">
        <v>123</v>
      </c>
      <c r="D34" s="75">
        <v>65</v>
      </c>
      <c r="E34" s="75">
        <v>19</v>
      </c>
      <c r="F34" s="75">
        <v>25</v>
      </c>
      <c r="G34" s="75">
        <v>23</v>
      </c>
      <c r="H34" s="75">
        <v>4</v>
      </c>
      <c r="I34" s="75">
        <v>2</v>
      </c>
      <c r="J34" s="75">
        <v>2</v>
      </c>
      <c r="K34" s="75">
        <v>4</v>
      </c>
      <c r="L34" s="75">
        <v>1</v>
      </c>
      <c r="M34" s="75">
        <v>1</v>
      </c>
      <c r="N34" s="75">
        <v>1</v>
      </c>
      <c r="O34" s="75">
        <v>3</v>
      </c>
      <c r="P34" s="47">
        <f t="shared" si="0"/>
        <v>410</v>
      </c>
    </row>
    <row r="35" spans="1:16384" s="11" customFormat="1" x14ac:dyDescent="0.25">
      <c r="A35" s="18" t="s">
        <v>42</v>
      </c>
      <c r="B35" s="22">
        <f>SUM(B15:B34)</f>
        <v>7799</v>
      </c>
      <c r="C35" s="22">
        <f t="shared" ref="C35:O35" si="1">SUM(C15:C34)</f>
        <v>6760</v>
      </c>
      <c r="D35" s="22">
        <f t="shared" si="1"/>
        <v>3763</v>
      </c>
      <c r="E35" s="22">
        <f t="shared" si="1"/>
        <v>1122</v>
      </c>
      <c r="F35" s="22">
        <f t="shared" si="1"/>
        <v>1192</v>
      </c>
      <c r="G35" s="22">
        <f t="shared" si="1"/>
        <v>1558</v>
      </c>
      <c r="H35" s="22">
        <f t="shared" si="1"/>
        <v>194</v>
      </c>
      <c r="I35" s="22">
        <f t="shared" si="1"/>
        <v>225</v>
      </c>
      <c r="J35" s="22">
        <f t="shared" si="1"/>
        <v>90</v>
      </c>
      <c r="K35" s="22">
        <f t="shared" si="1"/>
        <v>72</v>
      </c>
      <c r="L35" s="22">
        <f t="shared" si="1"/>
        <v>37</v>
      </c>
      <c r="M35" s="22">
        <f t="shared" si="1"/>
        <v>21</v>
      </c>
      <c r="N35" s="22">
        <f t="shared" si="1"/>
        <v>70</v>
      </c>
      <c r="O35" s="22">
        <f t="shared" si="1"/>
        <v>152</v>
      </c>
      <c r="P35" s="24">
        <f>SUM(P15:P34)</f>
        <v>23055</v>
      </c>
    </row>
    <row r="36" spans="1:16384" s="11" customFormat="1" x14ac:dyDescent="0.25">
      <c r="A36" s="5"/>
      <c r="B36" s="72"/>
      <c r="C36" s="10"/>
      <c r="D36" s="10"/>
      <c r="E36" s="10"/>
      <c r="F36" s="10"/>
      <c r="G36" s="10"/>
      <c r="H36" s="10"/>
      <c r="I36" s="50"/>
      <c r="J36" s="50"/>
      <c r="K36" s="50"/>
      <c r="L36" s="50"/>
      <c r="M36" s="10"/>
      <c r="N36" s="10"/>
      <c r="O36" s="10"/>
      <c r="P36" s="10"/>
    </row>
    <row r="37" spans="1:16384" s="11" customFormat="1" x14ac:dyDescent="0.25">
      <c r="A37" s="6" t="str">
        <f>CONCATENATE("Note 1: ",'3.1.1'!$AR$3)</f>
        <v>Note 1: Statistics after 28 March 2020 by region are based upon 'principal place of business' and not 'registered office'.</v>
      </c>
      <c r="B37" s="72"/>
      <c r="C37" s="10"/>
      <c r="D37" s="10"/>
      <c r="E37" s="10"/>
      <c r="F37" s="10"/>
      <c r="G37" s="10"/>
      <c r="H37" s="10"/>
      <c r="I37" s="10"/>
      <c r="J37" s="10"/>
      <c r="K37" s="10"/>
      <c r="L37" s="10"/>
      <c r="M37" s="10"/>
      <c r="N37" s="10"/>
      <c r="O37" s="10"/>
      <c r="P37" s="10"/>
    </row>
    <row r="38" spans="1:16384" s="11" customFormat="1" ht="14.45" customHeight="1" x14ac:dyDescent="0.25">
      <c r="A38" s="146" t="str">
        <f>CONCATENATE("Note 2: ",'3.1.1'!$AR$5)</f>
        <v>Note 2: External Administrators or Receivers/Managing Controllers commonly nominate multiple offences in a report.</v>
      </c>
      <c r="B38" s="146"/>
      <c r="C38" s="146"/>
      <c r="D38" s="146"/>
      <c r="E38" s="146"/>
      <c r="F38" s="146"/>
      <c r="G38" s="146"/>
      <c r="H38" s="146"/>
      <c r="I38" s="146"/>
      <c r="J38" s="146"/>
      <c r="K38" s="146"/>
      <c r="L38" s="146"/>
      <c r="M38" s="146"/>
      <c r="N38" s="146"/>
      <c r="O38" s="146"/>
      <c r="P38" s="146"/>
    </row>
    <row r="39" spans="1:16384" s="11" customFormat="1" ht="14.45" customHeight="1" x14ac:dyDescent="0.25">
      <c r="A39" s="130" t="str">
        <f>CONCATENATE("Note 3: ",'3.1.1'!$AR$6)</f>
        <v>Note 3: If an External Administrator or Receiver/Managing Controller identifies director's duties offences, they then identify whether or not there are multiple offences and specify if they relate to either 180, 181, 182, 183 and or 184. See Table 3.1.4.3 &amp; 3.1.4.4 for further information on the number of director duty offences reported</v>
      </c>
      <c r="B39" s="130"/>
      <c r="C39" s="130"/>
      <c r="D39" s="130"/>
      <c r="E39" s="130"/>
      <c r="F39" s="130"/>
      <c r="G39" s="130"/>
      <c r="H39" s="130"/>
      <c r="I39" s="130"/>
      <c r="J39" s="130"/>
      <c r="K39" s="130"/>
      <c r="L39" s="130"/>
      <c r="M39" s="130"/>
      <c r="N39" s="130"/>
      <c r="O39" s="130"/>
      <c r="P39" s="130"/>
    </row>
    <row r="40" spans="1:16384" customFormat="1" x14ac:dyDescent="0.25">
      <c r="A40" s="130" t="s">
        <v>253</v>
      </c>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c r="AE40" s="130"/>
      <c r="AF40" s="130"/>
      <c r="AG40" s="130"/>
      <c r="AH40" s="130"/>
      <c r="AI40" s="130"/>
      <c r="AJ40" s="130"/>
      <c r="AK40" s="130"/>
      <c r="AL40" s="130"/>
      <c r="AM40" s="130"/>
      <c r="AN40" s="130"/>
      <c r="AO40" s="130"/>
      <c r="AP40" s="130"/>
      <c r="AQ40" s="130"/>
      <c r="AR40" s="130"/>
      <c r="AS40" s="130"/>
      <c r="AT40" s="130"/>
      <c r="AU40" s="130"/>
      <c r="AV40" s="130"/>
      <c r="AW40" s="130"/>
      <c r="AX40" s="130"/>
      <c r="AY40" s="130"/>
      <c r="AZ40" s="130"/>
      <c r="BA40" s="130"/>
      <c r="BB40" s="130"/>
      <c r="BC40" s="130"/>
      <c r="BD40" s="130"/>
      <c r="BE40" s="130"/>
      <c r="BF40" s="130"/>
      <c r="BG40" s="130"/>
      <c r="BH40" s="130"/>
      <c r="BI40" s="130"/>
      <c r="BJ40" s="130"/>
      <c r="BK40" s="130"/>
      <c r="BL40" s="130"/>
      <c r="BM40" s="130"/>
      <c r="BN40" s="130"/>
      <c r="BO40" s="130"/>
      <c r="BP40" s="130"/>
      <c r="BQ40" s="130"/>
      <c r="BR40" s="130"/>
      <c r="BS40" s="130"/>
      <c r="BT40" s="130"/>
      <c r="BU40" s="130"/>
      <c r="BV40" s="130"/>
      <c r="BW40" s="130"/>
      <c r="BX40" s="130"/>
      <c r="BY40" s="130"/>
      <c r="BZ40" s="130"/>
      <c r="CA40" s="130"/>
      <c r="CB40" s="130"/>
      <c r="CC40" s="130"/>
      <c r="CD40" s="130"/>
      <c r="CE40" s="130"/>
      <c r="CF40" s="130"/>
      <c r="CG40" s="130"/>
      <c r="CH40" s="130"/>
      <c r="CI40" s="130"/>
      <c r="CJ40" s="130"/>
      <c r="CK40" s="130"/>
      <c r="CL40" s="130"/>
      <c r="CM40" s="130"/>
      <c r="CN40" s="130"/>
      <c r="CO40" s="130"/>
      <c r="CP40" s="130"/>
      <c r="CQ40" s="130"/>
      <c r="CR40" s="130"/>
      <c r="CS40" s="130"/>
      <c r="CT40" s="130"/>
      <c r="CU40" s="130"/>
      <c r="CV40" s="130"/>
      <c r="CW40" s="130"/>
      <c r="CX40" s="130"/>
      <c r="CY40" s="130"/>
      <c r="CZ40" s="130"/>
      <c r="DA40" s="130"/>
      <c r="DB40" s="130"/>
      <c r="DC40" s="130"/>
      <c r="DD40" s="130"/>
      <c r="DE40" s="130"/>
      <c r="DF40" s="130"/>
      <c r="DG40" s="130"/>
      <c r="DH40" s="130"/>
      <c r="DI40" s="130"/>
      <c r="DJ40" s="130"/>
      <c r="DK40" s="130"/>
      <c r="DL40" s="130"/>
      <c r="DM40" s="130"/>
      <c r="DN40" s="130"/>
      <c r="DO40" s="130"/>
      <c r="DP40" s="130"/>
      <c r="DQ40" s="130"/>
      <c r="DR40" s="130"/>
      <c r="DS40" s="130"/>
      <c r="DT40" s="130"/>
      <c r="DU40" s="130"/>
      <c r="DV40" s="130"/>
      <c r="DW40" s="130"/>
      <c r="DX40" s="130"/>
      <c r="DY40" s="130"/>
      <c r="DZ40" s="130"/>
      <c r="EA40" s="130"/>
      <c r="EB40" s="130"/>
      <c r="EC40" s="130"/>
      <c r="ED40" s="130"/>
      <c r="EE40" s="130"/>
      <c r="EF40" s="130"/>
      <c r="EG40" s="130"/>
      <c r="EH40" s="130"/>
      <c r="EI40" s="130"/>
      <c r="EJ40" s="130"/>
      <c r="EK40" s="130"/>
      <c r="EL40" s="130"/>
      <c r="EM40" s="130"/>
      <c r="EN40" s="130"/>
      <c r="EO40" s="130"/>
      <c r="EP40" s="130"/>
      <c r="EQ40" s="130"/>
      <c r="ER40" s="130"/>
      <c r="ES40" s="130"/>
      <c r="ET40" s="130"/>
      <c r="EU40" s="130"/>
      <c r="EV40" s="130"/>
      <c r="EW40" s="130"/>
      <c r="EX40" s="130"/>
      <c r="EY40" s="130"/>
      <c r="EZ40" s="130"/>
      <c r="FA40" s="130"/>
      <c r="FB40" s="130"/>
      <c r="FC40" s="130"/>
      <c r="FD40" s="130"/>
      <c r="FE40" s="130"/>
      <c r="FF40" s="130"/>
      <c r="FG40" s="130"/>
      <c r="FH40" s="130"/>
      <c r="FI40" s="130"/>
      <c r="FJ40" s="130"/>
      <c r="FK40" s="130"/>
      <c r="FL40" s="130"/>
      <c r="FM40" s="130"/>
      <c r="FN40" s="130"/>
      <c r="FO40" s="130"/>
      <c r="FP40" s="130"/>
      <c r="FQ40" s="130"/>
      <c r="FR40" s="130"/>
      <c r="FS40" s="130"/>
      <c r="FT40" s="130"/>
      <c r="FU40" s="130"/>
      <c r="FV40" s="130"/>
      <c r="FW40" s="130"/>
      <c r="FX40" s="130"/>
      <c r="FY40" s="130"/>
      <c r="FZ40" s="130"/>
      <c r="GA40" s="130"/>
      <c r="GB40" s="130"/>
      <c r="GC40" s="130"/>
      <c r="GD40" s="130"/>
      <c r="GE40" s="130"/>
      <c r="GF40" s="130"/>
      <c r="GG40" s="130"/>
      <c r="GH40" s="130"/>
      <c r="GI40" s="130"/>
      <c r="GJ40" s="130"/>
      <c r="GK40" s="130"/>
      <c r="GL40" s="130"/>
      <c r="GM40" s="130"/>
      <c r="GN40" s="130"/>
      <c r="GO40" s="130"/>
      <c r="GP40" s="130"/>
      <c r="GQ40" s="130"/>
      <c r="GR40" s="130"/>
      <c r="GS40" s="130"/>
      <c r="GT40" s="130"/>
      <c r="GU40" s="130"/>
      <c r="GV40" s="130"/>
      <c r="GW40" s="130"/>
      <c r="GX40" s="130"/>
      <c r="GY40" s="130"/>
      <c r="GZ40" s="130"/>
      <c r="HA40" s="130"/>
      <c r="HB40" s="130"/>
      <c r="HC40" s="130"/>
      <c r="HD40" s="130"/>
      <c r="HE40" s="130"/>
      <c r="HF40" s="130"/>
      <c r="HG40" s="130"/>
      <c r="HH40" s="130"/>
      <c r="HI40" s="130"/>
      <c r="HJ40" s="130"/>
      <c r="HK40" s="130"/>
      <c r="HL40" s="130"/>
      <c r="HM40" s="130"/>
      <c r="HN40" s="130"/>
      <c r="HO40" s="130"/>
      <c r="HP40" s="130"/>
      <c r="HQ40" s="130"/>
      <c r="HR40" s="130"/>
      <c r="HS40" s="130"/>
      <c r="HT40" s="130"/>
      <c r="HU40" s="130"/>
      <c r="HV40" s="130"/>
      <c r="HW40" s="130"/>
      <c r="HX40" s="130"/>
      <c r="HY40" s="130"/>
      <c r="HZ40" s="130"/>
      <c r="IA40" s="130"/>
      <c r="IB40" s="130"/>
      <c r="IC40" s="130"/>
      <c r="ID40" s="130"/>
      <c r="IE40" s="130"/>
      <c r="IF40" s="130"/>
      <c r="IG40" s="130"/>
      <c r="IH40" s="130"/>
      <c r="II40" s="130"/>
      <c r="IJ40" s="130"/>
      <c r="IK40" s="130"/>
      <c r="IL40" s="130"/>
      <c r="IM40" s="130"/>
      <c r="IN40" s="130"/>
      <c r="IO40" s="130"/>
      <c r="IP40" s="130"/>
      <c r="IQ40" s="130"/>
      <c r="IR40" s="130"/>
      <c r="IS40" s="130"/>
      <c r="IT40" s="130"/>
      <c r="IU40" s="130"/>
      <c r="IV40" s="130"/>
      <c r="IW40" s="130"/>
      <c r="IX40" s="130"/>
      <c r="IY40" s="130"/>
      <c r="IZ40" s="130"/>
      <c r="JA40" s="130"/>
      <c r="JB40" s="130"/>
      <c r="JC40" s="130"/>
      <c r="JD40" s="130"/>
      <c r="JE40" s="130"/>
      <c r="JF40" s="130"/>
      <c r="JG40" s="130"/>
      <c r="JH40" s="130"/>
      <c r="JI40" s="130"/>
      <c r="JJ40" s="130"/>
      <c r="JK40" s="130"/>
      <c r="JL40" s="130"/>
      <c r="JM40" s="130"/>
      <c r="JN40" s="130"/>
      <c r="JO40" s="130"/>
      <c r="JP40" s="130"/>
      <c r="JQ40" s="130"/>
      <c r="JR40" s="130"/>
      <c r="JS40" s="130"/>
      <c r="JT40" s="130"/>
      <c r="JU40" s="130"/>
      <c r="JV40" s="130"/>
      <c r="JW40" s="130"/>
      <c r="JX40" s="130"/>
      <c r="JY40" s="130"/>
      <c r="JZ40" s="130"/>
      <c r="KA40" s="130"/>
      <c r="KB40" s="130"/>
      <c r="KC40" s="130"/>
      <c r="KD40" s="130"/>
      <c r="KE40" s="130"/>
      <c r="KF40" s="130"/>
      <c r="KG40" s="130"/>
      <c r="KH40" s="130"/>
      <c r="KI40" s="130"/>
      <c r="KJ40" s="130"/>
      <c r="KK40" s="130"/>
      <c r="KL40" s="130"/>
      <c r="KM40" s="130"/>
      <c r="KN40" s="130"/>
      <c r="KO40" s="130"/>
      <c r="KP40" s="130"/>
      <c r="KQ40" s="130"/>
      <c r="KR40" s="130"/>
      <c r="KS40" s="130"/>
      <c r="KT40" s="130"/>
      <c r="KU40" s="130"/>
      <c r="KV40" s="130"/>
      <c r="KW40" s="130"/>
      <c r="KX40" s="130"/>
      <c r="KY40" s="130"/>
      <c r="KZ40" s="130"/>
      <c r="LA40" s="130"/>
      <c r="LB40" s="130"/>
      <c r="LC40" s="130"/>
      <c r="LD40" s="130"/>
      <c r="LE40" s="130"/>
      <c r="LF40" s="130"/>
      <c r="LG40" s="130"/>
      <c r="LH40" s="130"/>
      <c r="LI40" s="130"/>
      <c r="LJ40" s="130"/>
      <c r="LK40" s="130"/>
      <c r="LL40" s="130"/>
      <c r="LM40" s="130"/>
      <c r="LN40" s="130"/>
      <c r="LO40" s="130"/>
      <c r="LP40" s="130"/>
      <c r="LQ40" s="130"/>
      <c r="LR40" s="130"/>
      <c r="LS40" s="130"/>
      <c r="LT40" s="130"/>
      <c r="LU40" s="130"/>
      <c r="LV40" s="130"/>
      <c r="LW40" s="130"/>
      <c r="LX40" s="130"/>
      <c r="LY40" s="130"/>
      <c r="LZ40" s="130"/>
      <c r="MA40" s="130"/>
      <c r="MB40" s="130"/>
      <c r="MC40" s="130"/>
      <c r="MD40" s="130"/>
      <c r="ME40" s="130"/>
      <c r="MF40" s="130"/>
      <c r="MG40" s="130"/>
      <c r="MH40" s="130"/>
      <c r="MI40" s="130"/>
      <c r="MJ40" s="130"/>
      <c r="MK40" s="130"/>
      <c r="ML40" s="130"/>
      <c r="MM40" s="130"/>
      <c r="MN40" s="130"/>
      <c r="MO40" s="130"/>
      <c r="MP40" s="130"/>
      <c r="MQ40" s="130"/>
      <c r="MR40" s="130"/>
      <c r="MS40" s="130"/>
      <c r="MT40" s="130"/>
      <c r="MU40" s="130"/>
      <c r="MV40" s="130"/>
      <c r="MW40" s="130"/>
      <c r="MX40" s="130"/>
      <c r="MY40" s="130"/>
      <c r="MZ40" s="130"/>
      <c r="NA40" s="130"/>
      <c r="NB40" s="130"/>
      <c r="NC40" s="130"/>
      <c r="ND40" s="130"/>
      <c r="NE40" s="130"/>
      <c r="NF40" s="130"/>
      <c r="NG40" s="130"/>
      <c r="NH40" s="130"/>
      <c r="NI40" s="130"/>
      <c r="NJ40" s="130"/>
      <c r="NK40" s="130"/>
      <c r="NL40" s="130"/>
      <c r="NM40" s="130"/>
      <c r="NN40" s="130"/>
      <c r="NO40" s="130"/>
      <c r="NP40" s="130"/>
      <c r="NQ40" s="130"/>
      <c r="NR40" s="130"/>
      <c r="NS40" s="130"/>
      <c r="NT40" s="130"/>
      <c r="NU40" s="130"/>
      <c r="NV40" s="130"/>
      <c r="NW40" s="130"/>
      <c r="NX40" s="130"/>
      <c r="NY40" s="130"/>
      <c r="NZ40" s="130"/>
      <c r="OA40" s="130"/>
      <c r="OB40" s="130"/>
      <c r="OC40" s="130"/>
      <c r="OD40" s="130"/>
      <c r="OE40" s="130"/>
      <c r="OF40" s="130"/>
      <c r="OG40" s="130"/>
      <c r="OH40" s="130"/>
      <c r="OI40" s="130"/>
      <c r="OJ40" s="130"/>
      <c r="OK40" s="130"/>
      <c r="OL40" s="130"/>
      <c r="OM40" s="130"/>
      <c r="ON40" s="130"/>
      <c r="OO40" s="130"/>
      <c r="OP40" s="130"/>
      <c r="OQ40" s="130"/>
      <c r="OR40" s="130"/>
      <c r="OS40" s="130"/>
      <c r="OT40" s="130"/>
      <c r="OU40" s="130"/>
      <c r="OV40" s="130"/>
      <c r="OW40" s="130"/>
      <c r="OX40" s="130"/>
      <c r="OY40" s="130"/>
      <c r="OZ40" s="130"/>
      <c r="PA40" s="130"/>
      <c r="PB40" s="130"/>
      <c r="PC40" s="130"/>
      <c r="PD40" s="130"/>
      <c r="PE40" s="130"/>
      <c r="PF40" s="130"/>
      <c r="PG40" s="130"/>
      <c r="PH40" s="130"/>
      <c r="PI40" s="130"/>
      <c r="PJ40" s="130"/>
      <c r="PK40" s="130"/>
      <c r="PL40" s="130"/>
      <c r="PM40" s="130"/>
      <c r="PN40" s="130"/>
      <c r="PO40" s="130"/>
      <c r="PP40" s="130"/>
      <c r="PQ40" s="130"/>
      <c r="PR40" s="130"/>
      <c r="PS40" s="130"/>
      <c r="PT40" s="130"/>
      <c r="PU40" s="130"/>
      <c r="PV40" s="130"/>
      <c r="PW40" s="130"/>
      <c r="PX40" s="130"/>
      <c r="PY40" s="130"/>
      <c r="PZ40" s="130"/>
      <c r="QA40" s="130"/>
      <c r="QB40" s="130"/>
      <c r="QC40" s="130"/>
      <c r="QD40" s="130"/>
      <c r="QE40" s="130"/>
      <c r="QF40" s="130"/>
      <c r="QG40" s="130"/>
      <c r="QH40" s="130"/>
      <c r="QI40" s="130"/>
      <c r="QJ40" s="130"/>
      <c r="QK40" s="130"/>
      <c r="QL40" s="130"/>
      <c r="QM40" s="130"/>
      <c r="QN40" s="130"/>
      <c r="QO40" s="130"/>
      <c r="QP40" s="130"/>
      <c r="QQ40" s="130"/>
      <c r="QR40" s="130"/>
      <c r="QS40" s="130"/>
      <c r="QT40" s="130"/>
      <c r="QU40" s="130"/>
      <c r="QV40" s="130"/>
      <c r="QW40" s="130"/>
      <c r="QX40" s="130"/>
      <c r="QY40" s="130"/>
      <c r="QZ40" s="130"/>
      <c r="RA40" s="130"/>
      <c r="RB40" s="130"/>
      <c r="RC40" s="130"/>
      <c r="RD40" s="130"/>
      <c r="RE40" s="130"/>
      <c r="RF40" s="130"/>
      <c r="RG40" s="130"/>
      <c r="RH40" s="130"/>
      <c r="RI40" s="130"/>
      <c r="RJ40" s="130"/>
      <c r="RK40" s="130"/>
      <c r="RL40" s="130"/>
      <c r="RM40" s="130"/>
      <c r="RN40" s="130"/>
      <c r="RO40" s="130"/>
      <c r="RP40" s="130"/>
      <c r="RQ40" s="130"/>
      <c r="RR40" s="130"/>
      <c r="RS40" s="130"/>
      <c r="RT40" s="130"/>
      <c r="RU40" s="130"/>
      <c r="RV40" s="130"/>
      <c r="RW40" s="130"/>
      <c r="RX40" s="130"/>
      <c r="RY40" s="130"/>
      <c r="RZ40" s="130"/>
      <c r="SA40" s="130"/>
      <c r="SB40" s="130"/>
      <c r="SC40" s="130"/>
      <c r="SD40" s="130"/>
      <c r="SE40" s="130"/>
      <c r="SF40" s="130"/>
      <c r="SG40" s="130"/>
      <c r="SH40" s="130"/>
      <c r="SI40" s="130"/>
      <c r="SJ40" s="130"/>
      <c r="SK40" s="130"/>
      <c r="SL40" s="130"/>
      <c r="SM40" s="130"/>
      <c r="SN40" s="130"/>
      <c r="SO40" s="130"/>
      <c r="SP40" s="130"/>
      <c r="SQ40" s="130"/>
      <c r="SR40" s="130"/>
      <c r="SS40" s="130"/>
      <c r="ST40" s="130"/>
      <c r="SU40" s="130"/>
      <c r="SV40" s="130"/>
      <c r="SW40" s="130"/>
      <c r="SX40" s="130"/>
      <c r="SY40" s="130"/>
      <c r="SZ40" s="130"/>
      <c r="TA40" s="130"/>
      <c r="TB40" s="130"/>
      <c r="TC40" s="130"/>
      <c r="TD40" s="130"/>
      <c r="TE40" s="130"/>
      <c r="TF40" s="130"/>
      <c r="TG40" s="130"/>
      <c r="TH40" s="130"/>
      <c r="TI40" s="130"/>
      <c r="TJ40" s="130"/>
      <c r="TK40" s="130"/>
      <c r="TL40" s="130"/>
      <c r="TM40" s="130"/>
      <c r="TN40" s="130"/>
      <c r="TO40" s="130"/>
      <c r="TP40" s="130"/>
      <c r="TQ40" s="130"/>
      <c r="TR40" s="130"/>
      <c r="TS40" s="130"/>
      <c r="TT40" s="130"/>
      <c r="TU40" s="130"/>
      <c r="TV40" s="130"/>
      <c r="TW40" s="130"/>
      <c r="TX40" s="130"/>
      <c r="TY40" s="130"/>
      <c r="TZ40" s="130"/>
      <c r="UA40" s="130"/>
      <c r="UB40" s="130"/>
      <c r="UC40" s="130"/>
      <c r="UD40" s="130"/>
      <c r="UE40" s="130"/>
      <c r="UF40" s="130"/>
      <c r="UG40" s="130"/>
      <c r="UH40" s="130"/>
      <c r="UI40" s="130"/>
      <c r="UJ40" s="130"/>
      <c r="UK40" s="130"/>
      <c r="UL40" s="130"/>
      <c r="UM40" s="130"/>
      <c r="UN40" s="130"/>
      <c r="UO40" s="130"/>
      <c r="UP40" s="130"/>
      <c r="UQ40" s="130"/>
      <c r="UR40" s="130"/>
      <c r="US40" s="130"/>
      <c r="UT40" s="130"/>
      <c r="UU40" s="130"/>
      <c r="UV40" s="130"/>
      <c r="UW40" s="130"/>
      <c r="UX40" s="130"/>
      <c r="UY40" s="130"/>
      <c r="UZ40" s="130"/>
      <c r="VA40" s="130"/>
      <c r="VB40" s="130"/>
      <c r="VC40" s="130"/>
      <c r="VD40" s="130"/>
      <c r="VE40" s="130"/>
      <c r="VF40" s="130"/>
      <c r="VG40" s="130"/>
      <c r="VH40" s="130"/>
      <c r="VI40" s="130"/>
      <c r="VJ40" s="130"/>
      <c r="VK40" s="130"/>
      <c r="VL40" s="130"/>
      <c r="VM40" s="130"/>
      <c r="VN40" s="130"/>
      <c r="VO40" s="130"/>
      <c r="VP40" s="130"/>
      <c r="VQ40" s="130"/>
      <c r="VR40" s="130"/>
      <c r="VS40" s="130"/>
      <c r="VT40" s="130"/>
      <c r="VU40" s="130"/>
      <c r="VV40" s="130"/>
      <c r="VW40" s="130"/>
      <c r="VX40" s="130"/>
      <c r="VY40" s="130"/>
      <c r="VZ40" s="130"/>
      <c r="WA40" s="130"/>
      <c r="WB40" s="130"/>
      <c r="WC40" s="130"/>
      <c r="WD40" s="130"/>
      <c r="WE40" s="130"/>
      <c r="WF40" s="130"/>
      <c r="WG40" s="130"/>
      <c r="WH40" s="130"/>
      <c r="WI40" s="130"/>
      <c r="WJ40" s="130"/>
      <c r="WK40" s="130"/>
      <c r="WL40" s="130"/>
      <c r="WM40" s="130"/>
      <c r="WN40" s="130"/>
      <c r="WO40" s="130"/>
      <c r="WP40" s="130"/>
      <c r="WQ40" s="130"/>
      <c r="WR40" s="130"/>
      <c r="WS40" s="130"/>
      <c r="WT40" s="130"/>
      <c r="WU40" s="130"/>
      <c r="WV40" s="130"/>
      <c r="WW40" s="130"/>
      <c r="WX40" s="130"/>
      <c r="WY40" s="130"/>
      <c r="WZ40" s="130"/>
      <c r="XA40" s="130"/>
      <c r="XB40" s="130"/>
      <c r="XC40" s="130"/>
      <c r="XD40" s="130"/>
      <c r="XE40" s="130"/>
      <c r="XF40" s="130"/>
      <c r="XG40" s="130"/>
      <c r="XH40" s="130"/>
      <c r="XI40" s="130"/>
      <c r="XJ40" s="130"/>
      <c r="XK40" s="130"/>
      <c r="XL40" s="130"/>
      <c r="XM40" s="130"/>
      <c r="XN40" s="130"/>
      <c r="XO40" s="130"/>
      <c r="XP40" s="130"/>
      <c r="XQ40" s="130"/>
      <c r="XR40" s="130"/>
      <c r="XS40" s="130"/>
      <c r="XT40" s="130"/>
      <c r="XU40" s="130"/>
      <c r="XV40" s="130"/>
      <c r="XW40" s="130"/>
      <c r="XX40" s="130"/>
      <c r="XY40" s="130"/>
      <c r="XZ40" s="130"/>
      <c r="YA40" s="130"/>
      <c r="YB40" s="130"/>
      <c r="YC40" s="130"/>
      <c r="YD40" s="130"/>
      <c r="YE40" s="130"/>
      <c r="YF40" s="130"/>
      <c r="YG40" s="130"/>
      <c r="YH40" s="130"/>
      <c r="YI40" s="130"/>
      <c r="YJ40" s="130"/>
      <c r="YK40" s="130"/>
      <c r="YL40" s="130"/>
      <c r="YM40" s="130"/>
      <c r="YN40" s="130"/>
      <c r="YO40" s="130"/>
      <c r="YP40" s="130"/>
      <c r="YQ40" s="130"/>
      <c r="YR40" s="130"/>
      <c r="YS40" s="130"/>
      <c r="YT40" s="130"/>
      <c r="YU40" s="130"/>
      <c r="YV40" s="130"/>
      <c r="YW40" s="130"/>
      <c r="YX40" s="130"/>
      <c r="YY40" s="130"/>
      <c r="YZ40" s="130"/>
      <c r="ZA40" s="130"/>
      <c r="ZB40" s="130"/>
      <c r="ZC40" s="130"/>
      <c r="ZD40" s="130"/>
      <c r="ZE40" s="130"/>
      <c r="ZF40" s="130"/>
      <c r="ZG40" s="130"/>
      <c r="ZH40" s="130"/>
      <c r="ZI40" s="130"/>
      <c r="ZJ40" s="130"/>
      <c r="ZK40" s="130"/>
      <c r="ZL40" s="130"/>
      <c r="ZM40" s="130"/>
      <c r="ZN40" s="130"/>
      <c r="ZO40" s="130"/>
      <c r="ZP40" s="130"/>
      <c r="ZQ40" s="130"/>
      <c r="ZR40" s="130"/>
      <c r="ZS40" s="130"/>
      <c r="ZT40" s="130"/>
      <c r="ZU40" s="130"/>
      <c r="ZV40" s="130"/>
      <c r="ZW40" s="130"/>
      <c r="ZX40" s="130"/>
      <c r="ZY40" s="130"/>
      <c r="ZZ40" s="130"/>
      <c r="AAA40" s="130"/>
      <c r="AAB40" s="130"/>
      <c r="AAC40" s="130"/>
      <c r="AAD40" s="130"/>
      <c r="AAE40" s="130"/>
      <c r="AAF40" s="130"/>
      <c r="AAG40" s="130"/>
      <c r="AAH40" s="130"/>
      <c r="AAI40" s="130"/>
      <c r="AAJ40" s="130"/>
      <c r="AAK40" s="130"/>
      <c r="AAL40" s="130"/>
      <c r="AAM40" s="130"/>
      <c r="AAN40" s="130"/>
      <c r="AAO40" s="130"/>
      <c r="AAP40" s="130"/>
      <c r="AAQ40" s="130"/>
      <c r="AAR40" s="130"/>
      <c r="AAS40" s="130"/>
      <c r="AAT40" s="130"/>
      <c r="AAU40" s="130"/>
      <c r="AAV40" s="130"/>
      <c r="AAW40" s="130"/>
      <c r="AAX40" s="130"/>
      <c r="AAY40" s="130"/>
      <c r="AAZ40" s="130"/>
      <c r="ABA40" s="130"/>
      <c r="ABB40" s="130"/>
      <c r="ABC40" s="130"/>
      <c r="ABD40" s="130"/>
      <c r="ABE40" s="130"/>
      <c r="ABF40" s="130"/>
      <c r="ABG40" s="130"/>
      <c r="ABH40" s="130"/>
      <c r="ABI40" s="130"/>
      <c r="ABJ40" s="130"/>
      <c r="ABK40" s="130"/>
      <c r="ABL40" s="130"/>
      <c r="ABM40" s="130"/>
      <c r="ABN40" s="130"/>
      <c r="ABO40" s="130"/>
      <c r="ABP40" s="130"/>
      <c r="ABQ40" s="130"/>
      <c r="ABR40" s="130"/>
      <c r="ABS40" s="130"/>
      <c r="ABT40" s="130"/>
      <c r="ABU40" s="130"/>
      <c r="ABV40" s="130"/>
      <c r="ABW40" s="130"/>
      <c r="ABX40" s="130"/>
      <c r="ABY40" s="130"/>
      <c r="ABZ40" s="130"/>
      <c r="ACA40" s="130"/>
      <c r="ACB40" s="130"/>
      <c r="ACC40" s="130"/>
      <c r="ACD40" s="130"/>
      <c r="ACE40" s="130"/>
      <c r="ACF40" s="130"/>
      <c r="ACG40" s="130"/>
      <c r="ACH40" s="130"/>
      <c r="ACI40" s="130"/>
      <c r="ACJ40" s="130"/>
      <c r="ACK40" s="130"/>
      <c r="ACL40" s="130"/>
      <c r="ACM40" s="130"/>
      <c r="ACN40" s="130"/>
      <c r="ACO40" s="130"/>
      <c r="ACP40" s="130"/>
      <c r="ACQ40" s="130"/>
      <c r="ACR40" s="130"/>
      <c r="ACS40" s="130"/>
      <c r="ACT40" s="130"/>
      <c r="ACU40" s="130"/>
      <c r="ACV40" s="130"/>
      <c r="ACW40" s="130"/>
      <c r="ACX40" s="130"/>
      <c r="ACY40" s="130"/>
      <c r="ACZ40" s="130"/>
      <c r="ADA40" s="130"/>
      <c r="ADB40" s="130"/>
      <c r="ADC40" s="130"/>
      <c r="ADD40" s="130"/>
      <c r="ADE40" s="130"/>
      <c r="ADF40" s="130"/>
      <c r="ADG40" s="130"/>
      <c r="ADH40" s="130"/>
      <c r="ADI40" s="130"/>
      <c r="ADJ40" s="130"/>
      <c r="ADK40" s="130"/>
      <c r="ADL40" s="130"/>
      <c r="ADM40" s="130"/>
      <c r="ADN40" s="130"/>
      <c r="ADO40" s="130"/>
      <c r="ADP40" s="130"/>
      <c r="ADQ40" s="130"/>
      <c r="ADR40" s="130"/>
      <c r="ADS40" s="130"/>
      <c r="ADT40" s="130"/>
      <c r="ADU40" s="130"/>
      <c r="ADV40" s="130"/>
      <c r="ADW40" s="130"/>
      <c r="ADX40" s="130"/>
      <c r="ADY40" s="130"/>
      <c r="ADZ40" s="130"/>
      <c r="AEA40" s="130"/>
      <c r="AEB40" s="130"/>
      <c r="AEC40" s="130"/>
      <c r="AED40" s="130"/>
      <c r="AEE40" s="130"/>
      <c r="AEF40" s="130"/>
      <c r="AEG40" s="130"/>
      <c r="AEH40" s="130"/>
      <c r="AEI40" s="130"/>
      <c r="AEJ40" s="130"/>
      <c r="AEK40" s="130"/>
      <c r="AEL40" s="130"/>
      <c r="AEM40" s="130"/>
      <c r="AEN40" s="130"/>
      <c r="AEO40" s="130"/>
      <c r="AEP40" s="130"/>
      <c r="AEQ40" s="130"/>
      <c r="AER40" s="130"/>
      <c r="AES40" s="130"/>
      <c r="AET40" s="130"/>
      <c r="AEU40" s="130"/>
      <c r="AEV40" s="130"/>
      <c r="AEW40" s="130"/>
      <c r="AEX40" s="130"/>
      <c r="AEY40" s="130"/>
      <c r="AEZ40" s="130"/>
      <c r="AFA40" s="130"/>
      <c r="AFB40" s="130"/>
      <c r="AFC40" s="130"/>
      <c r="AFD40" s="130"/>
      <c r="AFE40" s="130"/>
      <c r="AFF40" s="130"/>
      <c r="AFG40" s="130"/>
      <c r="AFH40" s="130"/>
      <c r="AFI40" s="130"/>
      <c r="AFJ40" s="130"/>
      <c r="AFK40" s="130"/>
      <c r="AFL40" s="130"/>
      <c r="AFM40" s="130"/>
      <c r="AFN40" s="130"/>
      <c r="AFO40" s="130"/>
      <c r="AFP40" s="130"/>
      <c r="AFQ40" s="130"/>
      <c r="AFR40" s="130"/>
      <c r="AFS40" s="130"/>
      <c r="AFT40" s="130"/>
      <c r="AFU40" s="130"/>
      <c r="AFV40" s="130"/>
      <c r="AFW40" s="130"/>
      <c r="AFX40" s="130"/>
      <c r="AFY40" s="130"/>
      <c r="AFZ40" s="130"/>
      <c r="AGA40" s="130"/>
      <c r="AGB40" s="130"/>
      <c r="AGC40" s="130"/>
      <c r="AGD40" s="130"/>
      <c r="AGE40" s="130"/>
      <c r="AGF40" s="130"/>
      <c r="AGG40" s="130"/>
      <c r="AGH40" s="130"/>
      <c r="AGI40" s="130"/>
      <c r="AGJ40" s="130"/>
      <c r="AGK40" s="130"/>
      <c r="AGL40" s="130"/>
      <c r="AGM40" s="130"/>
      <c r="AGN40" s="130"/>
      <c r="AGO40" s="130"/>
      <c r="AGP40" s="130"/>
      <c r="AGQ40" s="130"/>
      <c r="AGR40" s="130"/>
      <c r="AGS40" s="130"/>
      <c r="AGT40" s="130"/>
      <c r="AGU40" s="130"/>
      <c r="AGV40" s="130"/>
      <c r="AGW40" s="130"/>
      <c r="AGX40" s="130"/>
      <c r="AGY40" s="130"/>
      <c r="AGZ40" s="130"/>
      <c r="AHA40" s="130"/>
      <c r="AHB40" s="130"/>
      <c r="AHC40" s="130"/>
      <c r="AHD40" s="130"/>
      <c r="AHE40" s="130"/>
      <c r="AHF40" s="130"/>
      <c r="AHG40" s="130"/>
      <c r="AHH40" s="130"/>
      <c r="AHI40" s="130"/>
      <c r="AHJ40" s="130"/>
      <c r="AHK40" s="130"/>
      <c r="AHL40" s="130"/>
      <c r="AHM40" s="130"/>
      <c r="AHN40" s="130"/>
      <c r="AHO40" s="130"/>
      <c r="AHP40" s="130"/>
      <c r="AHQ40" s="130"/>
      <c r="AHR40" s="130"/>
      <c r="AHS40" s="130"/>
      <c r="AHT40" s="130"/>
      <c r="AHU40" s="130"/>
      <c r="AHV40" s="130"/>
      <c r="AHW40" s="130"/>
      <c r="AHX40" s="130"/>
      <c r="AHY40" s="130"/>
      <c r="AHZ40" s="130"/>
      <c r="AIA40" s="130"/>
      <c r="AIB40" s="130"/>
      <c r="AIC40" s="130"/>
      <c r="AID40" s="130"/>
      <c r="AIE40" s="130"/>
      <c r="AIF40" s="130"/>
      <c r="AIG40" s="130"/>
      <c r="AIH40" s="130"/>
      <c r="AII40" s="130"/>
      <c r="AIJ40" s="130"/>
      <c r="AIK40" s="130"/>
      <c r="AIL40" s="130"/>
      <c r="AIM40" s="130"/>
      <c r="AIN40" s="130"/>
      <c r="AIO40" s="130"/>
      <c r="AIP40" s="130"/>
      <c r="AIQ40" s="130"/>
      <c r="AIR40" s="130"/>
      <c r="AIS40" s="130"/>
      <c r="AIT40" s="130"/>
      <c r="AIU40" s="130"/>
      <c r="AIV40" s="130"/>
      <c r="AIW40" s="130"/>
      <c r="AIX40" s="130"/>
      <c r="AIY40" s="130"/>
      <c r="AIZ40" s="130"/>
      <c r="AJA40" s="130"/>
      <c r="AJB40" s="130"/>
      <c r="AJC40" s="130"/>
      <c r="AJD40" s="130"/>
      <c r="AJE40" s="130"/>
      <c r="AJF40" s="130"/>
      <c r="AJG40" s="130"/>
      <c r="AJH40" s="130"/>
      <c r="AJI40" s="130"/>
      <c r="AJJ40" s="130"/>
      <c r="AJK40" s="130"/>
      <c r="AJL40" s="130"/>
      <c r="AJM40" s="130"/>
      <c r="AJN40" s="130"/>
      <c r="AJO40" s="130"/>
      <c r="AJP40" s="130"/>
      <c r="AJQ40" s="130"/>
      <c r="AJR40" s="130"/>
      <c r="AJS40" s="130"/>
      <c r="AJT40" s="130"/>
      <c r="AJU40" s="130"/>
      <c r="AJV40" s="130"/>
      <c r="AJW40" s="130"/>
      <c r="AJX40" s="130"/>
      <c r="AJY40" s="130"/>
      <c r="AJZ40" s="130"/>
      <c r="AKA40" s="130"/>
      <c r="AKB40" s="130"/>
      <c r="AKC40" s="130"/>
      <c r="AKD40" s="130"/>
      <c r="AKE40" s="130"/>
      <c r="AKF40" s="130"/>
      <c r="AKG40" s="130"/>
      <c r="AKH40" s="130"/>
      <c r="AKI40" s="130"/>
      <c r="AKJ40" s="130"/>
      <c r="AKK40" s="130"/>
      <c r="AKL40" s="130"/>
      <c r="AKM40" s="130"/>
      <c r="AKN40" s="130"/>
      <c r="AKO40" s="130"/>
      <c r="AKP40" s="130"/>
      <c r="AKQ40" s="130"/>
      <c r="AKR40" s="130"/>
      <c r="AKS40" s="130"/>
      <c r="AKT40" s="130"/>
      <c r="AKU40" s="130"/>
      <c r="AKV40" s="130"/>
      <c r="AKW40" s="130"/>
      <c r="AKX40" s="130"/>
      <c r="AKY40" s="130"/>
      <c r="AKZ40" s="130"/>
      <c r="ALA40" s="130"/>
      <c r="ALB40" s="130"/>
      <c r="ALC40" s="130"/>
      <c r="ALD40" s="130"/>
      <c r="ALE40" s="130"/>
      <c r="ALF40" s="130"/>
      <c r="ALG40" s="130"/>
      <c r="ALH40" s="130"/>
      <c r="ALI40" s="130"/>
      <c r="ALJ40" s="130"/>
      <c r="ALK40" s="130"/>
      <c r="ALL40" s="130"/>
      <c r="ALM40" s="130"/>
      <c r="ALN40" s="130"/>
      <c r="ALO40" s="130"/>
      <c r="ALP40" s="130"/>
      <c r="ALQ40" s="130"/>
      <c r="ALR40" s="130"/>
      <c r="ALS40" s="130"/>
      <c r="ALT40" s="130"/>
      <c r="ALU40" s="130"/>
      <c r="ALV40" s="130"/>
      <c r="ALW40" s="130"/>
      <c r="ALX40" s="130"/>
      <c r="ALY40" s="130"/>
      <c r="ALZ40" s="130"/>
      <c r="AMA40" s="130"/>
      <c r="AMB40" s="130"/>
      <c r="AMC40" s="130"/>
      <c r="AMD40" s="130"/>
      <c r="AME40" s="130"/>
      <c r="AMF40" s="130"/>
      <c r="AMG40" s="130"/>
      <c r="AMH40" s="130"/>
      <c r="AMI40" s="130"/>
      <c r="AMJ40" s="130"/>
      <c r="AMK40" s="130"/>
      <c r="AML40" s="130"/>
      <c r="AMM40" s="130"/>
      <c r="AMN40" s="130"/>
      <c r="AMO40" s="130"/>
      <c r="AMP40" s="130"/>
      <c r="AMQ40" s="130"/>
      <c r="AMR40" s="130"/>
      <c r="AMS40" s="130"/>
      <c r="AMT40" s="130"/>
      <c r="AMU40" s="130"/>
      <c r="AMV40" s="130"/>
      <c r="AMW40" s="130"/>
      <c r="AMX40" s="130"/>
      <c r="AMY40" s="130"/>
      <c r="AMZ40" s="130"/>
      <c r="ANA40" s="130"/>
      <c r="ANB40" s="130"/>
      <c r="ANC40" s="130"/>
      <c r="AND40" s="130"/>
      <c r="ANE40" s="130"/>
      <c r="ANF40" s="130"/>
      <c r="ANG40" s="130"/>
      <c r="ANH40" s="130"/>
      <c r="ANI40" s="130"/>
      <c r="ANJ40" s="130"/>
      <c r="ANK40" s="130"/>
      <c r="ANL40" s="130"/>
      <c r="ANM40" s="130"/>
      <c r="ANN40" s="130"/>
      <c r="ANO40" s="130"/>
      <c r="ANP40" s="130"/>
      <c r="ANQ40" s="130"/>
      <c r="ANR40" s="130"/>
      <c r="ANS40" s="130"/>
      <c r="ANT40" s="130"/>
      <c r="ANU40" s="130"/>
      <c r="ANV40" s="130"/>
      <c r="ANW40" s="130"/>
      <c r="ANX40" s="130"/>
      <c r="ANY40" s="130"/>
      <c r="ANZ40" s="130"/>
      <c r="AOA40" s="130"/>
      <c r="AOB40" s="130"/>
      <c r="AOC40" s="130"/>
      <c r="AOD40" s="130"/>
      <c r="AOE40" s="130"/>
      <c r="AOF40" s="130"/>
      <c r="AOG40" s="130"/>
      <c r="AOH40" s="130"/>
      <c r="AOI40" s="130"/>
      <c r="AOJ40" s="130"/>
      <c r="AOK40" s="130"/>
      <c r="AOL40" s="130"/>
      <c r="AOM40" s="130"/>
      <c r="AON40" s="130"/>
      <c r="AOO40" s="130"/>
      <c r="AOP40" s="130"/>
      <c r="AOQ40" s="130"/>
      <c r="AOR40" s="130"/>
      <c r="AOS40" s="130"/>
      <c r="AOT40" s="130"/>
      <c r="AOU40" s="130"/>
      <c r="AOV40" s="130"/>
      <c r="AOW40" s="130"/>
      <c r="AOX40" s="130"/>
      <c r="AOY40" s="130"/>
      <c r="AOZ40" s="130"/>
      <c r="APA40" s="130"/>
      <c r="APB40" s="130"/>
      <c r="APC40" s="130"/>
      <c r="APD40" s="130"/>
      <c r="APE40" s="130"/>
      <c r="APF40" s="130"/>
      <c r="APG40" s="130"/>
      <c r="APH40" s="130"/>
      <c r="API40" s="130"/>
      <c r="APJ40" s="130"/>
      <c r="APK40" s="130"/>
      <c r="APL40" s="130"/>
      <c r="APM40" s="130"/>
      <c r="APN40" s="130"/>
      <c r="APO40" s="130"/>
      <c r="APP40" s="130"/>
      <c r="APQ40" s="130"/>
      <c r="APR40" s="130"/>
      <c r="APS40" s="130"/>
      <c r="APT40" s="130"/>
      <c r="APU40" s="130"/>
      <c r="APV40" s="130"/>
      <c r="APW40" s="130"/>
      <c r="APX40" s="130"/>
      <c r="APY40" s="130"/>
      <c r="APZ40" s="130"/>
      <c r="AQA40" s="130"/>
      <c r="AQB40" s="130"/>
      <c r="AQC40" s="130"/>
      <c r="AQD40" s="130"/>
      <c r="AQE40" s="130"/>
      <c r="AQF40" s="130"/>
      <c r="AQG40" s="130"/>
      <c r="AQH40" s="130"/>
      <c r="AQI40" s="130"/>
      <c r="AQJ40" s="130"/>
      <c r="AQK40" s="130"/>
      <c r="AQL40" s="130"/>
      <c r="AQM40" s="130"/>
      <c r="AQN40" s="130"/>
      <c r="AQO40" s="130"/>
      <c r="AQP40" s="130"/>
      <c r="AQQ40" s="130"/>
      <c r="AQR40" s="130"/>
      <c r="AQS40" s="130"/>
      <c r="AQT40" s="130"/>
      <c r="AQU40" s="130"/>
      <c r="AQV40" s="130"/>
      <c r="AQW40" s="130"/>
      <c r="AQX40" s="130"/>
      <c r="AQY40" s="130"/>
      <c r="AQZ40" s="130"/>
      <c r="ARA40" s="130"/>
      <c r="ARB40" s="130"/>
      <c r="ARC40" s="130"/>
      <c r="ARD40" s="130"/>
      <c r="ARE40" s="130"/>
      <c r="ARF40" s="130"/>
      <c r="ARG40" s="130"/>
      <c r="ARH40" s="130"/>
      <c r="ARI40" s="130"/>
      <c r="ARJ40" s="130"/>
      <c r="ARK40" s="130"/>
      <c r="ARL40" s="130"/>
      <c r="ARM40" s="130"/>
      <c r="ARN40" s="130"/>
      <c r="ARO40" s="130"/>
      <c r="ARP40" s="130"/>
      <c r="ARQ40" s="130"/>
      <c r="ARR40" s="130"/>
      <c r="ARS40" s="130"/>
      <c r="ART40" s="130"/>
      <c r="ARU40" s="130"/>
      <c r="ARV40" s="130"/>
      <c r="ARW40" s="130"/>
      <c r="ARX40" s="130"/>
      <c r="ARY40" s="130"/>
      <c r="ARZ40" s="130"/>
      <c r="ASA40" s="130"/>
      <c r="ASB40" s="130"/>
      <c r="ASC40" s="130"/>
      <c r="ASD40" s="130"/>
      <c r="ASE40" s="130"/>
      <c r="ASF40" s="130"/>
      <c r="ASG40" s="130"/>
      <c r="ASH40" s="130"/>
      <c r="ASI40" s="130"/>
      <c r="ASJ40" s="130"/>
      <c r="ASK40" s="130"/>
      <c r="ASL40" s="130"/>
      <c r="ASM40" s="130"/>
      <c r="ASN40" s="130"/>
      <c r="ASO40" s="130"/>
      <c r="ASP40" s="130"/>
      <c r="ASQ40" s="130"/>
      <c r="ASR40" s="130"/>
      <c r="ASS40" s="130"/>
      <c r="AST40" s="130"/>
      <c r="ASU40" s="130"/>
      <c r="ASV40" s="130"/>
      <c r="ASW40" s="130"/>
      <c r="ASX40" s="130"/>
      <c r="ASY40" s="130"/>
      <c r="ASZ40" s="130"/>
      <c r="ATA40" s="130"/>
      <c r="ATB40" s="130"/>
      <c r="ATC40" s="130"/>
      <c r="ATD40" s="130"/>
      <c r="ATE40" s="130"/>
      <c r="ATF40" s="130"/>
      <c r="ATG40" s="130"/>
      <c r="ATH40" s="130"/>
      <c r="ATI40" s="130"/>
      <c r="ATJ40" s="130"/>
      <c r="ATK40" s="130"/>
      <c r="ATL40" s="130"/>
      <c r="ATM40" s="130"/>
      <c r="ATN40" s="130"/>
      <c r="ATO40" s="130"/>
      <c r="ATP40" s="130"/>
      <c r="ATQ40" s="130"/>
      <c r="ATR40" s="130"/>
      <c r="ATS40" s="130"/>
      <c r="ATT40" s="130"/>
      <c r="ATU40" s="130"/>
      <c r="ATV40" s="130"/>
      <c r="ATW40" s="130"/>
      <c r="ATX40" s="130"/>
      <c r="ATY40" s="130"/>
      <c r="ATZ40" s="130"/>
      <c r="AUA40" s="130"/>
      <c r="AUB40" s="130"/>
      <c r="AUC40" s="130"/>
      <c r="AUD40" s="130"/>
      <c r="AUE40" s="130"/>
      <c r="AUF40" s="130"/>
      <c r="AUG40" s="130"/>
      <c r="AUH40" s="130"/>
      <c r="AUI40" s="130"/>
      <c r="AUJ40" s="130"/>
      <c r="AUK40" s="130"/>
      <c r="AUL40" s="130"/>
      <c r="AUM40" s="130"/>
      <c r="AUN40" s="130"/>
      <c r="AUO40" s="130"/>
      <c r="AUP40" s="130"/>
      <c r="AUQ40" s="130"/>
      <c r="AUR40" s="130"/>
      <c r="AUS40" s="130"/>
      <c r="AUT40" s="130"/>
      <c r="AUU40" s="130"/>
      <c r="AUV40" s="130"/>
      <c r="AUW40" s="130"/>
      <c r="AUX40" s="130"/>
      <c r="AUY40" s="130"/>
      <c r="AUZ40" s="130"/>
      <c r="AVA40" s="130"/>
      <c r="AVB40" s="130"/>
      <c r="AVC40" s="130"/>
      <c r="AVD40" s="130"/>
      <c r="AVE40" s="130"/>
      <c r="AVF40" s="130"/>
      <c r="AVG40" s="130"/>
      <c r="AVH40" s="130"/>
      <c r="AVI40" s="130"/>
      <c r="AVJ40" s="130"/>
      <c r="AVK40" s="130"/>
      <c r="AVL40" s="130"/>
      <c r="AVM40" s="130"/>
      <c r="AVN40" s="130"/>
      <c r="AVO40" s="130"/>
      <c r="AVP40" s="130"/>
      <c r="AVQ40" s="130"/>
      <c r="AVR40" s="130"/>
      <c r="AVS40" s="130"/>
      <c r="AVT40" s="130"/>
      <c r="AVU40" s="130"/>
      <c r="AVV40" s="130"/>
      <c r="AVW40" s="130"/>
      <c r="AVX40" s="130"/>
      <c r="AVY40" s="130"/>
      <c r="AVZ40" s="130"/>
      <c r="AWA40" s="130"/>
      <c r="AWB40" s="130"/>
      <c r="AWC40" s="130"/>
      <c r="AWD40" s="130"/>
      <c r="AWE40" s="130"/>
      <c r="AWF40" s="130"/>
      <c r="AWG40" s="130"/>
      <c r="AWH40" s="130"/>
      <c r="AWI40" s="130"/>
      <c r="AWJ40" s="130"/>
      <c r="AWK40" s="130"/>
      <c r="AWL40" s="130"/>
      <c r="AWM40" s="130"/>
      <c r="AWN40" s="130"/>
      <c r="AWO40" s="130"/>
      <c r="AWP40" s="130"/>
      <c r="AWQ40" s="130"/>
      <c r="AWR40" s="130"/>
      <c r="AWS40" s="130"/>
      <c r="AWT40" s="130"/>
      <c r="AWU40" s="130"/>
      <c r="AWV40" s="130"/>
      <c r="AWW40" s="130"/>
      <c r="AWX40" s="130"/>
      <c r="AWY40" s="130"/>
      <c r="AWZ40" s="130"/>
      <c r="AXA40" s="130"/>
      <c r="AXB40" s="130"/>
      <c r="AXC40" s="130"/>
      <c r="AXD40" s="130"/>
      <c r="AXE40" s="130"/>
      <c r="AXF40" s="130"/>
      <c r="AXG40" s="130"/>
      <c r="AXH40" s="130"/>
      <c r="AXI40" s="130"/>
      <c r="AXJ40" s="130"/>
      <c r="AXK40" s="130"/>
      <c r="AXL40" s="130"/>
      <c r="AXM40" s="130"/>
      <c r="AXN40" s="130"/>
      <c r="AXO40" s="130"/>
      <c r="AXP40" s="130"/>
      <c r="AXQ40" s="130"/>
      <c r="AXR40" s="130"/>
      <c r="AXS40" s="130"/>
      <c r="AXT40" s="130"/>
      <c r="AXU40" s="130"/>
      <c r="AXV40" s="130"/>
      <c r="AXW40" s="130"/>
      <c r="AXX40" s="130"/>
      <c r="AXY40" s="130"/>
      <c r="AXZ40" s="130"/>
      <c r="AYA40" s="130"/>
      <c r="AYB40" s="130"/>
      <c r="AYC40" s="130"/>
      <c r="AYD40" s="130"/>
      <c r="AYE40" s="130"/>
      <c r="AYF40" s="130"/>
      <c r="AYG40" s="130"/>
      <c r="AYH40" s="130"/>
      <c r="AYI40" s="130"/>
      <c r="AYJ40" s="130"/>
      <c r="AYK40" s="130"/>
      <c r="AYL40" s="130"/>
      <c r="AYM40" s="130"/>
      <c r="AYN40" s="130"/>
      <c r="AYO40" s="130"/>
      <c r="AYP40" s="130"/>
      <c r="AYQ40" s="130"/>
      <c r="AYR40" s="130"/>
      <c r="AYS40" s="130"/>
      <c r="AYT40" s="130"/>
      <c r="AYU40" s="130"/>
      <c r="AYV40" s="130"/>
      <c r="AYW40" s="130"/>
      <c r="AYX40" s="130"/>
      <c r="AYY40" s="130"/>
      <c r="AYZ40" s="130"/>
      <c r="AZA40" s="130"/>
      <c r="AZB40" s="130"/>
      <c r="AZC40" s="130"/>
      <c r="AZD40" s="130"/>
      <c r="AZE40" s="130"/>
      <c r="AZF40" s="130"/>
      <c r="AZG40" s="130"/>
      <c r="AZH40" s="130"/>
      <c r="AZI40" s="130"/>
      <c r="AZJ40" s="130"/>
      <c r="AZK40" s="130"/>
      <c r="AZL40" s="130"/>
      <c r="AZM40" s="130"/>
      <c r="AZN40" s="130"/>
      <c r="AZO40" s="130"/>
      <c r="AZP40" s="130"/>
      <c r="AZQ40" s="130"/>
      <c r="AZR40" s="130"/>
      <c r="AZS40" s="130"/>
      <c r="AZT40" s="130"/>
      <c r="AZU40" s="130"/>
      <c r="AZV40" s="130"/>
      <c r="AZW40" s="130"/>
      <c r="AZX40" s="130"/>
      <c r="AZY40" s="130"/>
      <c r="AZZ40" s="130"/>
      <c r="BAA40" s="130"/>
      <c r="BAB40" s="130"/>
      <c r="BAC40" s="130"/>
      <c r="BAD40" s="130"/>
      <c r="BAE40" s="130"/>
      <c r="BAF40" s="130"/>
      <c r="BAG40" s="130"/>
      <c r="BAH40" s="130"/>
      <c r="BAI40" s="130"/>
      <c r="BAJ40" s="130"/>
      <c r="BAK40" s="130"/>
      <c r="BAL40" s="130"/>
      <c r="BAM40" s="130"/>
      <c r="BAN40" s="130"/>
      <c r="BAO40" s="130"/>
      <c r="BAP40" s="130"/>
      <c r="BAQ40" s="130"/>
      <c r="BAR40" s="130"/>
      <c r="BAS40" s="130"/>
      <c r="BAT40" s="130"/>
      <c r="BAU40" s="130"/>
      <c r="BAV40" s="130"/>
      <c r="BAW40" s="130"/>
      <c r="BAX40" s="130"/>
      <c r="BAY40" s="130"/>
      <c r="BAZ40" s="130"/>
      <c r="BBA40" s="130"/>
      <c r="BBB40" s="130"/>
      <c r="BBC40" s="130"/>
      <c r="BBD40" s="130"/>
      <c r="BBE40" s="130"/>
      <c r="BBF40" s="130"/>
      <c r="BBG40" s="130"/>
      <c r="BBH40" s="130"/>
      <c r="BBI40" s="130"/>
      <c r="BBJ40" s="130"/>
      <c r="BBK40" s="130"/>
      <c r="BBL40" s="130"/>
      <c r="BBM40" s="130"/>
      <c r="BBN40" s="130"/>
      <c r="BBO40" s="130"/>
      <c r="BBP40" s="130"/>
      <c r="BBQ40" s="130"/>
      <c r="BBR40" s="130"/>
      <c r="BBS40" s="130"/>
      <c r="BBT40" s="130"/>
      <c r="BBU40" s="130"/>
      <c r="BBV40" s="130"/>
      <c r="BBW40" s="130"/>
      <c r="BBX40" s="130"/>
      <c r="BBY40" s="130"/>
      <c r="BBZ40" s="130"/>
      <c r="BCA40" s="130"/>
      <c r="BCB40" s="130"/>
      <c r="BCC40" s="130"/>
      <c r="BCD40" s="130"/>
      <c r="BCE40" s="130"/>
      <c r="BCF40" s="130"/>
      <c r="BCG40" s="130"/>
      <c r="BCH40" s="130"/>
      <c r="BCI40" s="130"/>
      <c r="BCJ40" s="130"/>
      <c r="BCK40" s="130"/>
      <c r="BCL40" s="130"/>
      <c r="BCM40" s="130"/>
      <c r="BCN40" s="130"/>
      <c r="BCO40" s="130"/>
      <c r="BCP40" s="130"/>
      <c r="BCQ40" s="130"/>
      <c r="BCR40" s="130"/>
      <c r="BCS40" s="130"/>
      <c r="BCT40" s="130"/>
      <c r="BCU40" s="130"/>
      <c r="BCV40" s="130"/>
      <c r="BCW40" s="130"/>
      <c r="BCX40" s="130"/>
      <c r="BCY40" s="130"/>
      <c r="BCZ40" s="130"/>
      <c r="BDA40" s="130"/>
      <c r="BDB40" s="130"/>
      <c r="BDC40" s="130"/>
      <c r="BDD40" s="130"/>
      <c r="BDE40" s="130"/>
      <c r="BDF40" s="130"/>
      <c r="BDG40" s="130"/>
      <c r="BDH40" s="130"/>
      <c r="BDI40" s="130"/>
      <c r="BDJ40" s="130"/>
      <c r="BDK40" s="130"/>
      <c r="BDL40" s="130"/>
      <c r="BDM40" s="130"/>
      <c r="BDN40" s="130"/>
      <c r="BDO40" s="130"/>
      <c r="BDP40" s="130"/>
      <c r="BDQ40" s="130"/>
      <c r="BDR40" s="130"/>
      <c r="BDS40" s="130"/>
      <c r="BDT40" s="130"/>
      <c r="BDU40" s="130"/>
      <c r="BDV40" s="130"/>
      <c r="BDW40" s="130"/>
      <c r="BDX40" s="130"/>
      <c r="BDY40" s="130"/>
      <c r="BDZ40" s="130"/>
      <c r="BEA40" s="130"/>
      <c r="BEB40" s="130"/>
      <c r="BEC40" s="130"/>
      <c r="BED40" s="130"/>
      <c r="BEE40" s="130"/>
      <c r="BEF40" s="130"/>
      <c r="BEG40" s="130"/>
      <c r="BEH40" s="130"/>
      <c r="BEI40" s="130"/>
      <c r="BEJ40" s="130"/>
      <c r="BEK40" s="130"/>
      <c r="BEL40" s="130"/>
      <c r="BEM40" s="130"/>
      <c r="BEN40" s="130"/>
      <c r="BEO40" s="130"/>
      <c r="BEP40" s="130"/>
      <c r="BEQ40" s="130"/>
      <c r="BER40" s="130"/>
      <c r="BES40" s="130"/>
      <c r="BET40" s="130"/>
      <c r="BEU40" s="130"/>
      <c r="BEV40" s="130"/>
      <c r="BEW40" s="130"/>
      <c r="BEX40" s="130"/>
      <c r="BEY40" s="130"/>
      <c r="BEZ40" s="130"/>
      <c r="BFA40" s="130"/>
      <c r="BFB40" s="130"/>
      <c r="BFC40" s="130"/>
      <c r="BFD40" s="130"/>
      <c r="BFE40" s="130"/>
      <c r="BFF40" s="130"/>
      <c r="BFG40" s="130"/>
      <c r="BFH40" s="130"/>
      <c r="BFI40" s="130"/>
      <c r="BFJ40" s="130"/>
      <c r="BFK40" s="130"/>
      <c r="BFL40" s="130"/>
      <c r="BFM40" s="130"/>
      <c r="BFN40" s="130"/>
      <c r="BFO40" s="130"/>
      <c r="BFP40" s="130"/>
      <c r="BFQ40" s="130"/>
      <c r="BFR40" s="130"/>
      <c r="BFS40" s="130"/>
      <c r="BFT40" s="130"/>
      <c r="BFU40" s="130"/>
      <c r="BFV40" s="130"/>
      <c r="BFW40" s="130"/>
      <c r="BFX40" s="130"/>
      <c r="BFY40" s="130"/>
      <c r="BFZ40" s="130"/>
      <c r="BGA40" s="130"/>
      <c r="BGB40" s="130"/>
      <c r="BGC40" s="130"/>
      <c r="BGD40" s="130"/>
      <c r="BGE40" s="130"/>
      <c r="BGF40" s="130"/>
      <c r="BGG40" s="130"/>
      <c r="BGH40" s="130"/>
      <c r="BGI40" s="130"/>
      <c r="BGJ40" s="130"/>
      <c r="BGK40" s="130"/>
      <c r="BGL40" s="130"/>
      <c r="BGM40" s="130"/>
      <c r="BGN40" s="130"/>
      <c r="BGO40" s="130"/>
      <c r="BGP40" s="130"/>
      <c r="BGQ40" s="130"/>
      <c r="BGR40" s="130"/>
      <c r="BGS40" s="130"/>
      <c r="BGT40" s="130"/>
      <c r="BGU40" s="130"/>
      <c r="BGV40" s="130"/>
      <c r="BGW40" s="130"/>
      <c r="BGX40" s="130"/>
      <c r="BGY40" s="130"/>
      <c r="BGZ40" s="130"/>
      <c r="BHA40" s="130"/>
      <c r="BHB40" s="130"/>
      <c r="BHC40" s="130"/>
      <c r="BHD40" s="130"/>
      <c r="BHE40" s="130"/>
      <c r="BHF40" s="130"/>
      <c r="BHG40" s="130"/>
      <c r="BHH40" s="130"/>
      <c r="BHI40" s="130"/>
      <c r="BHJ40" s="130"/>
      <c r="BHK40" s="130"/>
      <c r="BHL40" s="130"/>
      <c r="BHM40" s="130"/>
      <c r="BHN40" s="130"/>
      <c r="BHO40" s="130"/>
      <c r="BHP40" s="130"/>
      <c r="BHQ40" s="130"/>
      <c r="BHR40" s="130"/>
      <c r="BHS40" s="130"/>
      <c r="BHT40" s="130"/>
      <c r="BHU40" s="130"/>
      <c r="BHV40" s="130"/>
      <c r="BHW40" s="130"/>
      <c r="BHX40" s="130"/>
      <c r="BHY40" s="130"/>
      <c r="BHZ40" s="130"/>
      <c r="BIA40" s="130"/>
      <c r="BIB40" s="130"/>
      <c r="BIC40" s="130"/>
      <c r="BID40" s="130"/>
      <c r="BIE40" s="130"/>
      <c r="BIF40" s="130"/>
      <c r="BIG40" s="130"/>
      <c r="BIH40" s="130"/>
      <c r="BII40" s="130"/>
      <c r="BIJ40" s="130"/>
      <c r="BIK40" s="130"/>
      <c r="BIL40" s="130"/>
      <c r="BIM40" s="130"/>
      <c r="BIN40" s="130"/>
      <c r="BIO40" s="130"/>
      <c r="BIP40" s="130"/>
      <c r="BIQ40" s="130"/>
      <c r="BIR40" s="130"/>
      <c r="BIS40" s="130"/>
      <c r="BIT40" s="130"/>
      <c r="BIU40" s="130"/>
      <c r="BIV40" s="130"/>
      <c r="BIW40" s="130"/>
      <c r="BIX40" s="130"/>
      <c r="BIY40" s="130"/>
      <c r="BIZ40" s="130"/>
      <c r="BJA40" s="130"/>
      <c r="BJB40" s="130"/>
      <c r="BJC40" s="130"/>
      <c r="BJD40" s="130"/>
      <c r="BJE40" s="130"/>
      <c r="BJF40" s="130"/>
      <c r="BJG40" s="130"/>
      <c r="BJH40" s="130"/>
      <c r="BJI40" s="130"/>
      <c r="BJJ40" s="130"/>
      <c r="BJK40" s="130"/>
      <c r="BJL40" s="130"/>
      <c r="BJM40" s="130"/>
      <c r="BJN40" s="130"/>
      <c r="BJO40" s="130"/>
      <c r="BJP40" s="130"/>
      <c r="BJQ40" s="130"/>
      <c r="BJR40" s="130"/>
      <c r="BJS40" s="130"/>
      <c r="BJT40" s="130"/>
      <c r="BJU40" s="130"/>
      <c r="BJV40" s="130"/>
      <c r="BJW40" s="130"/>
      <c r="BJX40" s="130"/>
      <c r="BJY40" s="130"/>
      <c r="BJZ40" s="130"/>
      <c r="BKA40" s="130"/>
      <c r="BKB40" s="130"/>
      <c r="BKC40" s="130"/>
      <c r="BKD40" s="130"/>
      <c r="BKE40" s="130"/>
      <c r="BKF40" s="130"/>
      <c r="BKG40" s="130"/>
      <c r="BKH40" s="130"/>
      <c r="BKI40" s="130"/>
      <c r="BKJ40" s="130"/>
      <c r="BKK40" s="130"/>
      <c r="BKL40" s="130"/>
      <c r="BKM40" s="130"/>
      <c r="BKN40" s="130"/>
      <c r="BKO40" s="130"/>
      <c r="BKP40" s="130"/>
      <c r="BKQ40" s="130"/>
      <c r="BKR40" s="130"/>
      <c r="BKS40" s="130"/>
      <c r="BKT40" s="130"/>
      <c r="BKU40" s="130"/>
      <c r="BKV40" s="130"/>
      <c r="BKW40" s="130"/>
      <c r="BKX40" s="130"/>
      <c r="BKY40" s="130"/>
      <c r="BKZ40" s="130"/>
      <c r="BLA40" s="130"/>
      <c r="BLB40" s="130"/>
      <c r="BLC40" s="130"/>
      <c r="BLD40" s="130"/>
      <c r="BLE40" s="130"/>
      <c r="BLF40" s="130"/>
      <c r="BLG40" s="130"/>
      <c r="BLH40" s="130"/>
      <c r="BLI40" s="130"/>
      <c r="BLJ40" s="130"/>
      <c r="BLK40" s="130"/>
      <c r="BLL40" s="130"/>
      <c r="BLM40" s="130"/>
      <c r="BLN40" s="130"/>
      <c r="BLO40" s="130"/>
      <c r="BLP40" s="130"/>
      <c r="BLQ40" s="130"/>
      <c r="BLR40" s="130"/>
      <c r="BLS40" s="130"/>
      <c r="BLT40" s="130"/>
      <c r="BLU40" s="130"/>
      <c r="BLV40" s="130"/>
      <c r="BLW40" s="130"/>
      <c r="BLX40" s="130"/>
      <c r="BLY40" s="130"/>
      <c r="BLZ40" s="130"/>
      <c r="BMA40" s="130"/>
      <c r="BMB40" s="130"/>
      <c r="BMC40" s="130"/>
      <c r="BMD40" s="130"/>
      <c r="BME40" s="130"/>
      <c r="BMF40" s="130"/>
      <c r="BMG40" s="130"/>
      <c r="BMH40" s="130"/>
      <c r="BMI40" s="130"/>
      <c r="BMJ40" s="130"/>
      <c r="BMK40" s="130"/>
      <c r="BML40" s="130"/>
      <c r="BMM40" s="130"/>
      <c r="BMN40" s="130"/>
      <c r="BMO40" s="130"/>
      <c r="BMP40" s="130"/>
      <c r="BMQ40" s="130"/>
      <c r="BMR40" s="130"/>
      <c r="BMS40" s="130"/>
      <c r="BMT40" s="130"/>
      <c r="BMU40" s="130"/>
      <c r="BMV40" s="130"/>
      <c r="BMW40" s="130"/>
      <c r="BMX40" s="130"/>
      <c r="BMY40" s="130"/>
      <c r="BMZ40" s="130"/>
      <c r="BNA40" s="130"/>
      <c r="BNB40" s="130"/>
      <c r="BNC40" s="130"/>
      <c r="BND40" s="130"/>
      <c r="BNE40" s="130"/>
      <c r="BNF40" s="130"/>
      <c r="BNG40" s="130"/>
      <c r="BNH40" s="130"/>
      <c r="BNI40" s="130"/>
      <c r="BNJ40" s="130"/>
      <c r="BNK40" s="130"/>
      <c r="BNL40" s="130"/>
      <c r="BNM40" s="130"/>
      <c r="BNN40" s="130"/>
      <c r="BNO40" s="130"/>
      <c r="BNP40" s="130"/>
      <c r="BNQ40" s="130"/>
      <c r="BNR40" s="130"/>
      <c r="BNS40" s="130"/>
      <c r="BNT40" s="130"/>
      <c r="BNU40" s="130"/>
      <c r="BNV40" s="130"/>
      <c r="BNW40" s="130"/>
      <c r="BNX40" s="130"/>
      <c r="BNY40" s="130"/>
      <c r="BNZ40" s="130"/>
      <c r="BOA40" s="130"/>
      <c r="BOB40" s="130"/>
      <c r="BOC40" s="130"/>
      <c r="BOD40" s="130"/>
      <c r="BOE40" s="130"/>
      <c r="BOF40" s="130"/>
      <c r="BOG40" s="130"/>
      <c r="BOH40" s="130"/>
      <c r="BOI40" s="130"/>
      <c r="BOJ40" s="130"/>
      <c r="BOK40" s="130"/>
      <c r="BOL40" s="130"/>
      <c r="BOM40" s="130"/>
      <c r="BON40" s="130"/>
      <c r="BOO40" s="130"/>
      <c r="BOP40" s="130"/>
      <c r="BOQ40" s="130"/>
      <c r="BOR40" s="130"/>
      <c r="BOS40" s="130"/>
      <c r="BOT40" s="130"/>
      <c r="BOU40" s="130"/>
      <c r="BOV40" s="130"/>
      <c r="BOW40" s="130"/>
      <c r="BOX40" s="130"/>
      <c r="BOY40" s="130"/>
      <c r="BOZ40" s="130"/>
      <c r="BPA40" s="130"/>
      <c r="BPB40" s="130"/>
      <c r="BPC40" s="130"/>
      <c r="BPD40" s="130"/>
      <c r="BPE40" s="130"/>
      <c r="BPF40" s="130"/>
      <c r="BPG40" s="130"/>
      <c r="BPH40" s="130"/>
      <c r="BPI40" s="130"/>
      <c r="BPJ40" s="130"/>
      <c r="BPK40" s="130"/>
      <c r="BPL40" s="130"/>
      <c r="BPM40" s="130"/>
      <c r="BPN40" s="130"/>
      <c r="BPO40" s="130"/>
      <c r="BPP40" s="130"/>
      <c r="BPQ40" s="130"/>
      <c r="BPR40" s="130"/>
      <c r="BPS40" s="130"/>
      <c r="BPT40" s="130"/>
      <c r="BPU40" s="130"/>
      <c r="BPV40" s="130"/>
      <c r="BPW40" s="130"/>
      <c r="BPX40" s="130"/>
      <c r="BPY40" s="130"/>
      <c r="BPZ40" s="130"/>
      <c r="BQA40" s="130"/>
      <c r="BQB40" s="130"/>
      <c r="BQC40" s="130"/>
      <c r="BQD40" s="130"/>
      <c r="BQE40" s="130"/>
      <c r="BQF40" s="130"/>
      <c r="BQG40" s="130"/>
      <c r="BQH40" s="130"/>
      <c r="BQI40" s="130"/>
      <c r="BQJ40" s="130"/>
      <c r="BQK40" s="130"/>
      <c r="BQL40" s="130"/>
      <c r="BQM40" s="130"/>
      <c r="BQN40" s="130"/>
      <c r="BQO40" s="130"/>
      <c r="BQP40" s="130"/>
      <c r="BQQ40" s="130"/>
      <c r="BQR40" s="130"/>
      <c r="BQS40" s="130"/>
      <c r="BQT40" s="130"/>
      <c r="BQU40" s="130"/>
      <c r="BQV40" s="130"/>
      <c r="BQW40" s="130"/>
      <c r="BQX40" s="130"/>
      <c r="BQY40" s="130"/>
      <c r="BQZ40" s="130"/>
      <c r="BRA40" s="130"/>
      <c r="BRB40" s="130"/>
      <c r="BRC40" s="130"/>
      <c r="BRD40" s="130"/>
      <c r="BRE40" s="130"/>
      <c r="BRF40" s="130"/>
      <c r="BRG40" s="130"/>
      <c r="BRH40" s="130"/>
      <c r="BRI40" s="130"/>
      <c r="BRJ40" s="130"/>
      <c r="BRK40" s="130"/>
      <c r="BRL40" s="130"/>
      <c r="BRM40" s="130"/>
      <c r="BRN40" s="130"/>
      <c r="BRO40" s="130"/>
      <c r="BRP40" s="130"/>
      <c r="BRQ40" s="130"/>
      <c r="BRR40" s="130"/>
      <c r="BRS40" s="130"/>
      <c r="BRT40" s="130"/>
      <c r="BRU40" s="130"/>
      <c r="BRV40" s="130"/>
      <c r="BRW40" s="130"/>
      <c r="BRX40" s="130"/>
      <c r="BRY40" s="130"/>
      <c r="BRZ40" s="130"/>
      <c r="BSA40" s="130"/>
      <c r="BSB40" s="130"/>
      <c r="BSC40" s="130"/>
      <c r="BSD40" s="130"/>
      <c r="BSE40" s="130"/>
      <c r="BSF40" s="130"/>
      <c r="BSG40" s="130"/>
      <c r="BSH40" s="130"/>
      <c r="BSI40" s="130"/>
      <c r="BSJ40" s="130"/>
      <c r="BSK40" s="130"/>
      <c r="BSL40" s="130"/>
      <c r="BSM40" s="130"/>
      <c r="BSN40" s="130"/>
      <c r="BSO40" s="130"/>
      <c r="BSP40" s="130"/>
      <c r="BSQ40" s="130"/>
      <c r="BSR40" s="130"/>
      <c r="BSS40" s="130"/>
      <c r="BST40" s="130"/>
      <c r="BSU40" s="130"/>
      <c r="BSV40" s="130"/>
      <c r="BSW40" s="130"/>
      <c r="BSX40" s="130"/>
      <c r="BSY40" s="130"/>
      <c r="BSZ40" s="130"/>
      <c r="BTA40" s="130"/>
      <c r="BTB40" s="130"/>
      <c r="BTC40" s="130"/>
      <c r="BTD40" s="130"/>
      <c r="BTE40" s="130"/>
      <c r="BTF40" s="130"/>
      <c r="BTG40" s="130"/>
      <c r="BTH40" s="130"/>
      <c r="BTI40" s="130"/>
      <c r="BTJ40" s="130"/>
      <c r="BTK40" s="130"/>
      <c r="BTL40" s="130"/>
      <c r="BTM40" s="130"/>
      <c r="BTN40" s="130"/>
      <c r="BTO40" s="130"/>
      <c r="BTP40" s="130"/>
      <c r="BTQ40" s="130"/>
      <c r="BTR40" s="130"/>
      <c r="BTS40" s="130"/>
      <c r="BTT40" s="130"/>
      <c r="BTU40" s="130"/>
      <c r="BTV40" s="130"/>
      <c r="BTW40" s="130"/>
      <c r="BTX40" s="130"/>
      <c r="BTY40" s="130"/>
      <c r="BTZ40" s="130"/>
      <c r="BUA40" s="130"/>
      <c r="BUB40" s="130"/>
      <c r="BUC40" s="130"/>
      <c r="BUD40" s="130"/>
      <c r="BUE40" s="130"/>
      <c r="BUF40" s="130"/>
      <c r="BUG40" s="130"/>
      <c r="BUH40" s="130"/>
      <c r="BUI40" s="130"/>
      <c r="BUJ40" s="130"/>
      <c r="BUK40" s="130"/>
      <c r="BUL40" s="130"/>
      <c r="BUM40" s="130"/>
      <c r="BUN40" s="130"/>
      <c r="BUO40" s="130"/>
      <c r="BUP40" s="130"/>
      <c r="BUQ40" s="130"/>
      <c r="BUR40" s="130"/>
      <c r="BUS40" s="130"/>
      <c r="BUT40" s="130"/>
      <c r="BUU40" s="130"/>
      <c r="BUV40" s="130"/>
      <c r="BUW40" s="130"/>
      <c r="BUX40" s="130"/>
      <c r="BUY40" s="130"/>
      <c r="BUZ40" s="130"/>
      <c r="BVA40" s="130"/>
      <c r="BVB40" s="130"/>
      <c r="BVC40" s="130"/>
      <c r="BVD40" s="130"/>
      <c r="BVE40" s="130"/>
      <c r="BVF40" s="130"/>
      <c r="BVG40" s="130"/>
      <c r="BVH40" s="130"/>
      <c r="BVI40" s="130"/>
      <c r="BVJ40" s="130"/>
      <c r="BVK40" s="130"/>
      <c r="BVL40" s="130"/>
      <c r="BVM40" s="130"/>
      <c r="BVN40" s="130"/>
      <c r="BVO40" s="130"/>
      <c r="BVP40" s="130"/>
      <c r="BVQ40" s="130"/>
      <c r="BVR40" s="130"/>
      <c r="BVS40" s="130"/>
      <c r="BVT40" s="130"/>
      <c r="BVU40" s="130"/>
      <c r="BVV40" s="130"/>
      <c r="BVW40" s="130"/>
      <c r="BVX40" s="130"/>
      <c r="BVY40" s="130"/>
      <c r="BVZ40" s="130"/>
      <c r="BWA40" s="130"/>
      <c r="BWB40" s="130"/>
      <c r="BWC40" s="130"/>
      <c r="BWD40" s="130"/>
      <c r="BWE40" s="130"/>
      <c r="BWF40" s="130"/>
      <c r="BWG40" s="130"/>
      <c r="BWH40" s="130"/>
      <c r="BWI40" s="130"/>
      <c r="BWJ40" s="130"/>
      <c r="BWK40" s="130"/>
      <c r="BWL40" s="130"/>
      <c r="BWM40" s="130"/>
      <c r="BWN40" s="130"/>
      <c r="BWO40" s="130"/>
      <c r="BWP40" s="130"/>
      <c r="BWQ40" s="130"/>
      <c r="BWR40" s="130"/>
      <c r="BWS40" s="130"/>
      <c r="BWT40" s="130"/>
      <c r="BWU40" s="130"/>
      <c r="BWV40" s="130"/>
      <c r="BWW40" s="130"/>
      <c r="BWX40" s="130"/>
      <c r="BWY40" s="130"/>
      <c r="BWZ40" s="130"/>
      <c r="BXA40" s="130"/>
      <c r="BXB40" s="130"/>
      <c r="BXC40" s="130"/>
      <c r="BXD40" s="130"/>
      <c r="BXE40" s="130"/>
      <c r="BXF40" s="130"/>
      <c r="BXG40" s="130"/>
      <c r="BXH40" s="130"/>
      <c r="BXI40" s="130"/>
      <c r="BXJ40" s="130"/>
      <c r="BXK40" s="130"/>
      <c r="BXL40" s="130"/>
      <c r="BXM40" s="130"/>
      <c r="BXN40" s="130"/>
      <c r="BXO40" s="130"/>
      <c r="BXP40" s="130"/>
      <c r="BXQ40" s="130"/>
      <c r="BXR40" s="130"/>
      <c r="BXS40" s="130"/>
      <c r="BXT40" s="130"/>
      <c r="BXU40" s="130"/>
      <c r="BXV40" s="130"/>
      <c r="BXW40" s="130"/>
      <c r="BXX40" s="130"/>
      <c r="BXY40" s="130"/>
      <c r="BXZ40" s="130"/>
      <c r="BYA40" s="130"/>
      <c r="BYB40" s="130"/>
      <c r="BYC40" s="130"/>
      <c r="BYD40" s="130"/>
      <c r="BYE40" s="130"/>
      <c r="BYF40" s="130"/>
      <c r="BYG40" s="130"/>
      <c r="BYH40" s="130"/>
      <c r="BYI40" s="130"/>
      <c r="BYJ40" s="130"/>
      <c r="BYK40" s="130"/>
      <c r="BYL40" s="130"/>
      <c r="BYM40" s="130"/>
      <c r="BYN40" s="130"/>
      <c r="BYO40" s="130"/>
      <c r="BYP40" s="130"/>
      <c r="BYQ40" s="130"/>
      <c r="BYR40" s="130"/>
      <c r="BYS40" s="130"/>
      <c r="BYT40" s="130"/>
      <c r="BYU40" s="130"/>
      <c r="BYV40" s="130"/>
      <c r="BYW40" s="130"/>
      <c r="BYX40" s="130"/>
      <c r="BYY40" s="130"/>
      <c r="BYZ40" s="130"/>
      <c r="BZA40" s="130"/>
      <c r="BZB40" s="130"/>
      <c r="BZC40" s="130"/>
      <c r="BZD40" s="130"/>
      <c r="BZE40" s="130"/>
      <c r="BZF40" s="130"/>
      <c r="BZG40" s="130"/>
      <c r="BZH40" s="130"/>
      <c r="BZI40" s="130"/>
      <c r="BZJ40" s="130"/>
      <c r="BZK40" s="130"/>
      <c r="BZL40" s="130"/>
      <c r="BZM40" s="130"/>
      <c r="BZN40" s="130"/>
      <c r="BZO40" s="130"/>
      <c r="BZP40" s="130"/>
      <c r="BZQ40" s="130"/>
      <c r="BZR40" s="130"/>
      <c r="BZS40" s="130"/>
      <c r="BZT40" s="130"/>
      <c r="BZU40" s="130"/>
      <c r="BZV40" s="130"/>
      <c r="BZW40" s="130"/>
      <c r="BZX40" s="130"/>
      <c r="BZY40" s="130"/>
      <c r="BZZ40" s="130"/>
      <c r="CAA40" s="130"/>
      <c r="CAB40" s="130"/>
      <c r="CAC40" s="130"/>
      <c r="CAD40" s="130"/>
      <c r="CAE40" s="130"/>
      <c r="CAF40" s="130"/>
      <c r="CAG40" s="130"/>
      <c r="CAH40" s="130"/>
      <c r="CAI40" s="130"/>
      <c r="CAJ40" s="130"/>
      <c r="CAK40" s="130"/>
      <c r="CAL40" s="130"/>
      <c r="CAM40" s="130"/>
      <c r="CAN40" s="130"/>
      <c r="CAO40" s="130"/>
      <c r="CAP40" s="130"/>
      <c r="CAQ40" s="130"/>
      <c r="CAR40" s="130"/>
      <c r="CAS40" s="130"/>
      <c r="CAT40" s="130"/>
      <c r="CAU40" s="130"/>
      <c r="CAV40" s="130"/>
      <c r="CAW40" s="130"/>
      <c r="CAX40" s="130"/>
      <c r="CAY40" s="130"/>
      <c r="CAZ40" s="130"/>
      <c r="CBA40" s="130"/>
      <c r="CBB40" s="130"/>
      <c r="CBC40" s="130"/>
      <c r="CBD40" s="130"/>
      <c r="CBE40" s="130"/>
      <c r="CBF40" s="130"/>
      <c r="CBG40" s="130"/>
      <c r="CBH40" s="130"/>
      <c r="CBI40" s="130"/>
      <c r="CBJ40" s="130"/>
      <c r="CBK40" s="130"/>
      <c r="CBL40" s="130"/>
      <c r="CBM40" s="130"/>
      <c r="CBN40" s="130"/>
      <c r="CBO40" s="130"/>
      <c r="CBP40" s="130"/>
      <c r="CBQ40" s="130"/>
      <c r="CBR40" s="130"/>
      <c r="CBS40" s="130"/>
      <c r="CBT40" s="130"/>
      <c r="CBU40" s="130"/>
      <c r="CBV40" s="130"/>
      <c r="CBW40" s="130"/>
      <c r="CBX40" s="130"/>
      <c r="CBY40" s="130"/>
      <c r="CBZ40" s="130"/>
      <c r="CCA40" s="130"/>
      <c r="CCB40" s="130"/>
      <c r="CCC40" s="130"/>
      <c r="CCD40" s="130"/>
      <c r="CCE40" s="130"/>
      <c r="CCF40" s="130"/>
      <c r="CCG40" s="130"/>
      <c r="CCH40" s="130"/>
      <c r="CCI40" s="130"/>
      <c r="CCJ40" s="130"/>
      <c r="CCK40" s="130"/>
      <c r="CCL40" s="130"/>
      <c r="CCM40" s="130"/>
      <c r="CCN40" s="130"/>
      <c r="CCO40" s="130"/>
      <c r="CCP40" s="130"/>
      <c r="CCQ40" s="130"/>
      <c r="CCR40" s="130"/>
      <c r="CCS40" s="130"/>
      <c r="CCT40" s="130"/>
      <c r="CCU40" s="130"/>
      <c r="CCV40" s="130"/>
      <c r="CCW40" s="130"/>
      <c r="CCX40" s="130"/>
      <c r="CCY40" s="130"/>
      <c r="CCZ40" s="130"/>
      <c r="CDA40" s="130"/>
      <c r="CDB40" s="130"/>
      <c r="CDC40" s="130"/>
      <c r="CDD40" s="130"/>
      <c r="CDE40" s="130"/>
      <c r="CDF40" s="130"/>
      <c r="CDG40" s="130"/>
      <c r="CDH40" s="130"/>
      <c r="CDI40" s="130"/>
      <c r="CDJ40" s="130"/>
      <c r="CDK40" s="130"/>
      <c r="CDL40" s="130"/>
      <c r="CDM40" s="130"/>
      <c r="CDN40" s="130"/>
      <c r="CDO40" s="130"/>
      <c r="CDP40" s="130"/>
      <c r="CDQ40" s="130"/>
      <c r="CDR40" s="130"/>
      <c r="CDS40" s="130"/>
      <c r="CDT40" s="130"/>
      <c r="CDU40" s="130"/>
      <c r="CDV40" s="130"/>
      <c r="CDW40" s="130"/>
      <c r="CDX40" s="130"/>
      <c r="CDY40" s="130"/>
      <c r="CDZ40" s="130"/>
      <c r="CEA40" s="130"/>
      <c r="CEB40" s="130"/>
      <c r="CEC40" s="130"/>
      <c r="CED40" s="130"/>
      <c r="CEE40" s="130"/>
      <c r="CEF40" s="130"/>
      <c r="CEG40" s="130"/>
      <c r="CEH40" s="130"/>
      <c r="CEI40" s="130"/>
      <c r="CEJ40" s="130"/>
      <c r="CEK40" s="130"/>
      <c r="CEL40" s="130"/>
      <c r="CEM40" s="130"/>
      <c r="CEN40" s="130"/>
      <c r="CEO40" s="130"/>
      <c r="CEP40" s="130"/>
      <c r="CEQ40" s="130"/>
      <c r="CER40" s="130"/>
      <c r="CES40" s="130"/>
      <c r="CET40" s="130"/>
      <c r="CEU40" s="130"/>
      <c r="CEV40" s="130"/>
      <c r="CEW40" s="130"/>
      <c r="CEX40" s="130"/>
      <c r="CEY40" s="130"/>
      <c r="CEZ40" s="130"/>
      <c r="CFA40" s="130"/>
      <c r="CFB40" s="130"/>
      <c r="CFC40" s="130"/>
      <c r="CFD40" s="130"/>
      <c r="CFE40" s="130"/>
      <c r="CFF40" s="130"/>
      <c r="CFG40" s="130"/>
      <c r="CFH40" s="130"/>
      <c r="CFI40" s="130"/>
      <c r="CFJ40" s="130"/>
      <c r="CFK40" s="130"/>
      <c r="CFL40" s="130"/>
      <c r="CFM40" s="130"/>
      <c r="CFN40" s="130"/>
      <c r="CFO40" s="130"/>
      <c r="CFP40" s="130"/>
      <c r="CFQ40" s="130"/>
      <c r="CFR40" s="130"/>
      <c r="CFS40" s="130"/>
      <c r="CFT40" s="130"/>
      <c r="CFU40" s="130"/>
      <c r="CFV40" s="130"/>
      <c r="CFW40" s="130"/>
      <c r="CFX40" s="130"/>
      <c r="CFY40" s="130"/>
      <c r="CFZ40" s="130"/>
      <c r="CGA40" s="130"/>
      <c r="CGB40" s="130"/>
      <c r="CGC40" s="130"/>
      <c r="CGD40" s="130"/>
      <c r="CGE40" s="130"/>
      <c r="CGF40" s="130"/>
      <c r="CGG40" s="130"/>
      <c r="CGH40" s="130"/>
      <c r="CGI40" s="130"/>
      <c r="CGJ40" s="130"/>
      <c r="CGK40" s="130"/>
      <c r="CGL40" s="130"/>
      <c r="CGM40" s="130"/>
      <c r="CGN40" s="130"/>
      <c r="CGO40" s="130"/>
      <c r="CGP40" s="130"/>
      <c r="CGQ40" s="130"/>
      <c r="CGR40" s="130"/>
      <c r="CGS40" s="130"/>
      <c r="CGT40" s="130"/>
      <c r="CGU40" s="130"/>
      <c r="CGV40" s="130"/>
      <c r="CGW40" s="130"/>
      <c r="CGX40" s="130"/>
      <c r="CGY40" s="130"/>
      <c r="CGZ40" s="130"/>
      <c r="CHA40" s="130"/>
      <c r="CHB40" s="130"/>
      <c r="CHC40" s="130"/>
      <c r="CHD40" s="130"/>
      <c r="CHE40" s="130"/>
      <c r="CHF40" s="130"/>
      <c r="CHG40" s="130"/>
      <c r="CHH40" s="130"/>
      <c r="CHI40" s="130"/>
      <c r="CHJ40" s="130"/>
      <c r="CHK40" s="130"/>
      <c r="CHL40" s="130"/>
      <c r="CHM40" s="130"/>
      <c r="CHN40" s="130"/>
      <c r="CHO40" s="130"/>
      <c r="CHP40" s="130"/>
      <c r="CHQ40" s="130"/>
      <c r="CHR40" s="130"/>
      <c r="CHS40" s="130"/>
      <c r="CHT40" s="130"/>
      <c r="CHU40" s="130"/>
      <c r="CHV40" s="130"/>
      <c r="CHW40" s="130"/>
      <c r="CHX40" s="130"/>
      <c r="CHY40" s="130"/>
      <c r="CHZ40" s="130"/>
      <c r="CIA40" s="130"/>
      <c r="CIB40" s="130"/>
      <c r="CIC40" s="130"/>
      <c r="CID40" s="130"/>
      <c r="CIE40" s="130"/>
      <c r="CIF40" s="130"/>
      <c r="CIG40" s="130"/>
      <c r="CIH40" s="130"/>
      <c r="CII40" s="130"/>
      <c r="CIJ40" s="130"/>
      <c r="CIK40" s="130"/>
      <c r="CIL40" s="130"/>
      <c r="CIM40" s="130"/>
      <c r="CIN40" s="130"/>
      <c r="CIO40" s="130"/>
      <c r="CIP40" s="130"/>
      <c r="CIQ40" s="130"/>
      <c r="CIR40" s="130"/>
      <c r="CIS40" s="130"/>
      <c r="CIT40" s="130"/>
      <c r="CIU40" s="130"/>
      <c r="CIV40" s="130"/>
      <c r="CIW40" s="130"/>
      <c r="CIX40" s="130"/>
      <c r="CIY40" s="130"/>
      <c r="CIZ40" s="130"/>
      <c r="CJA40" s="130"/>
      <c r="CJB40" s="130"/>
      <c r="CJC40" s="130"/>
      <c r="CJD40" s="130"/>
      <c r="CJE40" s="130"/>
      <c r="CJF40" s="130"/>
      <c r="CJG40" s="130"/>
      <c r="CJH40" s="130"/>
      <c r="CJI40" s="130"/>
      <c r="CJJ40" s="130"/>
      <c r="CJK40" s="130"/>
      <c r="CJL40" s="130"/>
      <c r="CJM40" s="130"/>
      <c r="CJN40" s="130"/>
      <c r="CJO40" s="130"/>
      <c r="CJP40" s="130"/>
      <c r="CJQ40" s="130"/>
      <c r="CJR40" s="130"/>
      <c r="CJS40" s="130"/>
      <c r="CJT40" s="130"/>
      <c r="CJU40" s="130"/>
      <c r="CJV40" s="130"/>
      <c r="CJW40" s="130"/>
      <c r="CJX40" s="130"/>
      <c r="CJY40" s="130"/>
      <c r="CJZ40" s="130"/>
      <c r="CKA40" s="130"/>
      <c r="CKB40" s="130"/>
      <c r="CKC40" s="130"/>
      <c r="CKD40" s="130"/>
      <c r="CKE40" s="130"/>
      <c r="CKF40" s="130"/>
      <c r="CKG40" s="130"/>
      <c r="CKH40" s="130"/>
      <c r="CKI40" s="130"/>
      <c r="CKJ40" s="130"/>
      <c r="CKK40" s="130"/>
      <c r="CKL40" s="130"/>
      <c r="CKM40" s="130"/>
      <c r="CKN40" s="130"/>
      <c r="CKO40" s="130"/>
      <c r="CKP40" s="130"/>
      <c r="CKQ40" s="130"/>
      <c r="CKR40" s="130"/>
      <c r="CKS40" s="130"/>
      <c r="CKT40" s="130"/>
      <c r="CKU40" s="130"/>
      <c r="CKV40" s="130"/>
      <c r="CKW40" s="130"/>
      <c r="CKX40" s="130"/>
      <c r="CKY40" s="130"/>
      <c r="CKZ40" s="130"/>
      <c r="CLA40" s="130"/>
      <c r="CLB40" s="130"/>
      <c r="CLC40" s="130"/>
      <c r="CLD40" s="130"/>
      <c r="CLE40" s="130"/>
      <c r="CLF40" s="130"/>
      <c r="CLG40" s="130"/>
      <c r="CLH40" s="130"/>
      <c r="CLI40" s="130"/>
      <c r="CLJ40" s="130"/>
      <c r="CLK40" s="130"/>
      <c r="CLL40" s="130"/>
      <c r="CLM40" s="130"/>
      <c r="CLN40" s="130"/>
      <c r="CLO40" s="130"/>
      <c r="CLP40" s="130"/>
      <c r="CLQ40" s="130"/>
      <c r="CLR40" s="130"/>
      <c r="CLS40" s="130"/>
      <c r="CLT40" s="130"/>
      <c r="CLU40" s="130"/>
      <c r="CLV40" s="130"/>
      <c r="CLW40" s="130"/>
      <c r="CLX40" s="130"/>
      <c r="CLY40" s="130"/>
      <c r="CLZ40" s="130"/>
      <c r="CMA40" s="130"/>
      <c r="CMB40" s="130"/>
      <c r="CMC40" s="130"/>
      <c r="CMD40" s="130"/>
      <c r="CME40" s="130"/>
      <c r="CMF40" s="130"/>
      <c r="CMG40" s="130"/>
      <c r="CMH40" s="130"/>
      <c r="CMI40" s="130"/>
      <c r="CMJ40" s="130"/>
      <c r="CMK40" s="130"/>
      <c r="CML40" s="130"/>
      <c r="CMM40" s="130"/>
      <c r="CMN40" s="130"/>
      <c r="CMO40" s="130"/>
      <c r="CMP40" s="130"/>
      <c r="CMQ40" s="130"/>
      <c r="CMR40" s="130"/>
      <c r="CMS40" s="130"/>
      <c r="CMT40" s="130"/>
      <c r="CMU40" s="130"/>
      <c r="CMV40" s="130"/>
      <c r="CMW40" s="130"/>
      <c r="CMX40" s="130"/>
      <c r="CMY40" s="130"/>
      <c r="CMZ40" s="130"/>
      <c r="CNA40" s="130"/>
      <c r="CNB40" s="130"/>
      <c r="CNC40" s="130"/>
      <c r="CND40" s="130"/>
      <c r="CNE40" s="130"/>
      <c r="CNF40" s="130"/>
      <c r="CNG40" s="130"/>
      <c r="CNH40" s="130"/>
      <c r="CNI40" s="130"/>
      <c r="CNJ40" s="130"/>
      <c r="CNK40" s="130"/>
      <c r="CNL40" s="130"/>
      <c r="CNM40" s="130"/>
      <c r="CNN40" s="130"/>
      <c r="CNO40" s="130"/>
      <c r="CNP40" s="130"/>
      <c r="CNQ40" s="130"/>
      <c r="CNR40" s="130"/>
      <c r="CNS40" s="130"/>
      <c r="CNT40" s="130"/>
      <c r="CNU40" s="130"/>
      <c r="CNV40" s="130"/>
      <c r="CNW40" s="130"/>
      <c r="CNX40" s="130"/>
      <c r="CNY40" s="130"/>
      <c r="CNZ40" s="130"/>
      <c r="COA40" s="130"/>
      <c r="COB40" s="130"/>
      <c r="COC40" s="130"/>
      <c r="COD40" s="130"/>
      <c r="COE40" s="130"/>
      <c r="COF40" s="130"/>
      <c r="COG40" s="130"/>
      <c r="COH40" s="130"/>
      <c r="COI40" s="130"/>
      <c r="COJ40" s="130"/>
      <c r="COK40" s="130"/>
      <c r="COL40" s="130"/>
      <c r="COM40" s="130"/>
      <c r="CON40" s="130"/>
      <c r="COO40" s="130"/>
      <c r="COP40" s="130"/>
      <c r="COQ40" s="130"/>
      <c r="COR40" s="130"/>
      <c r="COS40" s="130"/>
      <c r="COT40" s="130"/>
      <c r="COU40" s="130"/>
      <c r="COV40" s="130"/>
      <c r="COW40" s="130"/>
      <c r="COX40" s="130"/>
      <c r="COY40" s="130"/>
      <c r="COZ40" s="130"/>
      <c r="CPA40" s="130"/>
      <c r="CPB40" s="130"/>
      <c r="CPC40" s="130"/>
      <c r="CPD40" s="130"/>
      <c r="CPE40" s="130"/>
      <c r="CPF40" s="130"/>
      <c r="CPG40" s="130"/>
      <c r="CPH40" s="130"/>
      <c r="CPI40" s="130"/>
      <c r="CPJ40" s="130"/>
      <c r="CPK40" s="130"/>
      <c r="CPL40" s="130"/>
      <c r="CPM40" s="130"/>
      <c r="CPN40" s="130"/>
      <c r="CPO40" s="130"/>
      <c r="CPP40" s="130"/>
      <c r="CPQ40" s="130"/>
      <c r="CPR40" s="130"/>
      <c r="CPS40" s="130"/>
      <c r="CPT40" s="130"/>
      <c r="CPU40" s="130"/>
      <c r="CPV40" s="130"/>
      <c r="CPW40" s="130"/>
      <c r="CPX40" s="130"/>
      <c r="CPY40" s="130"/>
      <c r="CPZ40" s="130"/>
      <c r="CQA40" s="130"/>
      <c r="CQB40" s="130"/>
      <c r="CQC40" s="130"/>
      <c r="CQD40" s="130"/>
      <c r="CQE40" s="130"/>
      <c r="CQF40" s="130"/>
      <c r="CQG40" s="130"/>
      <c r="CQH40" s="130"/>
      <c r="CQI40" s="130"/>
      <c r="CQJ40" s="130"/>
      <c r="CQK40" s="130"/>
      <c r="CQL40" s="130"/>
      <c r="CQM40" s="130"/>
      <c r="CQN40" s="130"/>
      <c r="CQO40" s="130"/>
      <c r="CQP40" s="130"/>
      <c r="CQQ40" s="130"/>
      <c r="CQR40" s="130"/>
      <c r="CQS40" s="130"/>
      <c r="CQT40" s="130"/>
      <c r="CQU40" s="130"/>
      <c r="CQV40" s="130"/>
      <c r="CQW40" s="130"/>
      <c r="CQX40" s="130"/>
      <c r="CQY40" s="130"/>
      <c r="CQZ40" s="130"/>
      <c r="CRA40" s="130"/>
      <c r="CRB40" s="130"/>
      <c r="CRC40" s="130"/>
      <c r="CRD40" s="130"/>
      <c r="CRE40" s="130"/>
      <c r="CRF40" s="130"/>
      <c r="CRG40" s="130"/>
      <c r="CRH40" s="130"/>
      <c r="CRI40" s="130"/>
      <c r="CRJ40" s="130"/>
      <c r="CRK40" s="130"/>
      <c r="CRL40" s="130"/>
      <c r="CRM40" s="130"/>
      <c r="CRN40" s="130"/>
      <c r="CRO40" s="130"/>
      <c r="CRP40" s="130"/>
      <c r="CRQ40" s="130"/>
      <c r="CRR40" s="130"/>
      <c r="CRS40" s="130"/>
      <c r="CRT40" s="130"/>
      <c r="CRU40" s="130"/>
      <c r="CRV40" s="130"/>
      <c r="CRW40" s="130"/>
      <c r="CRX40" s="130"/>
      <c r="CRY40" s="130"/>
      <c r="CRZ40" s="130"/>
      <c r="CSA40" s="130"/>
      <c r="CSB40" s="130"/>
      <c r="CSC40" s="130"/>
      <c r="CSD40" s="130"/>
      <c r="CSE40" s="130"/>
      <c r="CSF40" s="130"/>
      <c r="CSG40" s="130"/>
      <c r="CSH40" s="130"/>
      <c r="CSI40" s="130"/>
      <c r="CSJ40" s="130"/>
      <c r="CSK40" s="130"/>
      <c r="CSL40" s="130"/>
      <c r="CSM40" s="130"/>
      <c r="CSN40" s="130"/>
      <c r="CSO40" s="130"/>
      <c r="CSP40" s="130"/>
      <c r="CSQ40" s="130"/>
      <c r="CSR40" s="130"/>
      <c r="CSS40" s="130"/>
      <c r="CST40" s="130"/>
      <c r="CSU40" s="130"/>
      <c r="CSV40" s="130"/>
      <c r="CSW40" s="130"/>
      <c r="CSX40" s="130"/>
      <c r="CSY40" s="130"/>
      <c r="CSZ40" s="130"/>
      <c r="CTA40" s="130"/>
      <c r="CTB40" s="130"/>
      <c r="CTC40" s="130"/>
      <c r="CTD40" s="130"/>
      <c r="CTE40" s="130"/>
      <c r="CTF40" s="130"/>
      <c r="CTG40" s="130"/>
      <c r="CTH40" s="130"/>
      <c r="CTI40" s="130"/>
      <c r="CTJ40" s="130"/>
      <c r="CTK40" s="130"/>
      <c r="CTL40" s="130"/>
      <c r="CTM40" s="130"/>
      <c r="CTN40" s="130"/>
      <c r="CTO40" s="130"/>
      <c r="CTP40" s="130"/>
      <c r="CTQ40" s="130"/>
      <c r="CTR40" s="130"/>
      <c r="CTS40" s="130"/>
      <c r="CTT40" s="130"/>
      <c r="CTU40" s="130"/>
      <c r="CTV40" s="130"/>
      <c r="CTW40" s="130"/>
      <c r="CTX40" s="130"/>
      <c r="CTY40" s="130"/>
      <c r="CTZ40" s="130"/>
      <c r="CUA40" s="130"/>
      <c r="CUB40" s="130"/>
      <c r="CUC40" s="130"/>
      <c r="CUD40" s="130"/>
      <c r="CUE40" s="130"/>
      <c r="CUF40" s="130"/>
      <c r="CUG40" s="130"/>
      <c r="CUH40" s="130"/>
      <c r="CUI40" s="130"/>
      <c r="CUJ40" s="130"/>
      <c r="CUK40" s="130"/>
      <c r="CUL40" s="130"/>
      <c r="CUM40" s="130"/>
      <c r="CUN40" s="130"/>
      <c r="CUO40" s="130"/>
      <c r="CUP40" s="130"/>
      <c r="CUQ40" s="130"/>
      <c r="CUR40" s="130"/>
      <c r="CUS40" s="130"/>
      <c r="CUT40" s="130"/>
      <c r="CUU40" s="130"/>
      <c r="CUV40" s="130"/>
      <c r="CUW40" s="130"/>
      <c r="CUX40" s="130"/>
      <c r="CUY40" s="130"/>
      <c r="CUZ40" s="130"/>
      <c r="CVA40" s="130"/>
      <c r="CVB40" s="130"/>
      <c r="CVC40" s="130"/>
      <c r="CVD40" s="130"/>
      <c r="CVE40" s="130"/>
      <c r="CVF40" s="130"/>
      <c r="CVG40" s="130"/>
      <c r="CVH40" s="130"/>
      <c r="CVI40" s="130"/>
      <c r="CVJ40" s="130"/>
      <c r="CVK40" s="130"/>
      <c r="CVL40" s="130"/>
      <c r="CVM40" s="130"/>
      <c r="CVN40" s="130"/>
      <c r="CVO40" s="130"/>
      <c r="CVP40" s="130"/>
      <c r="CVQ40" s="130"/>
      <c r="CVR40" s="130"/>
      <c r="CVS40" s="130"/>
      <c r="CVT40" s="130"/>
      <c r="CVU40" s="130"/>
      <c r="CVV40" s="130"/>
      <c r="CVW40" s="130"/>
      <c r="CVX40" s="130"/>
      <c r="CVY40" s="130"/>
      <c r="CVZ40" s="130"/>
      <c r="CWA40" s="130"/>
      <c r="CWB40" s="130"/>
      <c r="CWC40" s="130"/>
      <c r="CWD40" s="130"/>
      <c r="CWE40" s="130"/>
      <c r="CWF40" s="130"/>
      <c r="CWG40" s="130"/>
      <c r="CWH40" s="130"/>
      <c r="CWI40" s="130"/>
      <c r="CWJ40" s="130"/>
      <c r="CWK40" s="130"/>
      <c r="CWL40" s="130"/>
      <c r="CWM40" s="130"/>
      <c r="CWN40" s="130"/>
      <c r="CWO40" s="130"/>
      <c r="CWP40" s="130"/>
      <c r="CWQ40" s="130"/>
      <c r="CWR40" s="130"/>
      <c r="CWS40" s="130"/>
      <c r="CWT40" s="130"/>
      <c r="CWU40" s="130"/>
      <c r="CWV40" s="130"/>
      <c r="CWW40" s="130"/>
      <c r="CWX40" s="130"/>
      <c r="CWY40" s="130"/>
      <c r="CWZ40" s="130"/>
      <c r="CXA40" s="130"/>
      <c r="CXB40" s="130"/>
      <c r="CXC40" s="130"/>
      <c r="CXD40" s="130"/>
      <c r="CXE40" s="130"/>
      <c r="CXF40" s="130"/>
      <c r="CXG40" s="130"/>
      <c r="CXH40" s="130"/>
      <c r="CXI40" s="130"/>
      <c r="CXJ40" s="130"/>
      <c r="CXK40" s="130"/>
      <c r="CXL40" s="130"/>
      <c r="CXM40" s="130"/>
      <c r="CXN40" s="130"/>
      <c r="CXO40" s="130"/>
      <c r="CXP40" s="130"/>
      <c r="CXQ40" s="130"/>
      <c r="CXR40" s="130"/>
      <c r="CXS40" s="130"/>
      <c r="CXT40" s="130"/>
      <c r="CXU40" s="130"/>
      <c r="CXV40" s="130"/>
      <c r="CXW40" s="130"/>
      <c r="CXX40" s="130"/>
      <c r="CXY40" s="130"/>
      <c r="CXZ40" s="130"/>
      <c r="CYA40" s="130"/>
      <c r="CYB40" s="130"/>
      <c r="CYC40" s="130"/>
      <c r="CYD40" s="130"/>
      <c r="CYE40" s="130"/>
      <c r="CYF40" s="130"/>
      <c r="CYG40" s="130"/>
      <c r="CYH40" s="130"/>
      <c r="CYI40" s="130"/>
      <c r="CYJ40" s="130"/>
      <c r="CYK40" s="130"/>
      <c r="CYL40" s="130"/>
      <c r="CYM40" s="130"/>
      <c r="CYN40" s="130"/>
      <c r="CYO40" s="130"/>
      <c r="CYP40" s="130"/>
      <c r="CYQ40" s="130"/>
      <c r="CYR40" s="130"/>
      <c r="CYS40" s="130"/>
      <c r="CYT40" s="130"/>
      <c r="CYU40" s="130"/>
      <c r="CYV40" s="130"/>
      <c r="CYW40" s="130"/>
      <c r="CYX40" s="130"/>
      <c r="CYY40" s="130"/>
      <c r="CYZ40" s="130"/>
      <c r="CZA40" s="130"/>
      <c r="CZB40" s="130"/>
      <c r="CZC40" s="130"/>
      <c r="CZD40" s="130"/>
      <c r="CZE40" s="130"/>
      <c r="CZF40" s="130"/>
      <c r="CZG40" s="130"/>
      <c r="CZH40" s="130"/>
      <c r="CZI40" s="130"/>
      <c r="CZJ40" s="130"/>
      <c r="CZK40" s="130"/>
      <c r="CZL40" s="130"/>
      <c r="CZM40" s="130"/>
      <c r="CZN40" s="130"/>
      <c r="CZO40" s="130"/>
      <c r="CZP40" s="130"/>
      <c r="CZQ40" s="130"/>
      <c r="CZR40" s="130"/>
      <c r="CZS40" s="130"/>
      <c r="CZT40" s="130"/>
      <c r="CZU40" s="130"/>
      <c r="CZV40" s="130"/>
      <c r="CZW40" s="130"/>
      <c r="CZX40" s="130"/>
      <c r="CZY40" s="130"/>
      <c r="CZZ40" s="130"/>
      <c r="DAA40" s="130"/>
      <c r="DAB40" s="130"/>
      <c r="DAC40" s="130"/>
      <c r="DAD40" s="130"/>
      <c r="DAE40" s="130"/>
      <c r="DAF40" s="130"/>
      <c r="DAG40" s="130"/>
      <c r="DAH40" s="130"/>
      <c r="DAI40" s="130"/>
      <c r="DAJ40" s="130"/>
      <c r="DAK40" s="130"/>
      <c r="DAL40" s="130"/>
      <c r="DAM40" s="130"/>
      <c r="DAN40" s="130"/>
      <c r="DAO40" s="130"/>
      <c r="DAP40" s="130"/>
      <c r="DAQ40" s="130"/>
      <c r="DAR40" s="130"/>
      <c r="DAS40" s="130"/>
      <c r="DAT40" s="130"/>
      <c r="DAU40" s="130"/>
      <c r="DAV40" s="130"/>
      <c r="DAW40" s="130"/>
      <c r="DAX40" s="130"/>
      <c r="DAY40" s="130"/>
      <c r="DAZ40" s="130"/>
      <c r="DBA40" s="130"/>
      <c r="DBB40" s="130"/>
      <c r="DBC40" s="130"/>
      <c r="DBD40" s="130"/>
      <c r="DBE40" s="130"/>
      <c r="DBF40" s="130"/>
      <c r="DBG40" s="130"/>
      <c r="DBH40" s="130"/>
      <c r="DBI40" s="130"/>
      <c r="DBJ40" s="130"/>
      <c r="DBK40" s="130"/>
      <c r="DBL40" s="130"/>
      <c r="DBM40" s="130"/>
      <c r="DBN40" s="130"/>
      <c r="DBO40" s="130"/>
      <c r="DBP40" s="130"/>
      <c r="DBQ40" s="130"/>
      <c r="DBR40" s="130"/>
      <c r="DBS40" s="130"/>
      <c r="DBT40" s="130"/>
      <c r="DBU40" s="130"/>
      <c r="DBV40" s="130"/>
      <c r="DBW40" s="130"/>
      <c r="DBX40" s="130"/>
      <c r="DBY40" s="130"/>
      <c r="DBZ40" s="130"/>
      <c r="DCA40" s="130"/>
      <c r="DCB40" s="130"/>
      <c r="DCC40" s="130"/>
      <c r="DCD40" s="130"/>
      <c r="DCE40" s="130"/>
      <c r="DCF40" s="130"/>
      <c r="DCG40" s="130"/>
      <c r="DCH40" s="130"/>
      <c r="DCI40" s="130"/>
      <c r="DCJ40" s="130"/>
      <c r="DCK40" s="130"/>
      <c r="DCL40" s="130"/>
      <c r="DCM40" s="130"/>
      <c r="DCN40" s="130"/>
      <c r="DCO40" s="130"/>
      <c r="DCP40" s="130"/>
      <c r="DCQ40" s="130"/>
      <c r="DCR40" s="130"/>
      <c r="DCS40" s="130"/>
      <c r="DCT40" s="130"/>
      <c r="DCU40" s="130"/>
      <c r="DCV40" s="130"/>
      <c r="DCW40" s="130"/>
      <c r="DCX40" s="130"/>
      <c r="DCY40" s="130"/>
      <c r="DCZ40" s="130"/>
      <c r="DDA40" s="130"/>
      <c r="DDB40" s="130"/>
      <c r="DDC40" s="130"/>
      <c r="DDD40" s="130"/>
      <c r="DDE40" s="130"/>
      <c r="DDF40" s="130"/>
      <c r="DDG40" s="130"/>
      <c r="DDH40" s="130"/>
      <c r="DDI40" s="130"/>
      <c r="DDJ40" s="130"/>
      <c r="DDK40" s="130"/>
      <c r="DDL40" s="130"/>
      <c r="DDM40" s="130"/>
      <c r="DDN40" s="130"/>
      <c r="DDO40" s="130"/>
      <c r="DDP40" s="130"/>
      <c r="DDQ40" s="130"/>
      <c r="DDR40" s="130"/>
      <c r="DDS40" s="130"/>
      <c r="DDT40" s="130"/>
      <c r="DDU40" s="130"/>
      <c r="DDV40" s="130"/>
      <c r="DDW40" s="130"/>
      <c r="DDX40" s="130"/>
      <c r="DDY40" s="130"/>
      <c r="DDZ40" s="130"/>
      <c r="DEA40" s="130"/>
      <c r="DEB40" s="130"/>
      <c r="DEC40" s="130"/>
      <c r="DED40" s="130"/>
      <c r="DEE40" s="130"/>
      <c r="DEF40" s="130"/>
      <c r="DEG40" s="130"/>
      <c r="DEH40" s="130"/>
      <c r="DEI40" s="130"/>
      <c r="DEJ40" s="130"/>
      <c r="DEK40" s="130"/>
      <c r="DEL40" s="130"/>
      <c r="DEM40" s="130"/>
      <c r="DEN40" s="130"/>
      <c r="DEO40" s="130"/>
      <c r="DEP40" s="130"/>
      <c r="DEQ40" s="130"/>
      <c r="DER40" s="130"/>
      <c r="DES40" s="130"/>
      <c r="DET40" s="130"/>
      <c r="DEU40" s="130"/>
      <c r="DEV40" s="130"/>
      <c r="DEW40" s="130"/>
      <c r="DEX40" s="130"/>
      <c r="DEY40" s="130"/>
      <c r="DEZ40" s="130"/>
      <c r="DFA40" s="130"/>
      <c r="DFB40" s="130"/>
      <c r="DFC40" s="130"/>
      <c r="DFD40" s="130"/>
      <c r="DFE40" s="130"/>
      <c r="DFF40" s="130"/>
      <c r="DFG40" s="130"/>
      <c r="DFH40" s="130"/>
      <c r="DFI40" s="130"/>
      <c r="DFJ40" s="130"/>
      <c r="DFK40" s="130"/>
      <c r="DFL40" s="130"/>
      <c r="DFM40" s="130"/>
      <c r="DFN40" s="130"/>
      <c r="DFO40" s="130"/>
      <c r="DFP40" s="130"/>
      <c r="DFQ40" s="130"/>
      <c r="DFR40" s="130"/>
      <c r="DFS40" s="130"/>
      <c r="DFT40" s="130"/>
      <c r="DFU40" s="130"/>
      <c r="DFV40" s="130"/>
      <c r="DFW40" s="130"/>
      <c r="DFX40" s="130"/>
      <c r="DFY40" s="130"/>
      <c r="DFZ40" s="130"/>
      <c r="DGA40" s="130"/>
      <c r="DGB40" s="130"/>
      <c r="DGC40" s="130"/>
      <c r="DGD40" s="130"/>
      <c r="DGE40" s="130"/>
      <c r="DGF40" s="130"/>
      <c r="DGG40" s="130"/>
      <c r="DGH40" s="130"/>
      <c r="DGI40" s="130"/>
      <c r="DGJ40" s="130"/>
      <c r="DGK40" s="130"/>
      <c r="DGL40" s="130"/>
      <c r="DGM40" s="130"/>
      <c r="DGN40" s="130"/>
      <c r="DGO40" s="130"/>
      <c r="DGP40" s="130"/>
      <c r="DGQ40" s="130"/>
      <c r="DGR40" s="130"/>
      <c r="DGS40" s="130"/>
      <c r="DGT40" s="130"/>
      <c r="DGU40" s="130"/>
      <c r="DGV40" s="130"/>
      <c r="DGW40" s="130"/>
      <c r="DGX40" s="130"/>
      <c r="DGY40" s="130"/>
      <c r="DGZ40" s="130"/>
      <c r="DHA40" s="130"/>
      <c r="DHB40" s="130"/>
      <c r="DHC40" s="130"/>
      <c r="DHD40" s="130"/>
      <c r="DHE40" s="130"/>
      <c r="DHF40" s="130"/>
      <c r="DHG40" s="130"/>
      <c r="DHH40" s="130"/>
      <c r="DHI40" s="130"/>
      <c r="DHJ40" s="130"/>
      <c r="DHK40" s="130"/>
      <c r="DHL40" s="130"/>
      <c r="DHM40" s="130"/>
      <c r="DHN40" s="130"/>
      <c r="DHO40" s="130"/>
      <c r="DHP40" s="130"/>
      <c r="DHQ40" s="130"/>
      <c r="DHR40" s="130"/>
      <c r="DHS40" s="130"/>
      <c r="DHT40" s="130"/>
      <c r="DHU40" s="130"/>
      <c r="DHV40" s="130"/>
      <c r="DHW40" s="130"/>
      <c r="DHX40" s="130"/>
      <c r="DHY40" s="130"/>
      <c r="DHZ40" s="130"/>
      <c r="DIA40" s="130"/>
      <c r="DIB40" s="130"/>
      <c r="DIC40" s="130"/>
      <c r="DID40" s="130"/>
      <c r="DIE40" s="130"/>
      <c r="DIF40" s="130"/>
      <c r="DIG40" s="130"/>
      <c r="DIH40" s="130"/>
      <c r="DII40" s="130"/>
      <c r="DIJ40" s="130"/>
      <c r="DIK40" s="130"/>
      <c r="DIL40" s="130"/>
      <c r="DIM40" s="130"/>
      <c r="DIN40" s="130"/>
      <c r="DIO40" s="130"/>
      <c r="DIP40" s="130"/>
      <c r="DIQ40" s="130"/>
      <c r="DIR40" s="130"/>
      <c r="DIS40" s="130"/>
      <c r="DIT40" s="130"/>
      <c r="DIU40" s="130"/>
      <c r="DIV40" s="130"/>
      <c r="DIW40" s="130"/>
      <c r="DIX40" s="130"/>
      <c r="DIY40" s="130"/>
      <c r="DIZ40" s="130"/>
      <c r="DJA40" s="130"/>
      <c r="DJB40" s="130"/>
      <c r="DJC40" s="130"/>
      <c r="DJD40" s="130"/>
      <c r="DJE40" s="130"/>
      <c r="DJF40" s="130"/>
      <c r="DJG40" s="130"/>
      <c r="DJH40" s="130"/>
      <c r="DJI40" s="130"/>
      <c r="DJJ40" s="130"/>
      <c r="DJK40" s="130"/>
      <c r="DJL40" s="130"/>
      <c r="DJM40" s="130"/>
      <c r="DJN40" s="130"/>
      <c r="DJO40" s="130"/>
      <c r="DJP40" s="130"/>
      <c r="DJQ40" s="130"/>
      <c r="DJR40" s="130"/>
      <c r="DJS40" s="130"/>
      <c r="DJT40" s="130"/>
      <c r="DJU40" s="130"/>
      <c r="DJV40" s="130"/>
      <c r="DJW40" s="130"/>
      <c r="DJX40" s="130"/>
      <c r="DJY40" s="130"/>
      <c r="DJZ40" s="130"/>
      <c r="DKA40" s="130"/>
      <c r="DKB40" s="130"/>
      <c r="DKC40" s="130"/>
      <c r="DKD40" s="130"/>
      <c r="DKE40" s="130"/>
      <c r="DKF40" s="130"/>
      <c r="DKG40" s="130"/>
      <c r="DKH40" s="130"/>
      <c r="DKI40" s="130"/>
      <c r="DKJ40" s="130"/>
      <c r="DKK40" s="130"/>
      <c r="DKL40" s="130"/>
      <c r="DKM40" s="130"/>
      <c r="DKN40" s="130"/>
      <c r="DKO40" s="130"/>
      <c r="DKP40" s="130"/>
      <c r="DKQ40" s="130"/>
      <c r="DKR40" s="130"/>
      <c r="DKS40" s="130"/>
      <c r="DKT40" s="130"/>
      <c r="DKU40" s="130"/>
      <c r="DKV40" s="130"/>
      <c r="DKW40" s="130"/>
      <c r="DKX40" s="130"/>
      <c r="DKY40" s="130"/>
      <c r="DKZ40" s="130"/>
      <c r="DLA40" s="130"/>
      <c r="DLB40" s="130"/>
      <c r="DLC40" s="130"/>
      <c r="DLD40" s="130"/>
      <c r="DLE40" s="130"/>
      <c r="DLF40" s="130"/>
      <c r="DLG40" s="130"/>
      <c r="DLH40" s="130"/>
      <c r="DLI40" s="130"/>
      <c r="DLJ40" s="130"/>
      <c r="DLK40" s="130"/>
      <c r="DLL40" s="130"/>
      <c r="DLM40" s="130"/>
      <c r="DLN40" s="130"/>
      <c r="DLO40" s="130"/>
      <c r="DLP40" s="130"/>
      <c r="DLQ40" s="130"/>
      <c r="DLR40" s="130"/>
      <c r="DLS40" s="130"/>
      <c r="DLT40" s="130"/>
      <c r="DLU40" s="130"/>
      <c r="DLV40" s="130"/>
      <c r="DLW40" s="130"/>
      <c r="DLX40" s="130"/>
      <c r="DLY40" s="130"/>
      <c r="DLZ40" s="130"/>
      <c r="DMA40" s="130"/>
      <c r="DMB40" s="130"/>
      <c r="DMC40" s="130"/>
      <c r="DMD40" s="130"/>
      <c r="DME40" s="130"/>
      <c r="DMF40" s="130"/>
      <c r="DMG40" s="130"/>
      <c r="DMH40" s="130"/>
      <c r="DMI40" s="130"/>
      <c r="DMJ40" s="130"/>
      <c r="DMK40" s="130"/>
      <c r="DML40" s="130"/>
      <c r="DMM40" s="130"/>
      <c r="DMN40" s="130"/>
      <c r="DMO40" s="130"/>
      <c r="DMP40" s="130"/>
      <c r="DMQ40" s="130"/>
      <c r="DMR40" s="130"/>
      <c r="DMS40" s="130"/>
      <c r="DMT40" s="130"/>
      <c r="DMU40" s="130"/>
      <c r="DMV40" s="130"/>
      <c r="DMW40" s="130"/>
      <c r="DMX40" s="130"/>
      <c r="DMY40" s="130"/>
      <c r="DMZ40" s="130"/>
      <c r="DNA40" s="130"/>
      <c r="DNB40" s="130"/>
      <c r="DNC40" s="130"/>
      <c r="DND40" s="130"/>
      <c r="DNE40" s="130"/>
      <c r="DNF40" s="130"/>
      <c r="DNG40" s="130"/>
      <c r="DNH40" s="130"/>
      <c r="DNI40" s="130"/>
      <c r="DNJ40" s="130"/>
      <c r="DNK40" s="130"/>
      <c r="DNL40" s="130"/>
      <c r="DNM40" s="130"/>
      <c r="DNN40" s="130"/>
      <c r="DNO40" s="130"/>
      <c r="DNP40" s="130"/>
      <c r="DNQ40" s="130"/>
      <c r="DNR40" s="130"/>
      <c r="DNS40" s="130"/>
      <c r="DNT40" s="130"/>
      <c r="DNU40" s="130"/>
      <c r="DNV40" s="130"/>
      <c r="DNW40" s="130"/>
      <c r="DNX40" s="130"/>
      <c r="DNY40" s="130"/>
      <c r="DNZ40" s="130"/>
      <c r="DOA40" s="130"/>
      <c r="DOB40" s="130"/>
      <c r="DOC40" s="130"/>
      <c r="DOD40" s="130"/>
      <c r="DOE40" s="130"/>
      <c r="DOF40" s="130"/>
      <c r="DOG40" s="130"/>
      <c r="DOH40" s="130"/>
      <c r="DOI40" s="130"/>
      <c r="DOJ40" s="130"/>
      <c r="DOK40" s="130"/>
      <c r="DOL40" s="130"/>
      <c r="DOM40" s="130"/>
      <c r="DON40" s="130"/>
      <c r="DOO40" s="130"/>
      <c r="DOP40" s="130"/>
      <c r="DOQ40" s="130"/>
      <c r="DOR40" s="130"/>
      <c r="DOS40" s="130"/>
      <c r="DOT40" s="130"/>
      <c r="DOU40" s="130"/>
      <c r="DOV40" s="130"/>
      <c r="DOW40" s="130"/>
      <c r="DOX40" s="130"/>
      <c r="DOY40" s="130"/>
      <c r="DOZ40" s="130"/>
      <c r="DPA40" s="130"/>
      <c r="DPB40" s="130"/>
      <c r="DPC40" s="130"/>
      <c r="DPD40" s="130"/>
      <c r="DPE40" s="130"/>
      <c r="DPF40" s="130"/>
      <c r="DPG40" s="130"/>
      <c r="DPH40" s="130"/>
      <c r="DPI40" s="130"/>
      <c r="DPJ40" s="130"/>
      <c r="DPK40" s="130"/>
      <c r="DPL40" s="130"/>
      <c r="DPM40" s="130"/>
      <c r="DPN40" s="130"/>
      <c r="DPO40" s="130"/>
      <c r="DPP40" s="130"/>
      <c r="DPQ40" s="130"/>
      <c r="DPR40" s="130"/>
      <c r="DPS40" s="130"/>
      <c r="DPT40" s="130"/>
      <c r="DPU40" s="130"/>
      <c r="DPV40" s="130"/>
      <c r="DPW40" s="130"/>
      <c r="DPX40" s="130"/>
      <c r="DPY40" s="130"/>
      <c r="DPZ40" s="130"/>
      <c r="DQA40" s="130"/>
      <c r="DQB40" s="130"/>
      <c r="DQC40" s="130"/>
      <c r="DQD40" s="130"/>
      <c r="DQE40" s="130"/>
      <c r="DQF40" s="130"/>
      <c r="DQG40" s="130"/>
      <c r="DQH40" s="130"/>
      <c r="DQI40" s="130"/>
      <c r="DQJ40" s="130"/>
      <c r="DQK40" s="130"/>
      <c r="DQL40" s="130"/>
      <c r="DQM40" s="130"/>
      <c r="DQN40" s="130"/>
      <c r="DQO40" s="130"/>
      <c r="DQP40" s="130"/>
      <c r="DQQ40" s="130"/>
      <c r="DQR40" s="130"/>
      <c r="DQS40" s="130"/>
      <c r="DQT40" s="130"/>
      <c r="DQU40" s="130"/>
      <c r="DQV40" s="130"/>
      <c r="DQW40" s="130"/>
      <c r="DQX40" s="130"/>
      <c r="DQY40" s="130"/>
      <c r="DQZ40" s="130"/>
      <c r="DRA40" s="130"/>
      <c r="DRB40" s="130"/>
      <c r="DRC40" s="130"/>
      <c r="DRD40" s="130"/>
      <c r="DRE40" s="130"/>
      <c r="DRF40" s="130"/>
      <c r="DRG40" s="130"/>
      <c r="DRH40" s="130"/>
      <c r="DRI40" s="130"/>
      <c r="DRJ40" s="130"/>
      <c r="DRK40" s="130"/>
      <c r="DRL40" s="130"/>
      <c r="DRM40" s="130"/>
      <c r="DRN40" s="130"/>
      <c r="DRO40" s="130"/>
      <c r="DRP40" s="130"/>
      <c r="DRQ40" s="130"/>
      <c r="DRR40" s="130"/>
      <c r="DRS40" s="130"/>
      <c r="DRT40" s="130"/>
      <c r="DRU40" s="130"/>
      <c r="DRV40" s="130"/>
      <c r="DRW40" s="130"/>
      <c r="DRX40" s="130"/>
      <c r="DRY40" s="130"/>
      <c r="DRZ40" s="130"/>
      <c r="DSA40" s="130"/>
      <c r="DSB40" s="130"/>
      <c r="DSC40" s="130"/>
      <c r="DSD40" s="130"/>
      <c r="DSE40" s="130"/>
      <c r="DSF40" s="130"/>
      <c r="DSG40" s="130"/>
      <c r="DSH40" s="130"/>
      <c r="DSI40" s="130"/>
      <c r="DSJ40" s="130"/>
      <c r="DSK40" s="130"/>
      <c r="DSL40" s="130"/>
      <c r="DSM40" s="130"/>
      <c r="DSN40" s="130"/>
      <c r="DSO40" s="130"/>
      <c r="DSP40" s="130"/>
      <c r="DSQ40" s="130"/>
      <c r="DSR40" s="130"/>
      <c r="DSS40" s="130"/>
      <c r="DST40" s="130"/>
      <c r="DSU40" s="130"/>
      <c r="DSV40" s="130"/>
      <c r="DSW40" s="130"/>
      <c r="DSX40" s="130"/>
      <c r="DSY40" s="130"/>
      <c r="DSZ40" s="130"/>
      <c r="DTA40" s="130"/>
      <c r="DTB40" s="130"/>
      <c r="DTC40" s="130"/>
      <c r="DTD40" s="130"/>
      <c r="DTE40" s="130"/>
      <c r="DTF40" s="130"/>
      <c r="DTG40" s="130"/>
      <c r="DTH40" s="130"/>
      <c r="DTI40" s="130"/>
      <c r="DTJ40" s="130"/>
      <c r="DTK40" s="130"/>
      <c r="DTL40" s="130"/>
      <c r="DTM40" s="130"/>
      <c r="DTN40" s="130"/>
      <c r="DTO40" s="130"/>
      <c r="DTP40" s="130"/>
      <c r="DTQ40" s="130"/>
      <c r="DTR40" s="130"/>
      <c r="DTS40" s="130"/>
      <c r="DTT40" s="130"/>
      <c r="DTU40" s="130"/>
      <c r="DTV40" s="130"/>
      <c r="DTW40" s="130"/>
      <c r="DTX40" s="130"/>
      <c r="DTY40" s="130"/>
      <c r="DTZ40" s="130"/>
      <c r="DUA40" s="130"/>
      <c r="DUB40" s="130"/>
      <c r="DUC40" s="130"/>
      <c r="DUD40" s="130"/>
      <c r="DUE40" s="130"/>
      <c r="DUF40" s="130"/>
      <c r="DUG40" s="130"/>
      <c r="DUH40" s="130"/>
      <c r="DUI40" s="130"/>
      <c r="DUJ40" s="130"/>
      <c r="DUK40" s="130"/>
      <c r="DUL40" s="130"/>
      <c r="DUM40" s="130"/>
      <c r="DUN40" s="130"/>
      <c r="DUO40" s="130"/>
      <c r="DUP40" s="130"/>
      <c r="DUQ40" s="130"/>
      <c r="DUR40" s="130"/>
      <c r="DUS40" s="130"/>
      <c r="DUT40" s="130"/>
      <c r="DUU40" s="130"/>
      <c r="DUV40" s="130"/>
      <c r="DUW40" s="130"/>
      <c r="DUX40" s="130"/>
      <c r="DUY40" s="130"/>
      <c r="DUZ40" s="130"/>
      <c r="DVA40" s="130"/>
      <c r="DVB40" s="130"/>
      <c r="DVC40" s="130"/>
      <c r="DVD40" s="130"/>
      <c r="DVE40" s="130"/>
      <c r="DVF40" s="130"/>
      <c r="DVG40" s="130"/>
      <c r="DVH40" s="130"/>
      <c r="DVI40" s="130"/>
      <c r="DVJ40" s="130"/>
      <c r="DVK40" s="130"/>
      <c r="DVL40" s="130"/>
      <c r="DVM40" s="130"/>
      <c r="DVN40" s="130"/>
      <c r="DVO40" s="130"/>
      <c r="DVP40" s="130"/>
      <c r="DVQ40" s="130"/>
      <c r="DVR40" s="130"/>
      <c r="DVS40" s="130"/>
      <c r="DVT40" s="130"/>
      <c r="DVU40" s="130"/>
      <c r="DVV40" s="130"/>
      <c r="DVW40" s="130"/>
      <c r="DVX40" s="130"/>
      <c r="DVY40" s="130"/>
      <c r="DVZ40" s="130"/>
      <c r="DWA40" s="130"/>
      <c r="DWB40" s="130"/>
      <c r="DWC40" s="130"/>
      <c r="DWD40" s="130"/>
      <c r="DWE40" s="130"/>
      <c r="DWF40" s="130"/>
      <c r="DWG40" s="130"/>
      <c r="DWH40" s="130"/>
      <c r="DWI40" s="130"/>
      <c r="DWJ40" s="130"/>
      <c r="DWK40" s="130"/>
      <c r="DWL40" s="130"/>
      <c r="DWM40" s="130"/>
      <c r="DWN40" s="130"/>
      <c r="DWO40" s="130"/>
      <c r="DWP40" s="130"/>
      <c r="DWQ40" s="130"/>
      <c r="DWR40" s="130"/>
      <c r="DWS40" s="130"/>
      <c r="DWT40" s="130"/>
      <c r="DWU40" s="130"/>
      <c r="DWV40" s="130"/>
      <c r="DWW40" s="130"/>
      <c r="DWX40" s="130"/>
      <c r="DWY40" s="130"/>
      <c r="DWZ40" s="130"/>
      <c r="DXA40" s="130"/>
      <c r="DXB40" s="130"/>
      <c r="DXC40" s="130"/>
      <c r="DXD40" s="130"/>
      <c r="DXE40" s="130"/>
      <c r="DXF40" s="130"/>
      <c r="DXG40" s="130"/>
      <c r="DXH40" s="130"/>
      <c r="DXI40" s="130"/>
      <c r="DXJ40" s="130"/>
      <c r="DXK40" s="130"/>
      <c r="DXL40" s="130"/>
      <c r="DXM40" s="130"/>
      <c r="DXN40" s="130"/>
      <c r="DXO40" s="130"/>
      <c r="DXP40" s="130"/>
      <c r="DXQ40" s="130"/>
      <c r="DXR40" s="130"/>
      <c r="DXS40" s="130"/>
      <c r="DXT40" s="130"/>
      <c r="DXU40" s="130"/>
      <c r="DXV40" s="130"/>
      <c r="DXW40" s="130"/>
      <c r="DXX40" s="130"/>
      <c r="DXY40" s="130"/>
      <c r="DXZ40" s="130"/>
      <c r="DYA40" s="130"/>
      <c r="DYB40" s="130"/>
      <c r="DYC40" s="130"/>
      <c r="DYD40" s="130"/>
      <c r="DYE40" s="130"/>
      <c r="DYF40" s="130"/>
      <c r="DYG40" s="130"/>
      <c r="DYH40" s="130"/>
      <c r="DYI40" s="130"/>
      <c r="DYJ40" s="130"/>
      <c r="DYK40" s="130"/>
      <c r="DYL40" s="130"/>
      <c r="DYM40" s="130"/>
      <c r="DYN40" s="130"/>
      <c r="DYO40" s="130"/>
      <c r="DYP40" s="130"/>
      <c r="DYQ40" s="130"/>
      <c r="DYR40" s="130"/>
      <c r="DYS40" s="130"/>
      <c r="DYT40" s="130"/>
      <c r="DYU40" s="130"/>
      <c r="DYV40" s="130"/>
      <c r="DYW40" s="130"/>
      <c r="DYX40" s="130"/>
      <c r="DYY40" s="130"/>
      <c r="DYZ40" s="130"/>
      <c r="DZA40" s="130"/>
      <c r="DZB40" s="130"/>
      <c r="DZC40" s="130"/>
      <c r="DZD40" s="130"/>
      <c r="DZE40" s="130"/>
      <c r="DZF40" s="130"/>
      <c r="DZG40" s="130"/>
      <c r="DZH40" s="130"/>
      <c r="DZI40" s="130"/>
      <c r="DZJ40" s="130"/>
      <c r="DZK40" s="130"/>
      <c r="DZL40" s="130"/>
      <c r="DZM40" s="130"/>
      <c r="DZN40" s="130"/>
      <c r="DZO40" s="130"/>
      <c r="DZP40" s="130"/>
      <c r="DZQ40" s="130"/>
      <c r="DZR40" s="130"/>
      <c r="DZS40" s="130"/>
      <c r="DZT40" s="130"/>
      <c r="DZU40" s="130"/>
      <c r="DZV40" s="130"/>
      <c r="DZW40" s="130"/>
      <c r="DZX40" s="130"/>
      <c r="DZY40" s="130"/>
      <c r="DZZ40" s="130"/>
      <c r="EAA40" s="130"/>
      <c r="EAB40" s="130"/>
      <c r="EAC40" s="130"/>
      <c r="EAD40" s="130"/>
      <c r="EAE40" s="130"/>
      <c r="EAF40" s="130"/>
      <c r="EAG40" s="130"/>
      <c r="EAH40" s="130"/>
      <c r="EAI40" s="130"/>
      <c r="EAJ40" s="130"/>
      <c r="EAK40" s="130"/>
      <c r="EAL40" s="130"/>
      <c r="EAM40" s="130"/>
      <c r="EAN40" s="130"/>
      <c r="EAO40" s="130"/>
      <c r="EAP40" s="130"/>
      <c r="EAQ40" s="130"/>
      <c r="EAR40" s="130"/>
      <c r="EAS40" s="130"/>
      <c r="EAT40" s="130"/>
      <c r="EAU40" s="130"/>
      <c r="EAV40" s="130"/>
      <c r="EAW40" s="130"/>
      <c r="EAX40" s="130"/>
      <c r="EAY40" s="130"/>
      <c r="EAZ40" s="130"/>
      <c r="EBA40" s="130"/>
      <c r="EBB40" s="130"/>
      <c r="EBC40" s="130"/>
      <c r="EBD40" s="130"/>
      <c r="EBE40" s="130"/>
      <c r="EBF40" s="130"/>
      <c r="EBG40" s="130"/>
      <c r="EBH40" s="130"/>
      <c r="EBI40" s="130"/>
      <c r="EBJ40" s="130"/>
      <c r="EBK40" s="130"/>
      <c r="EBL40" s="130"/>
      <c r="EBM40" s="130"/>
      <c r="EBN40" s="130"/>
      <c r="EBO40" s="130"/>
      <c r="EBP40" s="130"/>
      <c r="EBQ40" s="130"/>
      <c r="EBR40" s="130"/>
      <c r="EBS40" s="130"/>
      <c r="EBT40" s="130"/>
      <c r="EBU40" s="130"/>
      <c r="EBV40" s="130"/>
      <c r="EBW40" s="130"/>
      <c r="EBX40" s="130"/>
      <c r="EBY40" s="130"/>
      <c r="EBZ40" s="130"/>
      <c r="ECA40" s="130"/>
      <c r="ECB40" s="130"/>
      <c r="ECC40" s="130"/>
      <c r="ECD40" s="130"/>
      <c r="ECE40" s="130"/>
      <c r="ECF40" s="130"/>
      <c r="ECG40" s="130"/>
      <c r="ECH40" s="130"/>
      <c r="ECI40" s="130"/>
      <c r="ECJ40" s="130"/>
      <c r="ECK40" s="130"/>
      <c r="ECL40" s="130"/>
      <c r="ECM40" s="130"/>
      <c r="ECN40" s="130"/>
      <c r="ECO40" s="130"/>
      <c r="ECP40" s="130"/>
      <c r="ECQ40" s="130"/>
      <c r="ECR40" s="130"/>
      <c r="ECS40" s="130"/>
      <c r="ECT40" s="130"/>
      <c r="ECU40" s="130"/>
      <c r="ECV40" s="130"/>
      <c r="ECW40" s="130"/>
      <c r="ECX40" s="130"/>
      <c r="ECY40" s="130"/>
      <c r="ECZ40" s="130"/>
      <c r="EDA40" s="130"/>
      <c r="EDB40" s="130"/>
      <c r="EDC40" s="130"/>
      <c r="EDD40" s="130"/>
      <c r="EDE40" s="130"/>
      <c r="EDF40" s="130"/>
      <c r="EDG40" s="130"/>
      <c r="EDH40" s="130"/>
      <c r="EDI40" s="130"/>
      <c r="EDJ40" s="130"/>
      <c r="EDK40" s="130"/>
      <c r="EDL40" s="130"/>
      <c r="EDM40" s="130"/>
      <c r="EDN40" s="130"/>
      <c r="EDO40" s="130"/>
      <c r="EDP40" s="130"/>
      <c r="EDQ40" s="130"/>
      <c r="EDR40" s="130"/>
      <c r="EDS40" s="130"/>
      <c r="EDT40" s="130"/>
      <c r="EDU40" s="130"/>
      <c r="EDV40" s="130"/>
      <c r="EDW40" s="130"/>
      <c r="EDX40" s="130"/>
      <c r="EDY40" s="130"/>
      <c r="EDZ40" s="130"/>
      <c r="EEA40" s="130"/>
      <c r="EEB40" s="130"/>
      <c r="EEC40" s="130"/>
      <c r="EED40" s="130"/>
      <c r="EEE40" s="130"/>
      <c r="EEF40" s="130"/>
      <c r="EEG40" s="130"/>
      <c r="EEH40" s="130"/>
      <c r="EEI40" s="130"/>
      <c r="EEJ40" s="130"/>
      <c r="EEK40" s="130"/>
      <c r="EEL40" s="130"/>
      <c r="EEM40" s="130"/>
      <c r="EEN40" s="130"/>
      <c r="EEO40" s="130"/>
      <c r="EEP40" s="130"/>
      <c r="EEQ40" s="130"/>
      <c r="EER40" s="130"/>
      <c r="EES40" s="130"/>
      <c r="EET40" s="130"/>
      <c r="EEU40" s="130"/>
      <c r="EEV40" s="130"/>
      <c r="EEW40" s="130"/>
      <c r="EEX40" s="130"/>
      <c r="EEY40" s="130"/>
      <c r="EEZ40" s="130"/>
      <c r="EFA40" s="130"/>
      <c r="EFB40" s="130"/>
      <c r="EFC40" s="130"/>
      <c r="EFD40" s="130"/>
      <c r="EFE40" s="130"/>
      <c r="EFF40" s="130"/>
      <c r="EFG40" s="130"/>
      <c r="EFH40" s="130"/>
      <c r="EFI40" s="130"/>
      <c r="EFJ40" s="130"/>
      <c r="EFK40" s="130"/>
      <c r="EFL40" s="130"/>
      <c r="EFM40" s="130"/>
      <c r="EFN40" s="130"/>
      <c r="EFO40" s="130"/>
      <c r="EFP40" s="130"/>
      <c r="EFQ40" s="130"/>
      <c r="EFR40" s="130"/>
      <c r="EFS40" s="130"/>
      <c r="EFT40" s="130"/>
      <c r="EFU40" s="130"/>
      <c r="EFV40" s="130"/>
      <c r="EFW40" s="130"/>
      <c r="EFX40" s="130"/>
      <c r="EFY40" s="130"/>
      <c r="EFZ40" s="130"/>
      <c r="EGA40" s="130"/>
      <c r="EGB40" s="130"/>
      <c r="EGC40" s="130"/>
      <c r="EGD40" s="130"/>
      <c r="EGE40" s="130"/>
      <c r="EGF40" s="130"/>
      <c r="EGG40" s="130"/>
      <c r="EGH40" s="130"/>
      <c r="EGI40" s="130"/>
      <c r="EGJ40" s="130"/>
      <c r="EGK40" s="130"/>
      <c r="EGL40" s="130"/>
      <c r="EGM40" s="130"/>
      <c r="EGN40" s="130"/>
      <c r="EGO40" s="130"/>
      <c r="EGP40" s="130"/>
      <c r="EGQ40" s="130"/>
      <c r="EGR40" s="130"/>
      <c r="EGS40" s="130"/>
      <c r="EGT40" s="130"/>
      <c r="EGU40" s="130"/>
      <c r="EGV40" s="130"/>
      <c r="EGW40" s="130"/>
      <c r="EGX40" s="130"/>
      <c r="EGY40" s="130"/>
      <c r="EGZ40" s="130"/>
      <c r="EHA40" s="130"/>
      <c r="EHB40" s="130"/>
      <c r="EHC40" s="130"/>
      <c r="EHD40" s="130"/>
      <c r="EHE40" s="130"/>
      <c r="EHF40" s="130"/>
      <c r="EHG40" s="130"/>
      <c r="EHH40" s="130"/>
      <c r="EHI40" s="130"/>
      <c r="EHJ40" s="130"/>
      <c r="EHK40" s="130"/>
      <c r="EHL40" s="130"/>
      <c r="EHM40" s="130"/>
      <c r="EHN40" s="130"/>
      <c r="EHO40" s="130"/>
      <c r="EHP40" s="130"/>
      <c r="EHQ40" s="130"/>
      <c r="EHR40" s="130"/>
      <c r="EHS40" s="130"/>
      <c r="EHT40" s="130"/>
      <c r="EHU40" s="130"/>
      <c r="EHV40" s="130"/>
      <c r="EHW40" s="130"/>
      <c r="EHX40" s="130"/>
      <c r="EHY40" s="130"/>
      <c r="EHZ40" s="130"/>
      <c r="EIA40" s="130"/>
      <c r="EIB40" s="130"/>
      <c r="EIC40" s="130"/>
      <c r="EID40" s="130"/>
      <c r="EIE40" s="130"/>
      <c r="EIF40" s="130"/>
      <c r="EIG40" s="130"/>
      <c r="EIH40" s="130"/>
      <c r="EII40" s="130"/>
      <c r="EIJ40" s="130"/>
      <c r="EIK40" s="130"/>
      <c r="EIL40" s="130"/>
      <c r="EIM40" s="130"/>
      <c r="EIN40" s="130"/>
      <c r="EIO40" s="130"/>
      <c r="EIP40" s="130"/>
      <c r="EIQ40" s="130"/>
      <c r="EIR40" s="130"/>
      <c r="EIS40" s="130"/>
      <c r="EIT40" s="130"/>
      <c r="EIU40" s="130"/>
      <c r="EIV40" s="130"/>
      <c r="EIW40" s="130"/>
      <c r="EIX40" s="130"/>
      <c r="EIY40" s="130"/>
      <c r="EIZ40" s="130"/>
      <c r="EJA40" s="130"/>
      <c r="EJB40" s="130"/>
      <c r="EJC40" s="130"/>
      <c r="EJD40" s="130"/>
      <c r="EJE40" s="130"/>
      <c r="EJF40" s="130"/>
      <c r="EJG40" s="130"/>
      <c r="EJH40" s="130"/>
      <c r="EJI40" s="130"/>
      <c r="EJJ40" s="130"/>
      <c r="EJK40" s="130"/>
      <c r="EJL40" s="130"/>
      <c r="EJM40" s="130"/>
      <c r="EJN40" s="130"/>
      <c r="EJO40" s="130"/>
      <c r="EJP40" s="130"/>
      <c r="EJQ40" s="130"/>
      <c r="EJR40" s="130"/>
      <c r="EJS40" s="130"/>
      <c r="EJT40" s="130"/>
      <c r="EJU40" s="130"/>
      <c r="EJV40" s="130"/>
      <c r="EJW40" s="130"/>
      <c r="EJX40" s="130"/>
      <c r="EJY40" s="130"/>
      <c r="EJZ40" s="130"/>
      <c r="EKA40" s="130"/>
      <c r="EKB40" s="130"/>
      <c r="EKC40" s="130"/>
      <c r="EKD40" s="130"/>
      <c r="EKE40" s="130"/>
      <c r="EKF40" s="130"/>
      <c r="EKG40" s="130"/>
      <c r="EKH40" s="130"/>
      <c r="EKI40" s="130"/>
      <c r="EKJ40" s="130"/>
      <c r="EKK40" s="130"/>
      <c r="EKL40" s="130"/>
      <c r="EKM40" s="130"/>
      <c r="EKN40" s="130"/>
      <c r="EKO40" s="130"/>
      <c r="EKP40" s="130"/>
      <c r="EKQ40" s="130"/>
      <c r="EKR40" s="130"/>
      <c r="EKS40" s="130"/>
      <c r="EKT40" s="130"/>
      <c r="EKU40" s="130"/>
      <c r="EKV40" s="130"/>
      <c r="EKW40" s="130"/>
      <c r="EKX40" s="130"/>
      <c r="EKY40" s="130"/>
      <c r="EKZ40" s="130"/>
      <c r="ELA40" s="130"/>
      <c r="ELB40" s="130"/>
      <c r="ELC40" s="130"/>
      <c r="ELD40" s="130"/>
      <c r="ELE40" s="130"/>
      <c r="ELF40" s="130"/>
      <c r="ELG40" s="130"/>
      <c r="ELH40" s="130"/>
      <c r="ELI40" s="130"/>
      <c r="ELJ40" s="130"/>
      <c r="ELK40" s="130"/>
      <c r="ELL40" s="130"/>
      <c r="ELM40" s="130"/>
      <c r="ELN40" s="130"/>
      <c r="ELO40" s="130"/>
      <c r="ELP40" s="130"/>
      <c r="ELQ40" s="130"/>
      <c r="ELR40" s="130"/>
      <c r="ELS40" s="130"/>
      <c r="ELT40" s="130"/>
      <c r="ELU40" s="130"/>
      <c r="ELV40" s="130"/>
      <c r="ELW40" s="130"/>
      <c r="ELX40" s="130"/>
      <c r="ELY40" s="130"/>
      <c r="ELZ40" s="130"/>
      <c r="EMA40" s="130"/>
      <c r="EMB40" s="130"/>
      <c r="EMC40" s="130"/>
      <c r="EMD40" s="130"/>
      <c r="EME40" s="130"/>
      <c r="EMF40" s="130"/>
      <c r="EMG40" s="130"/>
      <c r="EMH40" s="130"/>
      <c r="EMI40" s="130"/>
      <c r="EMJ40" s="130"/>
      <c r="EMK40" s="130"/>
      <c r="EML40" s="130"/>
      <c r="EMM40" s="130"/>
      <c r="EMN40" s="130"/>
      <c r="EMO40" s="130"/>
      <c r="EMP40" s="130"/>
      <c r="EMQ40" s="130"/>
      <c r="EMR40" s="130"/>
      <c r="EMS40" s="130"/>
      <c r="EMT40" s="130"/>
      <c r="EMU40" s="130"/>
      <c r="EMV40" s="130"/>
      <c r="EMW40" s="130"/>
      <c r="EMX40" s="130"/>
      <c r="EMY40" s="130"/>
      <c r="EMZ40" s="130"/>
      <c r="ENA40" s="130"/>
      <c r="ENB40" s="130"/>
      <c r="ENC40" s="130"/>
      <c r="END40" s="130"/>
      <c r="ENE40" s="130"/>
      <c r="ENF40" s="130"/>
      <c r="ENG40" s="130"/>
      <c r="ENH40" s="130"/>
      <c r="ENI40" s="130"/>
      <c r="ENJ40" s="130"/>
      <c r="ENK40" s="130"/>
      <c r="ENL40" s="130"/>
      <c r="ENM40" s="130"/>
      <c r="ENN40" s="130"/>
      <c r="ENO40" s="130"/>
      <c r="ENP40" s="130"/>
      <c r="ENQ40" s="130"/>
      <c r="ENR40" s="130"/>
      <c r="ENS40" s="130"/>
      <c r="ENT40" s="130"/>
      <c r="ENU40" s="130"/>
      <c r="ENV40" s="130"/>
      <c r="ENW40" s="130"/>
      <c r="ENX40" s="130"/>
      <c r="ENY40" s="130"/>
      <c r="ENZ40" s="130"/>
      <c r="EOA40" s="130"/>
      <c r="EOB40" s="130"/>
      <c r="EOC40" s="130"/>
      <c r="EOD40" s="130"/>
      <c r="EOE40" s="130"/>
      <c r="EOF40" s="130"/>
      <c r="EOG40" s="130"/>
      <c r="EOH40" s="130"/>
      <c r="EOI40" s="130"/>
      <c r="EOJ40" s="130"/>
      <c r="EOK40" s="130"/>
      <c r="EOL40" s="130"/>
      <c r="EOM40" s="130"/>
      <c r="EON40" s="130"/>
      <c r="EOO40" s="130"/>
      <c r="EOP40" s="130"/>
      <c r="EOQ40" s="130"/>
      <c r="EOR40" s="130"/>
      <c r="EOS40" s="130"/>
      <c r="EOT40" s="130"/>
      <c r="EOU40" s="130"/>
      <c r="EOV40" s="130"/>
      <c r="EOW40" s="130"/>
      <c r="EOX40" s="130"/>
      <c r="EOY40" s="130"/>
      <c r="EOZ40" s="130"/>
      <c r="EPA40" s="130"/>
      <c r="EPB40" s="130"/>
      <c r="EPC40" s="130"/>
      <c r="EPD40" s="130"/>
      <c r="EPE40" s="130"/>
      <c r="EPF40" s="130"/>
      <c r="EPG40" s="130"/>
      <c r="EPH40" s="130"/>
      <c r="EPI40" s="130"/>
      <c r="EPJ40" s="130"/>
      <c r="EPK40" s="130"/>
      <c r="EPL40" s="130"/>
      <c r="EPM40" s="130"/>
      <c r="EPN40" s="130"/>
      <c r="EPO40" s="130"/>
      <c r="EPP40" s="130"/>
      <c r="EPQ40" s="130"/>
      <c r="EPR40" s="130"/>
      <c r="EPS40" s="130"/>
      <c r="EPT40" s="130"/>
      <c r="EPU40" s="130"/>
      <c r="EPV40" s="130"/>
      <c r="EPW40" s="130"/>
      <c r="EPX40" s="130"/>
      <c r="EPY40" s="130"/>
      <c r="EPZ40" s="130"/>
      <c r="EQA40" s="130"/>
      <c r="EQB40" s="130"/>
      <c r="EQC40" s="130"/>
      <c r="EQD40" s="130"/>
      <c r="EQE40" s="130"/>
      <c r="EQF40" s="130"/>
      <c r="EQG40" s="130"/>
      <c r="EQH40" s="130"/>
      <c r="EQI40" s="130"/>
      <c r="EQJ40" s="130"/>
      <c r="EQK40" s="130"/>
      <c r="EQL40" s="130"/>
      <c r="EQM40" s="130"/>
      <c r="EQN40" s="130"/>
      <c r="EQO40" s="130"/>
      <c r="EQP40" s="130"/>
      <c r="EQQ40" s="130"/>
      <c r="EQR40" s="130"/>
      <c r="EQS40" s="130"/>
      <c r="EQT40" s="130"/>
      <c r="EQU40" s="130"/>
      <c r="EQV40" s="130"/>
      <c r="EQW40" s="130"/>
      <c r="EQX40" s="130"/>
      <c r="EQY40" s="130"/>
      <c r="EQZ40" s="130"/>
      <c r="ERA40" s="130"/>
      <c r="ERB40" s="130"/>
      <c r="ERC40" s="130"/>
      <c r="ERD40" s="130"/>
      <c r="ERE40" s="130"/>
      <c r="ERF40" s="130"/>
      <c r="ERG40" s="130"/>
      <c r="ERH40" s="130"/>
      <c r="ERI40" s="130"/>
      <c r="ERJ40" s="130"/>
      <c r="ERK40" s="130"/>
      <c r="ERL40" s="130"/>
      <c r="ERM40" s="130"/>
      <c r="ERN40" s="130"/>
      <c r="ERO40" s="130"/>
      <c r="ERP40" s="130"/>
      <c r="ERQ40" s="130"/>
      <c r="ERR40" s="130"/>
      <c r="ERS40" s="130"/>
      <c r="ERT40" s="130"/>
      <c r="ERU40" s="130"/>
      <c r="ERV40" s="130"/>
      <c r="ERW40" s="130"/>
      <c r="ERX40" s="130"/>
      <c r="ERY40" s="130"/>
      <c r="ERZ40" s="130"/>
      <c r="ESA40" s="130"/>
      <c r="ESB40" s="130"/>
      <c r="ESC40" s="130"/>
      <c r="ESD40" s="130"/>
      <c r="ESE40" s="130"/>
      <c r="ESF40" s="130"/>
      <c r="ESG40" s="130"/>
      <c r="ESH40" s="130"/>
      <c r="ESI40" s="130"/>
      <c r="ESJ40" s="130"/>
      <c r="ESK40" s="130"/>
      <c r="ESL40" s="130"/>
      <c r="ESM40" s="130"/>
      <c r="ESN40" s="130"/>
      <c r="ESO40" s="130"/>
      <c r="ESP40" s="130"/>
      <c r="ESQ40" s="130"/>
      <c r="ESR40" s="130"/>
      <c r="ESS40" s="130"/>
      <c r="EST40" s="130"/>
      <c r="ESU40" s="130"/>
      <c r="ESV40" s="130"/>
      <c r="ESW40" s="130"/>
      <c r="ESX40" s="130"/>
      <c r="ESY40" s="130"/>
      <c r="ESZ40" s="130"/>
      <c r="ETA40" s="130"/>
      <c r="ETB40" s="130"/>
      <c r="ETC40" s="130"/>
      <c r="ETD40" s="130"/>
      <c r="ETE40" s="130"/>
      <c r="ETF40" s="130"/>
      <c r="ETG40" s="130"/>
      <c r="ETH40" s="130"/>
      <c r="ETI40" s="130"/>
      <c r="ETJ40" s="130"/>
      <c r="ETK40" s="130"/>
      <c r="ETL40" s="130"/>
      <c r="ETM40" s="130"/>
      <c r="ETN40" s="130"/>
      <c r="ETO40" s="130"/>
      <c r="ETP40" s="130"/>
      <c r="ETQ40" s="130"/>
      <c r="ETR40" s="130"/>
      <c r="ETS40" s="130"/>
      <c r="ETT40" s="130"/>
      <c r="ETU40" s="130"/>
      <c r="ETV40" s="130"/>
      <c r="ETW40" s="130"/>
      <c r="ETX40" s="130"/>
      <c r="ETY40" s="130"/>
      <c r="ETZ40" s="130"/>
      <c r="EUA40" s="130"/>
      <c r="EUB40" s="130"/>
      <c r="EUC40" s="130"/>
      <c r="EUD40" s="130"/>
      <c r="EUE40" s="130"/>
      <c r="EUF40" s="130"/>
      <c r="EUG40" s="130"/>
      <c r="EUH40" s="130"/>
      <c r="EUI40" s="130"/>
      <c r="EUJ40" s="130"/>
      <c r="EUK40" s="130"/>
      <c r="EUL40" s="130"/>
      <c r="EUM40" s="130"/>
      <c r="EUN40" s="130"/>
      <c r="EUO40" s="130"/>
      <c r="EUP40" s="130"/>
      <c r="EUQ40" s="130"/>
      <c r="EUR40" s="130"/>
      <c r="EUS40" s="130"/>
      <c r="EUT40" s="130"/>
      <c r="EUU40" s="130"/>
      <c r="EUV40" s="130"/>
      <c r="EUW40" s="130"/>
      <c r="EUX40" s="130"/>
      <c r="EUY40" s="130"/>
      <c r="EUZ40" s="130"/>
      <c r="EVA40" s="130"/>
      <c r="EVB40" s="130"/>
      <c r="EVC40" s="130"/>
      <c r="EVD40" s="130"/>
      <c r="EVE40" s="130"/>
      <c r="EVF40" s="130"/>
      <c r="EVG40" s="130"/>
      <c r="EVH40" s="130"/>
      <c r="EVI40" s="130"/>
      <c r="EVJ40" s="130"/>
      <c r="EVK40" s="130"/>
      <c r="EVL40" s="130"/>
      <c r="EVM40" s="130"/>
      <c r="EVN40" s="130"/>
      <c r="EVO40" s="130"/>
      <c r="EVP40" s="130"/>
      <c r="EVQ40" s="130"/>
      <c r="EVR40" s="130"/>
      <c r="EVS40" s="130"/>
      <c r="EVT40" s="130"/>
      <c r="EVU40" s="130"/>
      <c r="EVV40" s="130"/>
      <c r="EVW40" s="130"/>
      <c r="EVX40" s="130"/>
      <c r="EVY40" s="130"/>
      <c r="EVZ40" s="130"/>
      <c r="EWA40" s="130"/>
      <c r="EWB40" s="130"/>
      <c r="EWC40" s="130"/>
      <c r="EWD40" s="130"/>
      <c r="EWE40" s="130"/>
      <c r="EWF40" s="130"/>
      <c r="EWG40" s="130"/>
      <c r="EWH40" s="130"/>
      <c r="EWI40" s="130"/>
      <c r="EWJ40" s="130"/>
      <c r="EWK40" s="130"/>
      <c r="EWL40" s="130"/>
      <c r="EWM40" s="130"/>
      <c r="EWN40" s="130"/>
      <c r="EWO40" s="130"/>
      <c r="EWP40" s="130"/>
      <c r="EWQ40" s="130"/>
      <c r="EWR40" s="130"/>
      <c r="EWS40" s="130"/>
      <c r="EWT40" s="130"/>
      <c r="EWU40" s="130"/>
      <c r="EWV40" s="130"/>
      <c r="EWW40" s="130"/>
      <c r="EWX40" s="130"/>
      <c r="EWY40" s="130"/>
      <c r="EWZ40" s="130"/>
      <c r="EXA40" s="130"/>
      <c r="EXB40" s="130"/>
      <c r="EXC40" s="130"/>
      <c r="EXD40" s="130"/>
      <c r="EXE40" s="130"/>
      <c r="EXF40" s="130"/>
      <c r="EXG40" s="130"/>
      <c r="EXH40" s="130"/>
      <c r="EXI40" s="130"/>
      <c r="EXJ40" s="130"/>
      <c r="EXK40" s="130"/>
      <c r="EXL40" s="130"/>
      <c r="EXM40" s="130"/>
      <c r="EXN40" s="130"/>
      <c r="EXO40" s="130"/>
      <c r="EXP40" s="130"/>
      <c r="EXQ40" s="130"/>
      <c r="EXR40" s="130"/>
      <c r="EXS40" s="130"/>
      <c r="EXT40" s="130"/>
      <c r="EXU40" s="130"/>
      <c r="EXV40" s="130"/>
      <c r="EXW40" s="130"/>
      <c r="EXX40" s="130"/>
      <c r="EXY40" s="130"/>
      <c r="EXZ40" s="130"/>
      <c r="EYA40" s="130"/>
      <c r="EYB40" s="130"/>
      <c r="EYC40" s="130"/>
      <c r="EYD40" s="130"/>
      <c r="EYE40" s="130"/>
      <c r="EYF40" s="130"/>
      <c r="EYG40" s="130"/>
      <c r="EYH40" s="130"/>
      <c r="EYI40" s="130"/>
      <c r="EYJ40" s="130"/>
      <c r="EYK40" s="130"/>
      <c r="EYL40" s="130"/>
      <c r="EYM40" s="130"/>
      <c r="EYN40" s="130"/>
      <c r="EYO40" s="130"/>
      <c r="EYP40" s="130"/>
      <c r="EYQ40" s="130"/>
      <c r="EYR40" s="130"/>
      <c r="EYS40" s="130"/>
      <c r="EYT40" s="130"/>
      <c r="EYU40" s="130"/>
      <c r="EYV40" s="130"/>
      <c r="EYW40" s="130"/>
      <c r="EYX40" s="130"/>
      <c r="EYY40" s="130"/>
      <c r="EYZ40" s="130"/>
      <c r="EZA40" s="130"/>
      <c r="EZB40" s="130"/>
      <c r="EZC40" s="130"/>
      <c r="EZD40" s="130"/>
      <c r="EZE40" s="130"/>
      <c r="EZF40" s="130"/>
      <c r="EZG40" s="130"/>
      <c r="EZH40" s="130"/>
      <c r="EZI40" s="130"/>
      <c r="EZJ40" s="130"/>
      <c r="EZK40" s="130"/>
      <c r="EZL40" s="130"/>
      <c r="EZM40" s="130"/>
      <c r="EZN40" s="130"/>
      <c r="EZO40" s="130"/>
      <c r="EZP40" s="130"/>
      <c r="EZQ40" s="130"/>
      <c r="EZR40" s="130"/>
      <c r="EZS40" s="130"/>
      <c r="EZT40" s="130"/>
      <c r="EZU40" s="130"/>
      <c r="EZV40" s="130"/>
      <c r="EZW40" s="130"/>
      <c r="EZX40" s="130"/>
      <c r="EZY40" s="130"/>
      <c r="EZZ40" s="130"/>
      <c r="FAA40" s="130"/>
      <c r="FAB40" s="130"/>
      <c r="FAC40" s="130"/>
      <c r="FAD40" s="130"/>
      <c r="FAE40" s="130"/>
      <c r="FAF40" s="130"/>
      <c r="FAG40" s="130"/>
      <c r="FAH40" s="130"/>
      <c r="FAI40" s="130"/>
      <c r="FAJ40" s="130"/>
      <c r="FAK40" s="130"/>
      <c r="FAL40" s="130"/>
      <c r="FAM40" s="130"/>
      <c r="FAN40" s="130"/>
      <c r="FAO40" s="130"/>
      <c r="FAP40" s="130"/>
      <c r="FAQ40" s="130"/>
      <c r="FAR40" s="130"/>
      <c r="FAS40" s="130"/>
      <c r="FAT40" s="130"/>
      <c r="FAU40" s="130"/>
      <c r="FAV40" s="130"/>
      <c r="FAW40" s="130"/>
      <c r="FAX40" s="130"/>
      <c r="FAY40" s="130"/>
      <c r="FAZ40" s="130"/>
      <c r="FBA40" s="130"/>
      <c r="FBB40" s="130"/>
      <c r="FBC40" s="130"/>
      <c r="FBD40" s="130"/>
      <c r="FBE40" s="130"/>
      <c r="FBF40" s="130"/>
      <c r="FBG40" s="130"/>
      <c r="FBH40" s="130"/>
      <c r="FBI40" s="130"/>
      <c r="FBJ40" s="130"/>
      <c r="FBK40" s="130"/>
      <c r="FBL40" s="130"/>
      <c r="FBM40" s="130"/>
      <c r="FBN40" s="130"/>
      <c r="FBO40" s="130"/>
      <c r="FBP40" s="130"/>
      <c r="FBQ40" s="130"/>
      <c r="FBR40" s="130"/>
      <c r="FBS40" s="130"/>
      <c r="FBT40" s="130"/>
      <c r="FBU40" s="130"/>
      <c r="FBV40" s="130"/>
      <c r="FBW40" s="130"/>
      <c r="FBX40" s="130"/>
      <c r="FBY40" s="130"/>
      <c r="FBZ40" s="130"/>
      <c r="FCA40" s="130"/>
      <c r="FCB40" s="130"/>
      <c r="FCC40" s="130"/>
      <c r="FCD40" s="130"/>
      <c r="FCE40" s="130"/>
      <c r="FCF40" s="130"/>
      <c r="FCG40" s="130"/>
      <c r="FCH40" s="130"/>
      <c r="FCI40" s="130"/>
      <c r="FCJ40" s="130"/>
      <c r="FCK40" s="130"/>
      <c r="FCL40" s="130"/>
      <c r="FCM40" s="130"/>
      <c r="FCN40" s="130"/>
      <c r="FCO40" s="130"/>
      <c r="FCP40" s="130"/>
      <c r="FCQ40" s="130"/>
      <c r="FCR40" s="130"/>
      <c r="FCS40" s="130"/>
      <c r="FCT40" s="130"/>
      <c r="FCU40" s="130"/>
      <c r="FCV40" s="130"/>
      <c r="FCW40" s="130"/>
      <c r="FCX40" s="130"/>
      <c r="FCY40" s="130"/>
      <c r="FCZ40" s="130"/>
      <c r="FDA40" s="130"/>
      <c r="FDB40" s="130"/>
      <c r="FDC40" s="130"/>
      <c r="FDD40" s="130"/>
      <c r="FDE40" s="130"/>
      <c r="FDF40" s="130"/>
      <c r="FDG40" s="130"/>
      <c r="FDH40" s="130"/>
      <c r="FDI40" s="130"/>
      <c r="FDJ40" s="130"/>
      <c r="FDK40" s="130"/>
      <c r="FDL40" s="130"/>
      <c r="FDM40" s="130"/>
      <c r="FDN40" s="130"/>
      <c r="FDO40" s="130"/>
      <c r="FDP40" s="130"/>
      <c r="FDQ40" s="130"/>
      <c r="FDR40" s="130"/>
      <c r="FDS40" s="130"/>
      <c r="FDT40" s="130"/>
      <c r="FDU40" s="130"/>
      <c r="FDV40" s="130"/>
      <c r="FDW40" s="130"/>
      <c r="FDX40" s="130"/>
      <c r="FDY40" s="130"/>
      <c r="FDZ40" s="130"/>
      <c r="FEA40" s="130"/>
      <c r="FEB40" s="130"/>
      <c r="FEC40" s="130"/>
      <c r="FED40" s="130"/>
      <c r="FEE40" s="130"/>
      <c r="FEF40" s="130"/>
      <c r="FEG40" s="130"/>
      <c r="FEH40" s="130"/>
      <c r="FEI40" s="130"/>
      <c r="FEJ40" s="130"/>
      <c r="FEK40" s="130"/>
      <c r="FEL40" s="130"/>
      <c r="FEM40" s="130"/>
      <c r="FEN40" s="130"/>
      <c r="FEO40" s="130"/>
      <c r="FEP40" s="130"/>
      <c r="FEQ40" s="130"/>
      <c r="FER40" s="130"/>
      <c r="FES40" s="130"/>
      <c r="FET40" s="130"/>
      <c r="FEU40" s="130"/>
      <c r="FEV40" s="130"/>
      <c r="FEW40" s="130"/>
      <c r="FEX40" s="130"/>
      <c r="FEY40" s="130"/>
      <c r="FEZ40" s="130"/>
      <c r="FFA40" s="130"/>
      <c r="FFB40" s="130"/>
      <c r="FFC40" s="130"/>
      <c r="FFD40" s="130"/>
      <c r="FFE40" s="130"/>
      <c r="FFF40" s="130"/>
      <c r="FFG40" s="130"/>
      <c r="FFH40" s="130"/>
      <c r="FFI40" s="130"/>
      <c r="FFJ40" s="130"/>
      <c r="FFK40" s="130"/>
      <c r="FFL40" s="130"/>
      <c r="FFM40" s="130"/>
      <c r="FFN40" s="130"/>
      <c r="FFO40" s="130"/>
      <c r="FFP40" s="130"/>
      <c r="FFQ40" s="130"/>
      <c r="FFR40" s="130"/>
      <c r="FFS40" s="130"/>
      <c r="FFT40" s="130"/>
      <c r="FFU40" s="130"/>
      <c r="FFV40" s="130"/>
      <c r="FFW40" s="130"/>
      <c r="FFX40" s="130"/>
      <c r="FFY40" s="130"/>
      <c r="FFZ40" s="130"/>
      <c r="FGA40" s="130"/>
      <c r="FGB40" s="130"/>
      <c r="FGC40" s="130"/>
      <c r="FGD40" s="130"/>
      <c r="FGE40" s="130"/>
      <c r="FGF40" s="130"/>
      <c r="FGG40" s="130"/>
      <c r="FGH40" s="130"/>
      <c r="FGI40" s="130"/>
      <c r="FGJ40" s="130"/>
      <c r="FGK40" s="130"/>
      <c r="FGL40" s="130"/>
      <c r="FGM40" s="130"/>
      <c r="FGN40" s="130"/>
      <c r="FGO40" s="130"/>
      <c r="FGP40" s="130"/>
      <c r="FGQ40" s="130"/>
      <c r="FGR40" s="130"/>
      <c r="FGS40" s="130"/>
      <c r="FGT40" s="130"/>
      <c r="FGU40" s="130"/>
      <c r="FGV40" s="130"/>
      <c r="FGW40" s="130"/>
      <c r="FGX40" s="130"/>
      <c r="FGY40" s="130"/>
      <c r="FGZ40" s="130"/>
      <c r="FHA40" s="130"/>
      <c r="FHB40" s="130"/>
      <c r="FHC40" s="130"/>
      <c r="FHD40" s="130"/>
      <c r="FHE40" s="130"/>
      <c r="FHF40" s="130"/>
      <c r="FHG40" s="130"/>
      <c r="FHH40" s="130"/>
      <c r="FHI40" s="130"/>
      <c r="FHJ40" s="130"/>
      <c r="FHK40" s="130"/>
      <c r="FHL40" s="130"/>
      <c r="FHM40" s="130"/>
      <c r="FHN40" s="130"/>
      <c r="FHO40" s="130"/>
      <c r="FHP40" s="130"/>
      <c r="FHQ40" s="130"/>
      <c r="FHR40" s="130"/>
      <c r="FHS40" s="130"/>
      <c r="FHT40" s="130"/>
      <c r="FHU40" s="130"/>
      <c r="FHV40" s="130"/>
      <c r="FHW40" s="130"/>
      <c r="FHX40" s="130"/>
      <c r="FHY40" s="130"/>
      <c r="FHZ40" s="130"/>
      <c r="FIA40" s="130"/>
      <c r="FIB40" s="130"/>
      <c r="FIC40" s="130"/>
      <c r="FID40" s="130"/>
      <c r="FIE40" s="130"/>
      <c r="FIF40" s="130"/>
      <c r="FIG40" s="130"/>
      <c r="FIH40" s="130"/>
      <c r="FII40" s="130"/>
      <c r="FIJ40" s="130"/>
      <c r="FIK40" s="130"/>
      <c r="FIL40" s="130"/>
      <c r="FIM40" s="130"/>
      <c r="FIN40" s="130"/>
      <c r="FIO40" s="130"/>
      <c r="FIP40" s="130"/>
      <c r="FIQ40" s="130"/>
      <c r="FIR40" s="130"/>
      <c r="FIS40" s="130"/>
      <c r="FIT40" s="130"/>
      <c r="FIU40" s="130"/>
      <c r="FIV40" s="130"/>
      <c r="FIW40" s="130"/>
      <c r="FIX40" s="130"/>
      <c r="FIY40" s="130"/>
      <c r="FIZ40" s="130"/>
      <c r="FJA40" s="130"/>
      <c r="FJB40" s="130"/>
      <c r="FJC40" s="130"/>
      <c r="FJD40" s="130"/>
      <c r="FJE40" s="130"/>
      <c r="FJF40" s="130"/>
      <c r="FJG40" s="130"/>
      <c r="FJH40" s="130"/>
      <c r="FJI40" s="130"/>
      <c r="FJJ40" s="130"/>
      <c r="FJK40" s="130"/>
      <c r="FJL40" s="130"/>
      <c r="FJM40" s="130"/>
      <c r="FJN40" s="130"/>
      <c r="FJO40" s="130"/>
      <c r="FJP40" s="130"/>
      <c r="FJQ40" s="130"/>
      <c r="FJR40" s="130"/>
      <c r="FJS40" s="130"/>
      <c r="FJT40" s="130"/>
      <c r="FJU40" s="130"/>
      <c r="FJV40" s="130"/>
      <c r="FJW40" s="130"/>
      <c r="FJX40" s="130"/>
      <c r="FJY40" s="130"/>
      <c r="FJZ40" s="130"/>
      <c r="FKA40" s="130"/>
      <c r="FKB40" s="130"/>
      <c r="FKC40" s="130"/>
      <c r="FKD40" s="130"/>
      <c r="FKE40" s="130"/>
      <c r="FKF40" s="130"/>
      <c r="FKG40" s="130"/>
      <c r="FKH40" s="130"/>
      <c r="FKI40" s="130"/>
      <c r="FKJ40" s="130"/>
      <c r="FKK40" s="130"/>
      <c r="FKL40" s="130"/>
      <c r="FKM40" s="130"/>
      <c r="FKN40" s="130"/>
      <c r="FKO40" s="130"/>
      <c r="FKP40" s="130"/>
      <c r="FKQ40" s="130"/>
      <c r="FKR40" s="130"/>
      <c r="FKS40" s="130"/>
      <c r="FKT40" s="130"/>
      <c r="FKU40" s="130"/>
      <c r="FKV40" s="130"/>
      <c r="FKW40" s="130"/>
      <c r="FKX40" s="130"/>
      <c r="FKY40" s="130"/>
      <c r="FKZ40" s="130"/>
      <c r="FLA40" s="130"/>
      <c r="FLB40" s="130"/>
      <c r="FLC40" s="130"/>
      <c r="FLD40" s="130"/>
      <c r="FLE40" s="130"/>
      <c r="FLF40" s="130"/>
      <c r="FLG40" s="130"/>
      <c r="FLH40" s="130"/>
      <c r="FLI40" s="130"/>
      <c r="FLJ40" s="130"/>
      <c r="FLK40" s="130"/>
      <c r="FLL40" s="130"/>
      <c r="FLM40" s="130"/>
      <c r="FLN40" s="130"/>
      <c r="FLO40" s="130"/>
      <c r="FLP40" s="130"/>
      <c r="FLQ40" s="130"/>
      <c r="FLR40" s="130"/>
      <c r="FLS40" s="130"/>
      <c r="FLT40" s="130"/>
      <c r="FLU40" s="130"/>
      <c r="FLV40" s="130"/>
      <c r="FLW40" s="130"/>
      <c r="FLX40" s="130"/>
      <c r="FLY40" s="130"/>
      <c r="FLZ40" s="130"/>
      <c r="FMA40" s="130"/>
      <c r="FMB40" s="130"/>
      <c r="FMC40" s="130"/>
      <c r="FMD40" s="130"/>
      <c r="FME40" s="130"/>
      <c r="FMF40" s="130"/>
      <c r="FMG40" s="130"/>
      <c r="FMH40" s="130"/>
      <c r="FMI40" s="130"/>
      <c r="FMJ40" s="130"/>
      <c r="FMK40" s="130"/>
      <c r="FML40" s="130"/>
      <c r="FMM40" s="130"/>
      <c r="FMN40" s="130"/>
      <c r="FMO40" s="130"/>
      <c r="FMP40" s="130"/>
      <c r="FMQ40" s="130"/>
      <c r="FMR40" s="130"/>
      <c r="FMS40" s="130"/>
      <c r="FMT40" s="130"/>
      <c r="FMU40" s="130"/>
      <c r="FMV40" s="130"/>
      <c r="FMW40" s="130"/>
      <c r="FMX40" s="130"/>
      <c r="FMY40" s="130"/>
      <c r="FMZ40" s="130"/>
      <c r="FNA40" s="130"/>
      <c r="FNB40" s="130"/>
      <c r="FNC40" s="130"/>
      <c r="FND40" s="130"/>
      <c r="FNE40" s="130"/>
      <c r="FNF40" s="130"/>
      <c r="FNG40" s="130"/>
      <c r="FNH40" s="130"/>
      <c r="FNI40" s="130"/>
      <c r="FNJ40" s="130"/>
      <c r="FNK40" s="130"/>
      <c r="FNL40" s="130"/>
      <c r="FNM40" s="130"/>
      <c r="FNN40" s="130"/>
      <c r="FNO40" s="130"/>
      <c r="FNP40" s="130"/>
      <c r="FNQ40" s="130"/>
      <c r="FNR40" s="130"/>
      <c r="FNS40" s="130"/>
      <c r="FNT40" s="130"/>
      <c r="FNU40" s="130"/>
      <c r="FNV40" s="130"/>
      <c r="FNW40" s="130"/>
      <c r="FNX40" s="130"/>
      <c r="FNY40" s="130"/>
      <c r="FNZ40" s="130"/>
      <c r="FOA40" s="130"/>
      <c r="FOB40" s="130"/>
      <c r="FOC40" s="130"/>
      <c r="FOD40" s="130"/>
      <c r="FOE40" s="130"/>
      <c r="FOF40" s="130"/>
      <c r="FOG40" s="130"/>
      <c r="FOH40" s="130"/>
      <c r="FOI40" s="130"/>
      <c r="FOJ40" s="130"/>
      <c r="FOK40" s="130"/>
      <c r="FOL40" s="130"/>
      <c r="FOM40" s="130"/>
      <c r="FON40" s="130"/>
      <c r="FOO40" s="130"/>
      <c r="FOP40" s="130"/>
      <c r="FOQ40" s="130"/>
      <c r="FOR40" s="130"/>
      <c r="FOS40" s="130"/>
      <c r="FOT40" s="130"/>
      <c r="FOU40" s="130"/>
      <c r="FOV40" s="130"/>
      <c r="FOW40" s="130"/>
      <c r="FOX40" s="130"/>
      <c r="FOY40" s="130"/>
      <c r="FOZ40" s="130"/>
      <c r="FPA40" s="130"/>
      <c r="FPB40" s="130"/>
      <c r="FPC40" s="130"/>
      <c r="FPD40" s="130"/>
      <c r="FPE40" s="130"/>
      <c r="FPF40" s="130"/>
      <c r="FPG40" s="130"/>
      <c r="FPH40" s="130"/>
      <c r="FPI40" s="130"/>
      <c r="FPJ40" s="130"/>
      <c r="FPK40" s="130"/>
      <c r="FPL40" s="130"/>
      <c r="FPM40" s="130"/>
      <c r="FPN40" s="130"/>
      <c r="FPO40" s="130"/>
      <c r="FPP40" s="130"/>
      <c r="FPQ40" s="130"/>
      <c r="FPR40" s="130"/>
      <c r="FPS40" s="130"/>
      <c r="FPT40" s="130"/>
      <c r="FPU40" s="130"/>
      <c r="FPV40" s="130"/>
      <c r="FPW40" s="130"/>
      <c r="FPX40" s="130"/>
      <c r="FPY40" s="130"/>
      <c r="FPZ40" s="130"/>
      <c r="FQA40" s="130"/>
      <c r="FQB40" s="130"/>
      <c r="FQC40" s="130"/>
      <c r="FQD40" s="130"/>
      <c r="FQE40" s="130"/>
      <c r="FQF40" s="130"/>
      <c r="FQG40" s="130"/>
      <c r="FQH40" s="130"/>
      <c r="FQI40" s="130"/>
      <c r="FQJ40" s="130"/>
      <c r="FQK40" s="130"/>
      <c r="FQL40" s="130"/>
      <c r="FQM40" s="130"/>
      <c r="FQN40" s="130"/>
      <c r="FQO40" s="130"/>
      <c r="FQP40" s="130"/>
      <c r="FQQ40" s="130"/>
      <c r="FQR40" s="130"/>
      <c r="FQS40" s="130"/>
      <c r="FQT40" s="130"/>
      <c r="FQU40" s="130"/>
      <c r="FQV40" s="130"/>
      <c r="FQW40" s="130"/>
      <c r="FQX40" s="130"/>
      <c r="FQY40" s="130"/>
      <c r="FQZ40" s="130"/>
      <c r="FRA40" s="130"/>
      <c r="FRB40" s="130"/>
      <c r="FRC40" s="130"/>
      <c r="FRD40" s="130"/>
      <c r="FRE40" s="130"/>
      <c r="FRF40" s="130"/>
      <c r="FRG40" s="130"/>
      <c r="FRH40" s="130"/>
      <c r="FRI40" s="130"/>
      <c r="FRJ40" s="130"/>
      <c r="FRK40" s="130"/>
      <c r="FRL40" s="130"/>
      <c r="FRM40" s="130"/>
      <c r="FRN40" s="130"/>
      <c r="FRO40" s="130"/>
      <c r="FRP40" s="130"/>
      <c r="FRQ40" s="130"/>
      <c r="FRR40" s="130"/>
      <c r="FRS40" s="130"/>
      <c r="FRT40" s="130"/>
      <c r="FRU40" s="130"/>
      <c r="FRV40" s="130"/>
      <c r="FRW40" s="130"/>
      <c r="FRX40" s="130"/>
      <c r="FRY40" s="130"/>
      <c r="FRZ40" s="130"/>
      <c r="FSA40" s="130"/>
      <c r="FSB40" s="130"/>
      <c r="FSC40" s="130"/>
      <c r="FSD40" s="130"/>
      <c r="FSE40" s="130"/>
      <c r="FSF40" s="130"/>
      <c r="FSG40" s="130"/>
      <c r="FSH40" s="130"/>
      <c r="FSI40" s="130"/>
      <c r="FSJ40" s="130"/>
      <c r="FSK40" s="130"/>
      <c r="FSL40" s="130"/>
      <c r="FSM40" s="130"/>
      <c r="FSN40" s="130"/>
      <c r="FSO40" s="130"/>
      <c r="FSP40" s="130"/>
      <c r="FSQ40" s="130"/>
      <c r="FSR40" s="130"/>
      <c r="FSS40" s="130"/>
      <c r="FST40" s="130"/>
      <c r="FSU40" s="130"/>
      <c r="FSV40" s="130"/>
      <c r="FSW40" s="130"/>
      <c r="FSX40" s="130"/>
      <c r="FSY40" s="130"/>
      <c r="FSZ40" s="130"/>
      <c r="FTA40" s="130"/>
      <c r="FTB40" s="130"/>
      <c r="FTC40" s="130"/>
      <c r="FTD40" s="130"/>
      <c r="FTE40" s="130"/>
      <c r="FTF40" s="130"/>
      <c r="FTG40" s="130"/>
      <c r="FTH40" s="130"/>
      <c r="FTI40" s="130"/>
      <c r="FTJ40" s="130"/>
      <c r="FTK40" s="130"/>
      <c r="FTL40" s="130"/>
      <c r="FTM40" s="130"/>
      <c r="FTN40" s="130"/>
      <c r="FTO40" s="130"/>
      <c r="FTP40" s="130"/>
      <c r="FTQ40" s="130"/>
      <c r="FTR40" s="130"/>
      <c r="FTS40" s="130"/>
      <c r="FTT40" s="130"/>
      <c r="FTU40" s="130"/>
      <c r="FTV40" s="130"/>
      <c r="FTW40" s="130"/>
      <c r="FTX40" s="130"/>
      <c r="FTY40" s="130"/>
      <c r="FTZ40" s="130"/>
      <c r="FUA40" s="130"/>
      <c r="FUB40" s="130"/>
      <c r="FUC40" s="130"/>
      <c r="FUD40" s="130"/>
      <c r="FUE40" s="130"/>
      <c r="FUF40" s="130"/>
      <c r="FUG40" s="130"/>
      <c r="FUH40" s="130"/>
      <c r="FUI40" s="130"/>
      <c r="FUJ40" s="130"/>
      <c r="FUK40" s="130"/>
      <c r="FUL40" s="130"/>
      <c r="FUM40" s="130"/>
      <c r="FUN40" s="130"/>
      <c r="FUO40" s="130"/>
      <c r="FUP40" s="130"/>
      <c r="FUQ40" s="130"/>
      <c r="FUR40" s="130"/>
      <c r="FUS40" s="130"/>
      <c r="FUT40" s="130"/>
      <c r="FUU40" s="130"/>
      <c r="FUV40" s="130"/>
      <c r="FUW40" s="130"/>
      <c r="FUX40" s="130"/>
      <c r="FUY40" s="130"/>
      <c r="FUZ40" s="130"/>
      <c r="FVA40" s="130"/>
      <c r="FVB40" s="130"/>
      <c r="FVC40" s="130"/>
      <c r="FVD40" s="130"/>
      <c r="FVE40" s="130"/>
      <c r="FVF40" s="130"/>
      <c r="FVG40" s="130"/>
      <c r="FVH40" s="130"/>
      <c r="FVI40" s="130"/>
      <c r="FVJ40" s="130"/>
      <c r="FVK40" s="130"/>
      <c r="FVL40" s="130"/>
      <c r="FVM40" s="130"/>
      <c r="FVN40" s="130"/>
      <c r="FVO40" s="130"/>
      <c r="FVP40" s="130"/>
      <c r="FVQ40" s="130"/>
      <c r="FVR40" s="130"/>
      <c r="FVS40" s="130"/>
      <c r="FVT40" s="130"/>
      <c r="FVU40" s="130"/>
      <c r="FVV40" s="130"/>
      <c r="FVW40" s="130"/>
      <c r="FVX40" s="130"/>
      <c r="FVY40" s="130"/>
      <c r="FVZ40" s="130"/>
      <c r="FWA40" s="130"/>
      <c r="FWB40" s="130"/>
      <c r="FWC40" s="130"/>
      <c r="FWD40" s="130"/>
      <c r="FWE40" s="130"/>
      <c r="FWF40" s="130"/>
      <c r="FWG40" s="130"/>
      <c r="FWH40" s="130"/>
      <c r="FWI40" s="130"/>
      <c r="FWJ40" s="130"/>
      <c r="FWK40" s="130"/>
      <c r="FWL40" s="130"/>
      <c r="FWM40" s="130"/>
      <c r="FWN40" s="130"/>
      <c r="FWO40" s="130"/>
      <c r="FWP40" s="130"/>
      <c r="FWQ40" s="130"/>
      <c r="FWR40" s="130"/>
      <c r="FWS40" s="130"/>
      <c r="FWT40" s="130"/>
      <c r="FWU40" s="130"/>
      <c r="FWV40" s="130"/>
      <c r="FWW40" s="130"/>
      <c r="FWX40" s="130"/>
      <c r="FWY40" s="130"/>
      <c r="FWZ40" s="130"/>
      <c r="FXA40" s="130"/>
      <c r="FXB40" s="130"/>
      <c r="FXC40" s="130"/>
      <c r="FXD40" s="130"/>
      <c r="FXE40" s="130"/>
      <c r="FXF40" s="130"/>
      <c r="FXG40" s="130"/>
      <c r="FXH40" s="130"/>
      <c r="FXI40" s="130"/>
      <c r="FXJ40" s="130"/>
      <c r="FXK40" s="130"/>
      <c r="FXL40" s="130"/>
      <c r="FXM40" s="130"/>
      <c r="FXN40" s="130"/>
      <c r="FXO40" s="130"/>
      <c r="FXP40" s="130"/>
      <c r="FXQ40" s="130"/>
      <c r="FXR40" s="130"/>
      <c r="FXS40" s="130"/>
      <c r="FXT40" s="130"/>
      <c r="FXU40" s="130"/>
      <c r="FXV40" s="130"/>
      <c r="FXW40" s="130"/>
      <c r="FXX40" s="130"/>
      <c r="FXY40" s="130"/>
      <c r="FXZ40" s="130"/>
      <c r="FYA40" s="130"/>
      <c r="FYB40" s="130"/>
      <c r="FYC40" s="130"/>
      <c r="FYD40" s="130"/>
      <c r="FYE40" s="130"/>
      <c r="FYF40" s="130"/>
      <c r="FYG40" s="130"/>
      <c r="FYH40" s="130"/>
      <c r="FYI40" s="130"/>
      <c r="FYJ40" s="130"/>
      <c r="FYK40" s="130"/>
      <c r="FYL40" s="130"/>
      <c r="FYM40" s="130"/>
      <c r="FYN40" s="130"/>
      <c r="FYO40" s="130"/>
      <c r="FYP40" s="130"/>
      <c r="FYQ40" s="130"/>
      <c r="FYR40" s="130"/>
      <c r="FYS40" s="130"/>
      <c r="FYT40" s="130"/>
      <c r="FYU40" s="130"/>
      <c r="FYV40" s="130"/>
      <c r="FYW40" s="130"/>
      <c r="FYX40" s="130"/>
      <c r="FYY40" s="130"/>
      <c r="FYZ40" s="130"/>
      <c r="FZA40" s="130"/>
      <c r="FZB40" s="130"/>
      <c r="FZC40" s="130"/>
      <c r="FZD40" s="130"/>
      <c r="FZE40" s="130"/>
      <c r="FZF40" s="130"/>
      <c r="FZG40" s="130"/>
      <c r="FZH40" s="130"/>
      <c r="FZI40" s="130"/>
      <c r="FZJ40" s="130"/>
      <c r="FZK40" s="130"/>
      <c r="FZL40" s="130"/>
      <c r="FZM40" s="130"/>
      <c r="FZN40" s="130"/>
      <c r="FZO40" s="130"/>
      <c r="FZP40" s="130"/>
      <c r="FZQ40" s="130"/>
      <c r="FZR40" s="130"/>
      <c r="FZS40" s="130"/>
      <c r="FZT40" s="130"/>
      <c r="FZU40" s="130"/>
      <c r="FZV40" s="130"/>
      <c r="FZW40" s="130"/>
      <c r="FZX40" s="130"/>
      <c r="FZY40" s="130"/>
      <c r="FZZ40" s="130"/>
      <c r="GAA40" s="130"/>
      <c r="GAB40" s="130"/>
      <c r="GAC40" s="130"/>
      <c r="GAD40" s="130"/>
      <c r="GAE40" s="130"/>
      <c r="GAF40" s="130"/>
      <c r="GAG40" s="130"/>
      <c r="GAH40" s="130"/>
      <c r="GAI40" s="130"/>
      <c r="GAJ40" s="130"/>
      <c r="GAK40" s="130"/>
      <c r="GAL40" s="130"/>
      <c r="GAM40" s="130"/>
      <c r="GAN40" s="130"/>
      <c r="GAO40" s="130"/>
      <c r="GAP40" s="130"/>
      <c r="GAQ40" s="130"/>
      <c r="GAR40" s="130"/>
      <c r="GAS40" s="130"/>
      <c r="GAT40" s="130"/>
      <c r="GAU40" s="130"/>
      <c r="GAV40" s="130"/>
      <c r="GAW40" s="130"/>
      <c r="GAX40" s="130"/>
      <c r="GAY40" s="130"/>
      <c r="GAZ40" s="130"/>
      <c r="GBA40" s="130"/>
      <c r="GBB40" s="130"/>
      <c r="GBC40" s="130"/>
      <c r="GBD40" s="130"/>
      <c r="GBE40" s="130"/>
      <c r="GBF40" s="130"/>
      <c r="GBG40" s="130"/>
      <c r="GBH40" s="130"/>
      <c r="GBI40" s="130"/>
      <c r="GBJ40" s="130"/>
      <c r="GBK40" s="130"/>
      <c r="GBL40" s="130"/>
      <c r="GBM40" s="130"/>
      <c r="GBN40" s="130"/>
      <c r="GBO40" s="130"/>
      <c r="GBP40" s="130"/>
      <c r="GBQ40" s="130"/>
      <c r="GBR40" s="130"/>
      <c r="GBS40" s="130"/>
      <c r="GBT40" s="130"/>
      <c r="GBU40" s="130"/>
      <c r="GBV40" s="130"/>
      <c r="GBW40" s="130"/>
      <c r="GBX40" s="130"/>
      <c r="GBY40" s="130"/>
      <c r="GBZ40" s="130"/>
      <c r="GCA40" s="130"/>
      <c r="GCB40" s="130"/>
      <c r="GCC40" s="130"/>
      <c r="GCD40" s="130"/>
      <c r="GCE40" s="130"/>
      <c r="GCF40" s="130"/>
      <c r="GCG40" s="130"/>
      <c r="GCH40" s="130"/>
      <c r="GCI40" s="130"/>
      <c r="GCJ40" s="130"/>
      <c r="GCK40" s="130"/>
      <c r="GCL40" s="130"/>
      <c r="GCM40" s="130"/>
      <c r="GCN40" s="130"/>
      <c r="GCO40" s="130"/>
      <c r="GCP40" s="130"/>
      <c r="GCQ40" s="130"/>
      <c r="GCR40" s="130"/>
      <c r="GCS40" s="130"/>
      <c r="GCT40" s="130"/>
      <c r="GCU40" s="130"/>
      <c r="GCV40" s="130"/>
      <c r="GCW40" s="130"/>
      <c r="GCX40" s="130"/>
      <c r="GCY40" s="130"/>
      <c r="GCZ40" s="130"/>
      <c r="GDA40" s="130"/>
      <c r="GDB40" s="130"/>
      <c r="GDC40" s="130"/>
      <c r="GDD40" s="130"/>
      <c r="GDE40" s="130"/>
      <c r="GDF40" s="130"/>
      <c r="GDG40" s="130"/>
      <c r="GDH40" s="130"/>
      <c r="GDI40" s="130"/>
      <c r="GDJ40" s="130"/>
      <c r="GDK40" s="130"/>
      <c r="GDL40" s="130"/>
      <c r="GDM40" s="130"/>
      <c r="GDN40" s="130"/>
      <c r="GDO40" s="130"/>
      <c r="GDP40" s="130"/>
      <c r="GDQ40" s="130"/>
      <c r="GDR40" s="130"/>
      <c r="GDS40" s="130"/>
      <c r="GDT40" s="130"/>
      <c r="GDU40" s="130"/>
      <c r="GDV40" s="130"/>
      <c r="GDW40" s="130"/>
      <c r="GDX40" s="130"/>
      <c r="GDY40" s="130"/>
      <c r="GDZ40" s="130"/>
      <c r="GEA40" s="130"/>
      <c r="GEB40" s="130"/>
      <c r="GEC40" s="130"/>
      <c r="GED40" s="130"/>
      <c r="GEE40" s="130"/>
      <c r="GEF40" s="130"/>
      <c r="GEG40" s="130"/>
      <c r="GEH40" s="130"/>
      <c r="GEI40" s="130"/>
      <c r="GEJ40" s="130"/>
      <c r="GEK40" s="130"/>
      <c r="GEL40" s="130"/>
      <c r="GEM40" s="130"/>
      <c r="GEN40" s="130"/>
      <c r="GEO40" s="130"/>
      <c r="GEP40" s="130"/>
      <c r="GEQ40" s="130"/>
      <c r="GER40" s="130"/>
      <c r="GES40" s="130"/>
      <c r="GET40" s="130"/>
      <c r="GEU40" s="130"/>
      <c r="GEV40" s="130"/>
      <c r="GEW40" s="130"/>
      <c r="GEX40" s="130"/>
      <c r="GEY40" s="130"/>
      <c r="GEZ40" s="130"/>
      <c r="GFA40" s="130"/>
      <c r="GFB40" s="130"/>
      <c r="GFC40" s="130"/>
      <c r="GFD40" s="130"/>
      <c r="GFE40" s="130"/>
      <c r="GFF40" s="130"/>
      <c r="GFG40" s="130"/>
      <c r="GFH40" s="130"/>
      <c r="GFI40" s="130"/>
      <c r="GFJ40" s="130"/>
      <c r="GFK40" s="130"/>
      <c r="GFL40" s="130"/>
      <c r="GFM40" s="130"/>
      <c r="GFN40" s="130"/>
      <c r="GFO40" s="130"/>
      <c r="GFP40" s="130"/>
      <c r="GFQ40" s="130"/>
      <c r="GFR40" s="130"/>
      <c r="GFS40" s="130"/>
      <c r="GFT40" s="130"/>
      <c r="GFU40" s="130"/>
      <c r="GFV40" s="130"/>
      <c r="GFW40" s="130"/>
      <c r="GFX40" s="130"/>
      <c r="GFY40" s="130"/>
      <c r="GFZ40" s="130"/>
      <c r="GGA40" s="130"/>
      <c r="GGB40" s="130"/>
      <c r="GGC40" s="130"/>
      <c r="GGD40" s="130"/>
      <c r="GGE40" s="130"/>
      <c r="GGF40" s="130"/>
      <c r="GGG40" s="130"/>
      <c r="GGH40" s="130"/>
      <c r="GGI40" s="130"/>
      <c r="GGJ40" s="130"/>
      <c r="GGK40" s="130"/>
      <c r="GGL40" s="130"/>
      <c r="GGM40" s="130"/>
      <c r="GGN40" s="130"/>
      <c r="GGO40" s="130"/>
      <c r="GGP40" s="130"/>
      <c r="GGQ40" s="130"/>
      <c r="GGR40" s="130"/>
      <c r="GGS40" s="130"/>
      <c r="GGT40" s="130"/>
      <c r="GGU40" s="130"/>
      <c r="GGV40" s="130"/>
      <c r="GGW40" s="130"/>
      <c r="GGX40" s="130"/>
      <c r="GGY40" s="130"/>
      <c r="GGZ40" s="130"/>
      <c r="GHA40" s="130"/>
      <c r="GHB40" s="130"/>
      <c r="GHC40" s="130"/>
      <c r="GHD40" s="130"/>
      <c r="GHE40" s="130"/>
      <c r="GHF40" s="130"/>
      <c r="GHG40" s="130"/>
      <c r="GHH40" s="130"/>
      <c r="GHI40" s="130"/>
      <c r="GHJ40" s="130"/>
      <c r="GHK40" s="130"/>
      <c r="GHL40" s="130"/>
      <c r="GHM40" s="130"/>
      <c r="GHN40" s="130"/>
      <c r="GHO40" s="130"/>
      <c r="GHP40" s="130"/>
      <c r="GHQ40" s="130"/>
      <c r="GHR40" s="130"/>
      <c r="GHS40" s="130"/>
      <c r="GHT40" s="130"/>
      <c r="GHU40" s="130"/>
      <c r="GHV40" s="130"/>
      <c r="GHW40" s="130"/>
      <c r="GHX40" s="130"/>
      <c r="GHY40" s="130"/>
      <c r="GHZ40" s="130"/>
      <c r="GIA40" s="130"/>
      <c r="GIB40" s="130"/>
      <c r="GIC40" s="130"/>
      <c r="GID40" s="130"/>
      <c r="GIE40" s="130"/>
      <c r="GIF40" s="130"/>
      <c r="GIG40" s="130"/>
      <c r="GIH40" s="130"/>
      <c r="GII40" s="130"/>
      <c r="GIJ40" s="130"/>
      <c r="GIK40" s="130"/>
      <c r="GIL40" s="130"/>
      <c r="GIM40" s="130"/>
      <c r="GIN40" s="130"/>
      <c r="GIO40" s="130"/>
      <c r="GIP40" s="130"/>
      <c r="GIQ40" s="130"/>
      <c r="GIR40" s="130"/>
      <c r="GIS40" s="130"/>
      <c r="GIT40" s="130"/>
      <c r="GIU40" s="130"/>
      <c r="GIV40" s="130"/>
      <c r="GIW40" s="130"/>
      <c r="GIX40" s="130"/>
      <c r="GIY40" s="130"/>
      <c r="GIZ40" s="130"/>
      <c r="GJA40" s="130"/>
      <c r="GJB40" s="130"/>
      <c r="GJC40" s="130"/>
      <c r="GJD40" s="130"/>
      <c r="GJE40" s="130"/>
      <c r="GJF40" s="130"/>
      <c r="GJG40" s="130"/>
      <c r="GJH40" s="130"/>
      <c r="GJI40" s="130"/>
      <c r="GJJ40" s="130"/>
      <c r="GJK40" s="130"/>
      <c r="GJL40" s="130"/>
      <c r="GJM40" s="130"/>
      <c r="GJN40" s="130"/>
      <c r="GJO40" s="130"/>
      <c r="GJP40" s="130"/>
      <c r="GJQ40" s="130"/>
      <c r="GJR40" s="130"/>
      <c r="GJS40" s="130"/>
      <c r="GJT40" s="130"/>
      <c r="GJU40" s="130"/>
      <c r="GJV40" s="130"/>
      <c r="GJW40" s="130"/>
      <c r="GJX40" s="130"/>
      <c r="GJY40" s="130"/>
      <c r="GJZ40" s="130"/>
      <c r="GKA40" s="130"/>
      <c r="GKB40" s="130"/>
      <c r="GKC40" s="130"/>
      <c r="GKD40" s="130"/>
      <c r="GKE40" s="130"/>
      <c r="GKF40" s="130"/>
      <c r="GKG40" s="130"/>
      <c r="GKH40" s="130"/>
      <c r="GKI40" s="130"/>
      <c r="GKJ40" s="130"/>
      <c r="GKK40" s="130"/>
      <c r="GKL40" s="130"/>
      <c r="GKM40" s="130"/>
      <c r="GKN40" s="130"/>
      <c r="GKO40" s="130"/>
      <c r="GKP40" s="130"/>
      <c r="GKQ40" s="130"/>
      <c r="GKR40" s="130"/>
      <c r="GKS40" s="130"/>
      <c r="GKT40" s="130"/>
      <c r="GKU40" s="130"/>
      <c r="GKV40" s="130"/>
      <c r="GKW40" s="130"/>
      <c r="GKX40" s="130"/>
      <c r="GKY40" s="130"/>
      <c r="GKZ40" s="130"/>
      <c r="GLA40" s="130"/>
      <c r="GLB40" s="130"/>
      <c r="GLC40" s="130"/>
      <c r="GLD40" s="130"/>
      <c r="GLE40" s="130"/>
      <c r="GLF40" s="130"/>
      <c r="GLG40" s="130"/>
      <c r="GLH40" s="130"/>
      <c r="GLI40" s="130"/>
      <c r="GLJ40" s="130"/>
      <c r="GLK40" s="130"/>
      <c r="GLL40" s="130"/>
      <c r="GLM40" s="130"/>
      <c r="GLN40" s="130"/>
      <c r="GLO40" s="130"/>
      <c r="GLP40" s="130"/>
      <c r="GLQ40" s="130"/>
      <c r="GLR40" s="130"/>
      <c r="GLS40" s="130"/>
      <c r="GLT40" s="130"/>
      <c r="GLU40" s="130"/>
      <c r="GLV40" s="130"/>
      <c r="GLW40" s="130"/>
      <c r="GLX40" s="130"/>
      <c r="GLY40" s="130"/>
      <c r="GLZ40" s="130"/>
      <c r="GMA40" s="130"/>
      <c r="GMB40" s="130"/>
      <c r="GMC40" s="130"/>
      <c r="GMD40" s="130"/>
      <c r="GME40" s="130"/>
      <c r="GMF40" s="130"/>
      <c r="GMG40" s="130"/>
      <c r="GMH40" s="130"/>
      <c r="GMI40" s="130"/>
      <c r="GMJ40" s="130"/>
      <c r="GMK40" s="130"/>
      <c r="GML40" s="130"/>
      <c r="GMM40" s="130"/>
      <c r="GMN40" s="130"/>
      <c r="GMO40" s="130"/>
      <c r="GMP40" s="130"/>
      <c r="GMQ40" s="130"/>
      <c r="GMR40" s="130"/>
      <c r="GMS40" s="130"/>
      <c r="GMT40" s="130"/>
      <c r="GMU40" s="130"/>
      <c r="GMV40" s="130"/>
      <c r="GMW40" s="130"/>
      <c r="GMX40" s="130"/>
      <c r="GMY40" s="130"/>
      <c r="GMZ40" s="130"/>
      <c r="GNA40" s="130"/>
      <c r="GNB40" s="130"/>
      <c r="GNC40" s="130"/>
      <c r="GND40" s="130"/>
      <c r="GNE40" s="130"/>
      <c r="GNF40" s="130"/>
      <c r="GNG40" s="130"/>
      <c r="GNH40" s="130"/>
      <c r="GNI40" s="130"/>
      <c r="GNJ40" s="130"/>
      <c r="GNK40" s="130"/>
      <c r="GNL40" s="130"/>
      <c r="GNM40" s="130"/>
      <c r="GNN40" s="130"/>
      <c r="GNO40" s="130"/>
      <c r="GNP40" s="130"/>
      <c r="GNQ40" s="130"/>
      <c r="GNR40" s="130"/>
      <c r="GNS40" s="130"/>
      <c r="GNT40" s="130"/>
      <c r="GNU40" s="130"/>
      <c r="GNV40" s="130"/>
      <c r="GNW40" s="130"/>
      <c r="GNX40" s="130"/>
      <c r="GNY40" s="130"/>
      <c r="GNZ40" s="130"/>
      <c r="GOA40" s="130"/>
      <c r="GOB40" s="130"/>
      <c r="GOC40" s="130"/>
      <c r="GOD40" s="130"/>
      <c r="GOE40" s="130"/>
      <c r="GOF40" s="130"/>
      <c r="GOG40" s="130"/>
      <c r="GOH40" s="130"/>
      <c r="GOI40" s="130"/>
      <c r="GOJ40" s="130"/>
      <c r="GOK40" s="130"/>
      <c r="GOL40" s="130"/>
      <c r="GOM40" s="130"/>
      <c r="GON40" s="130"/>
      <c r="GOO40" s="130"/>
      <c r="GOP40" s="130"/>
      <c r="GOQ40" s="130"/>
      <c r="GOR40" s="130"/>
      <c r="GOS40" s="130"/>
      <c r="GOT40" s="130"/>
      <c r="GOU40" s="130"/>
      <c r="GOV40" s="130"/>
      <c r="GOW40" s="130"/>
      <c r="GOX40" s="130"/>
      <c r="GOY40" s="130"/>
      <c r="GOZ40" s="130"/>
      <c r="GPA40" s="130"/>
      <c r="GPB40" s="130"/>
      <c r="GPC40" s="130"/>
      <c r="GPD40" s="130"/>
      <c r="GPE40" s="130"/>
      <c r="GPF40" s="130"/>
      <c r="GPG40" s="130"/>
      <c r="GPH40" s="130"/>
      <c r="GPI40" s="130"/>
      <c r="GPJ40" s="130"/>
      <c r="GPK40" s="130"/>
      <c r="GPL40" s="130"/>
      <c r="GPM40" s="130"/>
      <c r="GPN40" s="130"/>
      <c r="GPO40" s="130"/>
      <c r="GPP40" s="130"/>
      <c r="GPQ40" s="130"/>
      <c r="GPR40" s="130"/>
      <c r="GPS40" s="130"/>
      <c r="GPT40" s="130"/>
      <c r="GPU40" s="130"/>
      <c r="GPV40" s="130"/>
      <c r="GPW40" s="130"/>
      <c r="GPX40" s="130"/>
      <c r="GPY40" s="130"/>
      <c r="GPZ40" s="130"/>
      <c r="GQA40" s="130"/>
      <c r="GQB40" s="130"/>
      <c r="GQC40" s="130"/>
      <c r="GQD40" s="130"/>
      <c r="GQE40" s="130"/>
      <c r="GQF40" s="130"/>
      <c r="GQG40" s="130"/>
      <c r="GQH40" s="130"/>
      <c r="GQI40" s="130"/>
      <c r="GQJ40" s="130"/>
      <c r="GQK40" s="130"/>
      <c r="GQL40" s="130"/>
      <c r="GQM40" s="130"/>
      <c r="GQN40" s="130"/>
      <c r="GQO40" s="130"/>
      <c r="GQP40" s="130"/>
      <c r="GQQ40" s="130"/>
      <c r="GQR40" s="130"/>
      <c r="GQS40" s="130"/>
      <c r="GQT40" s="130"/>
      <c r="GQU40" s="130"/>
      <c r="GQV40" s="130"/>
      <c r="GQW40" s="130"/>
      <c r="GQX40" s="130"/>
      <c r="GQY40" s="130"/>
      <c r="GQZ40" s="130"/>
      <c r="GRA40" s="130"/>
      <c r="GRB40" s="130"/>
      <c r="GRC40" s="130"/>
      <c r="GRD40" s="130"/>
      <c r="GRE40" s="130"/>
      <c r="GRF40" s="130"/>
      <c r="GRG40" s="130"/>
      <c r="GRH40" s="130"/>
      <c r="GRI40" s="130"/>
      <c r="GRJ40" s="130"/>
      <c r="GRK40" s="130"/>
      <c r="GRL40" s="130"/>
      <c r="GRM40" s="130"/>
      <c r="GRN40" s="130"/>
      <c r="GRO40" s="130"/>
      <c r="GRP40" s="130"/>
      <c r="GRQ40" s="130"/>
      <c r="GRR40" s="130"/>
      <c r="GRS40" s="130"/>
      <c r="GRT40" s="130"/>
      <c r="GRU40" s="130"/>
      <c r="GRV40" s="130"/>
      <c r="GRW40" s="130"/>
      <c r="GRX40" s="130"/>
      <c r="GRY40" s="130"/>
      <c r="GRZ40" s="130"/>
      <c r="GSA40" s="130"/>
      <c r="GSB40" s="130"/>
      <c r="GSC40" s="130"/>
      <c r="GSD40" s="130"/>
      <c r="GSE40" s="130"/>
      <c r="GSF40" s="130"/>
      <c r="GSG40" s="130"/>
      <c r="GSH40" s="130"/>
      <c r="GSI40" s="130"/>
      <c r="GSJ40" s="130"/>
      <c r="GSK40" s="130"/>
      <c r="GSL40" s="130"/>
      <c r="GSM40" s="130"/>
      <c r="GSN40" s="130"/>
      <c r="GSO40" s="130"/>
      <c r="GSP40" s="130"/>
      <c r="GSQ40" s="130"/>
      <c r="GSR40" s="130"/>
      <c r="GSS40" s="130"/>
      <c r="GST40" s="130"/>
      <c r="GSU40" s="130"/>
      <c r="GSV40" s="130"/>
      <c r="GSW40" s="130"/>
      <c r="GSX40" s="130"/>
      <c r="GSY40" s="130"/>
      <c r="GSZ40" s="130"/>
      <c r="GTA40" s="130"/>
      <c r="GTB40" s="130"/>
      <c r="GTC40" s="130"/>
      <c r="GTD40" s="130"/>
      <c r="GTE40" s="130"/>
      <c r="GTF40" s="130"/>
      <c r="GTG40" s="130"/>
      <c r="GTH40" s="130"/>
      <c r="GTI40" s="130"/>
      <c r="GTJ40" s="130"/>
      <c r="GTK40" s="130"/>
      <c r="GTL40" s="130"/>
      <c r="GTM40" s="130"/>
      <c r="GTN40" s="130"/>
      <c r="GTO40" s="130"/>
      <c r="GTP40" s="130"/>
      <c r="GTQ40" s="130"/>
      <c r="GTR40" s="130"/>
      <c r="GTS40" s="130"/>
      <c r="GTT40" s="130"/>
      <c r="GTU40" s="130"/>
      <c r="GTV40" s="130"/>
      <c r="GTW40" s="130"/>
      <c r="GTX40" s="130"/>
      <c r="GTY40" s="130"/>
      <c r="GTZ40" s="130"/>
      <c r="GUA40" s="130"/>
      <c r="GUB40" s="130"/>
      <c r="GUC40" s="130"/>
      <c r="GUD40" s="130"/>
      <c r="GUE40" s="130"/>
      <c r="GUF40" s="130"/>
      <c r="GUG40" s="130"/>
      <c r="GUH40" s="130"/>
      <c r="GUI40" s="130"/>
      <c r="GUJ40" s="130"/>
      <c r="GUK40" s="130"/>
      <c r="GUL40" s="130"/>
      <c r="GUM40" s="130"/>
      <c r="GUN40" s="130"/>
      <c r="GUO40" s="130"/>
      <c r="GUP40" s="130"/>
      <c r="GUQ40" s="130"/>
      <c r="GUR40" s="130"/>
      <c r="GUS40" s="130"/>
      <c r="GUT40" s="130"/>
      <c r="GUU40" s="130"/>
      <c r="GUV40" s="130"/>
      <c r="GUW40" s="130"/>
      <c r="GUX40" s="130"/>
      <c r="GUY40" s="130"/>
      <c r="GUZ40" s="130"/>
      <c r="GVA40" s="130"/>
      <c r="GVB40" s="130"/>
      <c r="GVC40" s="130"/>
      <c r="GVD40" s="130"/>
      <c r="GVE40" s="130"/>
      <c r="GVF40" s="130"/>
      <c r="GVG40" s="130"/>
      <c r="GVH40" s="130"/>
      <c r="GVI40" s="130"/>
      <c r="GVJ40" s="130"/>
      <c r="GVK40" s="130"/>
      <c r="GVL40" s="130"/>
      <c r="GVM40" s="130"/>
      <c r="GVN40" s="130"/>
      <c r="GVO40" s="130"/>
      <c r="GVP40" s="130"/>
      <c r="GVQ40" s="130"/>
      <c r="GVR40" s="130"/>
      <c r="GVS40" s="130"/>
      <c r="GVT40" s="130"/>
      <c r="GVU40" s="130"/>
      <c r="GVV40" s="130"/>
      <c r="GVW40" s="130"/>
      <c r="GVX40" s="130"/>
      <c r="GVY40" s="130"/>
      <c r="GVZ40" s="130"/>
      <c r="GWA40" s="130"/>
      <c r="GWB40" s="130"/>
      <c r="GWC40" s="130"/>
      <c r="GWD40" s="130"/>
      <c r="GWE40" s="130"/>
      <c r="GWF40" s="130"/>
      <c r="GWG40" s="130"/>
      <c r="GWH40" s="130"/>
      <c r="GWI40" s="130"/>
      <c r="GWJ40" s="130"/>
      <c r="GWK40" s="130"/>
      <c r="GWL40" s="130"/>
      <c r="GWM40" s="130"/>
      <c r="GWN40" s="130"/>
      <c r="GWO40" s="130"/>
      <c r="GWP40" s="130"/>
      <c r="GWQ40" s="130"/>
      <c r="GWR40" s="130"/>
      <c r="GWS40" s="130"/>
      <c r="GWT40" s="130"/>
      <c r="GWU40" s="130"/>
      <c r="GWV40" s="130"/>
      <c r="GWW40" s="130"/>
      <c r="GWX40" s="130"/>
      <c r="GWY40" s="130"/>
      <c r="GWZ40" s="130"/>
      <c r="GXA40" s="130"/>
      <c r="GXB40" s="130"/>
      <c r="GXC40" s="130"/>
      <c r="GXD40" s="130"/>
      <c r="GXE40" s="130"/>
      <c r="GXF40" s="130"/>
      <c r="GXG40" s="130"/>
      <c r="GXH40" s="130"/>
      <c r="GXI40" s="130"/>
      <c r="GXJ40" s="130"/>
      <c r="GXK40" s="130"/>
      <c r="GXL40" s="130"/>
      <c r="GXM40" s="130"/>
      <c r="GXN40" s="130"/>
      <c r="GXO40" s="130"/>
      <c r="GXP40" s="130"/>
      <c r="GXQ40" s="130"/>
      <c r="GXR40" s="130"/>
      <c r="GXS40" s="130"/>
      <c r="GXT40" s="130"/>
      <c r="GXU40" s="130"/>
      <c r="GXV40" s="130"/>
      <c r="GXW40" s="130"/>
      <c r="GXX40" s="130"/>
      <c r="GXY40" s="130"/>
      <c r="GXZ40" s="130"/>
      <c r="GYA40" s="130"/>
      <c r="GYB40" s="130"/>
      <c r="GYC40" s="130"/>
      <c r="GYD40" s="130"/>
      <c r="GYE40" s="130"/>
      <c r="GYF40" s="130"/>
      <c r="GYG40" s="130"/>
      <c r="GYH40" s="130"/>
      <c r="GYI40" s="130"/>
      <c r="GYJ40" s="130"/>
      <c r="GYK40" s="130"/>
      <c r="GYL40" s="130"/>
      <c r="GYM40" s="130"/>
      <c r="GYN40" s="130"/>
      <c r="GYO40" s="130"/>
      <c r="GYP40" s="130"/>
      <c r="GYQ40" s="130"/>
      <c r="GYR40" s="130"/>
      <c r="GYS40" s="130"/>
      <c r="GYT40" s="130"/>
      <c r="GYU40" s="130"/>
      <c r="GYV40" s="130"/>
      <c r="GYW40" s="130"/>
      <c r="GYX40" s="130"/>
      <c r="GYY40" s="130"/>
      <c r="GYZ40" s="130"/>
      <c r="GZA40" s="130"/>
      <c r="GZB40" s="130"/>
      <c r="GZC40" s="130"/>
      <c r="GZD40" s="130"/>
      <c r="GZE40" s="130"/>
      <c r="GZF40" s="130"/>
      <c r="GZG40" s="130"/>
      <c r="GZH40" s="130"/>
      <c r="GZI40" s="130"/>
      <c r="GZJ40" s="130"/>
      <c r="GZK40" s="130"/>
      <c r="GZL40" s="130"/>
      <c r="GZM40" s="130"/>
      <c r="GZN40" s="130"/>
      <c r="GZO40" s="130"/>
      <c r="GZP40" s="130"/>
      <c r="GZQ40" s="130"/>
      <c r="GZR40" s="130"/>
      <c r="GZS40" s="130"/>
      <c r="GZT40" s="130"/>
      <c r="GZU40" s="130"/>
      <c r="GZV40" s="130"/>
      <c r="GZW40" s="130"/>
      <c r="GZX40" s="130"/>
      <c r="GZY40" s="130"/>
      <c r="GZZ40" s="130"/>
      <c r="HAA40" s="130"/>
      <c r="HAB40" s="130"/>
      <c r="HAC40" s="130"/>
      <c r="HAD40" s="130"/>
      <c r="HAE40" s="130"/>
      <c r="HAF40" s="130"/>
      <c r="HAG40" s="130"/>
      <c r="HAH40" s="130"/>
      <c r="HAI40" s="130"/>
      <c r="HAJ40" s="130"/>
      <c r="HAK40" s="130"/>
      <c r="HAL40" s="130"/>
      <c r="HAM40" s="130"/>
      <c r="HAN40" s="130"/>
      <c r="HAO40" s="130"/>
      <c r="HAP40" s="130"/>
      <c r="HAQ40" s="130"/>
      <c r="HAR40" s="130"/>
      <c r="HAS40" s="130"/>
      <c r="HAT40" s="130"/>
      <c r="HAU40" s="130"/>
      <c r="HAV40" s="130"/>
      <c r="HAW40" s="130"/>
      <c r="HAX40" s="130"/>
      <c r="HAY40" s="130"/>
      <c r="HAZ40" s="130"/>
      <c r="HBA40" s="130"/>
      <c r="HBB40" s="130"/>
      <c r="HBC40" s="130"/>
      <c r="HBD40" s="130"/>
      <c r="HBE40" s="130"/>
      <c r="HBF40" s="130"/>
      <c r="HBG40" s="130"/>
      <c r="HBH40" s="130"/>
      <c r="HBI40" s="130"/>
      <c r="HBJ40" s="130"/>
      <c r="HBK40" s="130"/>
      <c r="HBL40" s="130"/>
      <c r="HBM40" s="130"/>
      <c r="HBN40" s="130"/>
      <c r="HBO40" s="130"/>
      <c r="HBP40" s="130"/>
      <c r="HBQ40" s="130"/>
      <c r="HBR40" s="130"/>
      <c r="HBS40" s="130"/>
      <c r="HBT40" s="130"/>
      <c r="HBU40" s="130"/>
      <c r="HBV40" s="130"/>
      <c r="HBW40" s="130"/>
      <c r="HBX40" s="130"/>
      <c r="HBY40" s="130"/>
      <c r="HBZ40" s="130"/>
      <c r="HCA40" s="130"/>
      <c r="HCB40" s="130"/>
      <c r="HCC40" s="130"/>
      <c r="HCD40" s="130"/>
      <c r="HCE40" s="130"/>
      <c r="HCF40" s="130"/>
      <c r="HCG40" s="130"/>
      <c r="HCH40" s="130"/>
      <c r="HCI40" s="130"/>
      <c r="HCJ40" s="130"/>
      <c r="HCK40" s="130"/>
      <c r="HCL40" s="130"/>
      <c r="HCM40" s="130"/>
      <c r="HCN40" s="130"/>
      <c r="HCO40" s="130"/>
      <c r="HCP40" s="130"/>
      <c r="HCQ40" s="130"/>
      <c r="HCR40" s="130"/>
      <c r="HCS40" s="130"/>
      <c r="HCT40" s="130"/>
      <c r="HCU40" s="130"/>
      <c r="HCV40" s="130"/>
      <c r="HCW40" s="130"/>
      <c r="HCX40" s="130"/>
      <c r="HCY40" s="130"/>
      <c r="HCZ40" s="130"/>
      <c r="HDA40" s="130"/>
      <c r="HDB40" s="130"/>
      <c r="HDC40" s="130"/>
      <c r="HDD40" s="130"/>
      <c r="HDE40" s="130"/>
      <c r="HDF40" s="130"/>
      <c r="HDG40" s="130"/>
      <c r="HDH40" s="130"/>
      <c r="HDI40" s="130"/>
      <c r="HDJ40" s="130"/>
      <c r="HDK40" s="130"/>
      <c r="HDL40" s="130"/>
      <c r="HDM40" s="130"/>
      <c r="HDN40" s="130"/>
      <c r="HDO40" s="130"/>
      <c r="HDP40" s="130"/>
      <c r="HDQ40" s="130"/>
      <c r="HDR40" s="130"/>
      <c r="HDS40" s="130"/>
      <c r="HDT40" s="130"/>
      <c r="HDU40" s="130"/>
      <c r="HDV40" s="130"/>
      <c r="HDW40" s="130"/>
      <c r="HDX40" s="130"/>
      <c r="HDY40" s="130"/>
      <c r="HDZ40" s="130"/>
      <c r="HEA40" s="130"/>
      <c r="HEB40" s="130"/>
      <c r="HEC40" s="130"/>
      <c r="HED40" s="130"/>
      <c r="HEE40" s="130"/>
      <c r="HEF40" s="130"/>
      <c r="HEG40" s="130"/>
      <c r="HEH40" s="130"/>
      <c r="HEI40" s="130"/>
      <c r="HEJ40" s="130"/>
      <c r="HEK40" s="130"/>
      <c r="HEL40" s="130"/>
      <c r="HEM40" s="130"/>
      <c r="HEN40" s="130"/>
      <c r="HEO40" s="130"/>
      <c r="HEP40" s="130"/>
      <c r="HEQ40" s="130"/>
      <c r="HER40" s="130"/>
      <c r="HES40" s="130"/>
      <c r="HET40" s="130"/>
      <c r="HEU40" s="130"/>
      <c r="HEV40" s="130"/>
      <c r="HEW40" s="130"/>
      <c r="HEX40" s="130"/>
      <c r="HEY40" s="130"/>
      <c r="HEZ40" s="130"/>
      <c r="HFA40" s="130"/>
      <c r="HFB40" s="130"/>
      <c r="HFC40" s="130"/>
      <c r="HFD40" s="130"/>
      <c r="HFE40" s="130"/>
      <c r="HFF40" s="130"/>
      <c r="HFG40" s="130"/>
      <c r="HFH40" s="130"/>
      <c r="HFI40" s="130"/>
      <c r="HFJ40" s="130"/>
      <c r="HFK40" s="130"/>
      <c r="HFL40" s="130"/>
      <c r="HFM40" s="130"/>
      <c r="HFN40" s="130"/>
      <c r="HFO40" s="130"/>
      <c r="HFP40" s="130"/>
      <c r="HFQ40" s="130"/>
      <c r="HFR40" s="130"/>
      <c r="HFS40" s="130"/>
      <c r="HFT40" s="130"/>
      <c r="HFU40" s="130"/>
      <c r="HFV40" s="130"/>
      <c r="HFW40" s="130"/>
      <c r="HFX40" s="130"/>
      <c r="HFY40" s="130"/>
      <c r="HFZ40" s="130"/>
      <c r="HGA40" s="130"/>
      <c r="HGB40" s="130"/>
      <c r="HGC40" s="130"/>
      <c r="HGD40" s="130"/>
      <c r="HGE40" s="130"/>
      <c r="HGF40" s="130"/>
      <c r="HGG40" s="130"/>
      <c r="HGH40" s="130"/>
      <c r="HGI40" s="130"/>
      <c r="HGJ40" s="130"/>
      <c r="HGK40" s="130"/>
      <c r="HGL40" s="130"/>
      <c r="HGM40" s="130"/>
      <c r="HGN40" s="130"/>
      <c r="HGO40" s="130"/>
      <c r="HGP40" s="130"/>
      <c r="HGQ40" s="130"/>
      <c r="HGR40" s="130"/>
      <c r="HGS40" s="130"/>
      <c r="HGT40" s="130"/>
      <c r="HGU40" s="130"/>
      <c r="HGV40" s="130"/>
      <c r="HGW40" s="130"/>
      <c r="HGX40" s="130"/>
      <c r="HGY40" s="130"/>
      <c r="HGZ40" s="130"/>
      <c r="HHA40" s="130"/>
      <c r="HHB40" s="130"/>
      <c r="HHC40" s="130"/>
      <c r="HHD40" s="130"/>
      <c r="HHE40" s="130"/>
      <c r="HHF40" s="130"/>
      <c r="HHG40" s="130"/>
      <c r="HHH40" s="130"/>
      <c r="HHI40" s="130"/>
      <c r="HHJ40" s="130"/>
      <c r="HHK40" s="130"/>
      <c r="HHL40" s="130"/>
      <c r="HHM40" s="130"/>
      <c r="HHN40" s="130"/>
      <c r="HHO40" s="130"/>
      <c r="HHP40" s="130"/>
      <c r="HHQ40" s="130"/>
      <c r="HHR40" s="130"/>
      <c r="HHS40" s="130"/>
      <c r="HHT40" s="130"/>
      <c r="HHU40" s="130"/>
      <c r="HHV40" s="130"/>
      <c r="HHW40" s="130"/>
      <c r="HHX40" s="130"/>
      <c r="HHY40" s="130"/>
      <c r="HHZ40" s="130"/>
      <c r="HIA40" s="130"/>
      <c r="HIB40" s="130"/>
      <c r="HIC40" s="130"/>
      <c r="HID40" s="130"/>
      <c r="HIE40" s="130"/>
      <c r="HIF40" s="130"/>
      <c r="HIG40" s="130"/>
      <c r="HIH40" s="130"/>
      <c r="HII40" s="130"/>
      <c r="HIJ40" s="130"/>
      <c r="HIK40" s="130"/>
      <c r="HIL40" s="130"/>
      <c r="HIM40" s="130"/>
      <c r="HIN40" s="130"/>
      <c r="HIO40" s="130"/>
      <c r="HIP40" s="130"/>
      <c r="HIQ40" s="130"/>
      <c r="HIR40" s="130"/>
      <c r="HIS40" s="130"/>
      <c r="HIT40" s="130"/>
      <c r="HIU40" s="130"/>
      <c r="HIV40" s="130"/>
      <c r="HIW40" s="130"/>
      <c r="HIX40" s="130"/>
      <c r="HIY40" s="130"/>
      <c r="HIZ40" s="130"/>
      <c r="HJA40" s="130"/>
      <c r="HJB40" s="130"/>
      <c r="HJC40" s="130"/>
      <c r="HJD40" s="130"/>
      <c r="HJE40" s="130"/>
      <c r="HJF40" s="130"/>
      <c r="HJG40" s="130"/>
      <c r="HJH40" s="130"/>
      <c r="HJI40" s="130"/>
      <c r="HJJ40" s="130"/>
      <c r="HJK40" s="130"/>
      <c r="HJL40" s="130"/>
      <c r="HJM40" s="130"/>
      <c r="HJN40" s="130"/>
      <c r="HJO40" s="130"/>
      <c r="HJP40" s="130"/>
      <c r="HJQ40" s="130"/>
      <c r="HJR40" s="130"/>
      <c r="HJS40" s="130"/>
      <c r="HJT40" s="130"/>
      <c r="HJU40" s="130"/>
      <c r="HJV40" s="130"/>
      <c r="HJW40" s="130"/>
      <c r="HJX40" s="130"/>
      <c r="HJY40" s="130"/>
      <c r="HJZ40" s="130"/>
      <c r="HKA40" s="130"/>
      <c r="HKB40" s="130"/>
      <c r="HKC40" s="130"/>
      <c r="HKD40" s="130"/>
      <c r="HKE40" s="130"/>
      <c r="HKF40" s="130"/>
      <c r="HKG40" s="130"/>
      <c r="HKH40" s="130"/>
      <c r="HKI40" s="130"/>
      <c r="HKJ40" s="130"/>
      <c r="HKK40" s="130"/>
      <c r="HKL40" s="130"/>
      <c r="HKM40" s="130"/>
      <c r="HKN40" s="130"/>
      <c r="HKO40" s="130"/>
      <c r="HKP40" s="130"/>
      <c r="HKQ40" s="130"/>
      <c r="HKR40" s="130"/>
      <c r="HKS40" s="130"/>
      <c r="HKT40" s="130"/>
      <c r="HKU40" s="130"/>
      <c r="HKV40" s="130"/>
      <c r="HKW40" s="130"/>
      <c r="HKX40" s="130"/>
      <c r="HKY40" s="130"/>
      <c r="HKZ40" s="130"/>
      <c r="HLA40" s="130"/>
      <c r="HLB40" s="130"/>
      <c r="HLC40" s="130"/>
      <c r="HLD40" s="130"/>
      <c r="HLE40" s="130"/>
      <c r="HLF40" s="130"/>
      <c r="HLG40" s="130"/>
      <c r="HLH40" s="130"/>
      <c r="HLI40" s="130"/>
      <c r="HLJ40" s="130"/>
      <c r="HLK40" s="130"/>
      <c r="HLL40" s="130"/>
      <c r="HLM40" s="130"/>
      <c r="HLN40" s="130"/>
      <c r="HLO40" s="130"/>
      <c r="HLP40" s="130"/>
      <c r="HLQ40" s="130"/>
      <c r="HLR40" s="130"/>
      <c r="HLS40" s="130"/>
      <c r="HLT40" s="130"/>
      <c r="HLU40" s="130"/>
      <c r="HLV40" s="130"/>
      <c r="HLW40" s="130"/>
      <c r="HLX40" s="130"/>
      <c r="HLY40" s="130"/>
      <c r="HLZ40" s="130"/>
      <c r="HMA40" s="130"/>
      <c r="HMB40" s="130"/>
      <c r="HMC40" s="130"/>
      <c r="HMD40" s="130"/>
      <c r="HME40" s="130"/>
      <c r="HMF40" s="130"/>
      <c r="HMG40" s="130"/>
      <c r="HMH40" s="130"/>
      <c r="HMI40" s="130"/>
      <c r="HMJ40" s="130"/>
      <c r="HMK40" s="130"/>
      <c r="HML40" s="130"/>
      <c r="HMM40" s="130"/>
      <c r="HMN40" s="130"/>
      <c r="HMO40" s="130"/>
      <c r="HMP40" s="130"/>
      <c r="HMQ40" s="130"/>
      <c r="HMR40" s="130"/>
      <c r="HMS40" s="130"/>
      <c r="HMT40" s="130"/>
      <c r="HMU40" s="130"/>
      <c r="HMV40" s="130"/>
      <c r="HMW40" s="130"/>
      <c r="HMX40" s="130"/>
      <c r="HMY40" s="130"/>
      <c r="HMZ40" s="130"/>
      <c r="HNA40" s="130"/>
      <c r="HNB40" s="130"/>
      <c r="HNC40" s="130"/>
      <c r="HND40" s="130"/>
      <c r="HNE40" s="130"/>
      <c r="HNF40" s="130"/>
      <c r="HNG40" s="130"/>
      <c r="HNH40" s="130"/>
      <c r="HNI40" s="130"/>
      <c r="HNJ40" s="130"/>
      <c r="HNK40" s="130"/>
      <c r="HNL40" s="130"/>
      <c r="HNM40" s="130"/>
      <c r="HNN40" s="130"/>
      <c r="HNO40" s="130"/>
      <c r="HNP40" s="130"/>
      <c r="HNQ40" s="130"/>
      <c r="HNR40" s="130"/>
      <c r="HNS40" s="130"/>
      <c r="HNT40" s="130"/>
      <c r="HNU40" s="130"/>
      <c r="HNV40" s="130"/>
      <c r="HNW40" s="130"/>
      <c r="HNX40" s="130"/>
      <c r="HNY40" s="130"/>
      <c r="HNZ40" s="130"/>
      <c r="HOA40" s="130"/>
      <c r="HOB40" s="130"/>
      <c r="HOC40" s="130"/>
      <c r="HOD40" s="130"/>
      <c r="HOE40" s="130"/>
      <c r="HOF40" s="130"/>
      <c r="HOG40" s="130"/>
      <c r="HOH40" s="130"/>
      <c r="HOI40" s="130"/>
      <c r="HOJ40" s="130"/>
      <c r="HOK40" s="130"/>
      <c r="HOL40" s="130"/>
      <c r="HOM40" s="130"/>
      <c r="HON40" s="130"/>
      <c r="HOO40" s="130"/>
      <c r="HOP40" s="130"/>
      <c r="HOQ40" s="130"/>
      <c r="HOR40" s="130"/>
      <c r="HOS40" s="130"/>
      <c r="HOT40" s="130"/>
      <c r="HOU40" s="130"/>
      <c r="HOV40" s="130"/>
      <c r="HOW40" s="130"/>
      <c r="HOX40" s="130"/>
      <c r="HOY40" s="130"/>
      <c r="HOZ40" s="130"/>
      <c r="HPA40" s="130"/>
      <c r="HPB40" s="130"/>
      <c r="HPC40" s="130"/>
      <c r="HPD40" s="130"/>
      <c r="HPE40" s="130"/>
      <c r="HPF40" s="130"/>
      <c r="HPG40" s="130"/>
      <c r="HPH40" s="130"/>
      <c r="HPI40" s="130"/>
      <c r="HPJ40" s="130"/>
      <c r="HPK40" s="130"/>
      <c r="HPL40" s="130"/>
      <c r="HPM40" s="130"/>
      <c r="HPN40" s="130"/>
      <c r="HPO40" s="130"/>
      <c r="HPP40" s="130"/>
      <c r="HPQ40" s="130"/>
      <c r="HPR40" s="130"/>
      <c r="HPS40" s="130"/>
      <c r="HPT40" s="130"/>
      <c r="HPU40" s="130"/>
      <c r="HPV40" s="130"/>
      <c r="HPW40" s="130"/>
      <c r="HPX40" s="130"/>
      <c r="HPY40" s="130"/>
      <c r="HPZ40" s="130"/>
      <c r="HQA40" s="130"/>
      <c r="HQB40" s="130"/>
      <c r="HQC40" s="130"/>
      <c r="HQD40" s="130"/>
      <c r="HQE40" s="130"/>
      <c r="HQF40" s="130"/>
      <c r="HQG40" s="130"/>
      <c r="HQH40" s="130"/>
      <c r="HQI40" s="130"/>
      <c r="HQJ40" s="130"/>
      <c r="HQK40" s="130"/>
      <c r="HQL40" s="130"/>
      <c r="HQM40" s="130"/>
      <c r="HQN40" s="130"/>
      <c r="HQO40" s="130"/>
      <c r="HQP40" s="130"/>
      <c r="HQQ40" s="130"/>
      <c r="HQR40" s="130"/>
      <c r="HQS40" s="130"/>
      <c r="HQT40" s="130"/>
      <c r="HQU40" s="130"/>
      <c r="HQV40" s="130"/>
      <c r="HQW40" s="130"/>
      <c r="HQX40" s="130"/>
      <c r="HQY40" s="130"/>
      <c r="HQZ40" s="130"/>
      <c r="HRA40" s="130"/>
      <c r="HRB40" s="130"/>
      <c r="HRC40" s="130"/>
      <c r="HRD40" s="130"/>
      <c r="HRE40" s="130"/>
      <c r="HRF40" s="130"/>
      <c r="HRG40" s="130"/>
      <c r="HRH40" s="130"/>
      <c r="HRI40" s="130"/>
      <c r="HRJ40" s="130"/>
      <c r="HRK40" s="130"/>
      <c r="HRL40" s="130"/>
      <c r="HRM40" s="130"/>
      <c r="HRN40" s="130"/>
      <c r="HRO40" s="130"/>
      <c r="HRP40" s="130"/>
      <c r="HRQ40" s="130"/>
      <c r="HRR40" s="130"/>
      <c r="HRS40" s="130"/>
      <c r="HRT40" s="130"/>
      <c r="HRU40" s="130"/>
      <c r="HRV40" s="130"/>
      <c r="HRW40" s="130"/>
      <c r="HRX40" s="130"/>
      <c r="HRY40" s="130"/>
      <c r="HRZ40" s="130"/>
      <c r="HSA40" s="130"/>
      <c r="HSB40" s="130"/>
      <c r="HSC40" s="130"/>
      <c r="HSD40" s="130"/>
      <c r="HSE40" s="130"/>
      <c r="HSF40" s="130"/>
      <c r="HSG40" s="130"/>
      <c r="HSH40" s="130"/>
      <c r="HSI40" s="130"/>
      <c r="HSJ40" s="130"/>
      <c r="HSK40" s="130"/>
      <c r="HSL40" s="130"/>
      <c r="HSM40" s="130"/>
      <c r="HSN40" s="130"/>
      <c r="HSO40" s="130"/>
      <c r="HSP40" s="130"/>
      <c r="HSQ40" s="130"/>
      <c r="HSR40" s="130"/>
      <c r="HSS40" s="130"/>
      <c r="HST40" s="130"/>
      <c r="HSU40" s="130"/>
      <c r="HSV40" s="130"/>
      <c r="HSW40" s="130"/>
      <c r="HSX40" s="130"/>
      <c r="HSY40" s="130"/>
      <c r="HSZ40" s="130"/>
      <c r="HTA40" s="130"/>
      <c r="HTB40" s="130"/>
      <c r="HTC40" s="130"/>
      <c r="HTD40" s="130"/>
      <c r="HTE40" s="130"/>
      <c r="HTF40" s="130"/>
      <c r="HTG40" s="130"/>
      <c r="HTH40" s="130"/>
      <c r="HTI40" s="130"/>
      <c r="HTJ40" s="130"/>
      <c r="HTK40" s="130"/>
      <c r="HTL40" s="130"/>
      <c r="HTM40" s="130"/>
      <c r="HTN40" s="130"/>
      <c r="HTO40" s="130"/>
      <c r="HTP40" s="130"/>
      <c r="HTQ40" s="130"/>
      <c r="HTR40" s="130"/>
      <c r="HTS40" s="130"/>
      <c r="HTT40" s="130"/>
      <c r="HTU40" s="130"/>
      <c r="HTV40" s="130"/>
      <c r="HTW40" s="130"/>
      <c r="HTX40" s="130"/>
      <c r="HTY40" s="130"/>
      <c r="HTZ40" s="130"/>
      <c r="HUA40" s="130"/>
      <c r="HUB40" s="130"/>
      <c r="HUC40" s="130"/>
      <c r="HUD40" s="130"/>
      <c r="HUE40" s="130"/>
      <c r="HUF40" s="130"/>
      <c r="HUG40" s="130"/>
      <c r="HUH40" s="130"/>
      <c r="HUI40" s="130"/>
      <c r="HUJ40" s="130"/>
      <c r="HUK40" s="130"/>
      <c r="HUL40" s="130"/>
      <c r="HUM40" s="130"/>
      <c r="HUN40" s="130"/>
      <c r="HUO40" s="130"/>
      <c r="HUP40" s="130"/>
      <c r="HUQ40" s="130"/>
      <c r="HUR40" s="130"/>
      <c r="HUS40" s="130"/>
      <c r="HUT40" s="130"/>
      <c r="HUU40" s="130"/>
      <c r="HUV40" s="130"/>
      <c r="HUW40" s="130"/>
      <c r="HUX40" s="130"/>
      <c r="HUY40" s="130"/>
      <c r="HUZ40" s="130"/>
      <c r="HVA40" s="130"/>
      <c r="HVB40" s="130"/>
      <c r="HVC40" s="130"/>
      <c r="HVD40" s="130"/>
      <c r="HVE40" s="130"/>
      <c r="HVF40" s="130"/>
      <c r="HVG40" s="130"/>
      <c r="HVH40" s="130"/>
      <c r="HVI40" s="130"/>
      <c r="HVJ40" s="130"/>
      <c r="HVK40" s="130"/>
      <c r="HVL40" s="130"/>
      <c r="HVM40" s="130"/>
      <c r="HVN40" s="130"/>
      <c r="HVO40" s="130"/>
      <c r="HVP40" s="130"/>
      <c r="HVQ40" s="130"/>
      <c r="HVR40" s="130"/>
      <c r="HVS40" s="130"/>
      <c r="HVT40" s="130"/>
      <c r="HVU40" s="130"/>
      <c r="HVV40" s="130"/>
      <c r="HVW40" s="130"/>
      <c r="HVX40" s="130"/>
      <c r="HVY40" s="130"/>
      <c r="HVZ40" s="130"/>
      <c r="HWA40" s="130"/>
      <c r="HWB40" s="130"/>
      <c r="HWC40" s="130"/>
      <c r="HWD40" s="130"/>
      <c r="HWE40" s="130"/>
      <c r="HWF40" s="130"/>
      <c r="HWG40" s="130"/>
      <c r="HWH40" s="130"/>
      <c r="HWI40" s="130"/>
      <c r="HWJ40" s="130"/>
      <c r="HWK40" s="130"/>
      <c r="HWL40" s="130"/>
      <c r="HWM40" s="130"/>
      <c r="HWN40" s="130"/>
      <c r="HWO40" s="130"/>
      <c r="HWP40" s="130"/>
      <c r="HWQ40" s="130"/>
      <c r="HWR40" s="130"/>
      <c r="HWS40" s="130"/>
      <c r="HWT40" s="130"/>
      <c r="HWU40" s="130"/>
      <c r="HWV40" s="130"/>
      <c r="HWW40" s="130"/>
      <c r="HWX40" s="130"/>
      <c r="HWY40" s="130"/>
      <c r="HWZ40" s="130"/>
      <c r="HXA40" s="130"/>
      <c r="HXB40" s="130"/>
      <c r="HXC40" s="130"/>
      <c r="HXD40" s="130"/>
      <c r="HXE40" s="130"/>
      <c r="HXF40" s="130"/>
      <c r="HXG40" s="130"/>
      <c r="HXH40" s="130"/>
      <c r="HXI40" s="130"/>
      <c r="HXJ40" s="130"/>
      <c r="HXK40" s="130"/>
      <c r="HXL40" s="130"/>
      <c r="HXM40" s="130"/>
      <c r="HXN40" s="130"/>
      <c r="HXO40" s="130"/>
      <c r="HXP40" s="130"/>
      <c r="HXQ40" s="130"/>
      <c r="HXR40" s="130"/>
      <c r="HXS40" s="130"/>
      <c r="HXT40" s="130"/>
      <c r="HXU40" s="130"/>
      <c r="HXV40" s="130"/>
      <c r="HXW40" s="130"/>
      <c r="HXX40" s="130"/>
      <c r="HXY40" s="130"/>
      <c r="HXZ40" s="130"/>
      <c r="HYA40" s="130"/>
      <c r="HYB40" s="130"/>
      <c r="HYC40" s="130"/>
      <c r="HYD40" s="130"/>
      <c r="HYE40" s="130"/>
      <c r="HYF40" s="130"/>
      <c r="HYG40" s="130"/>
      <c r="HYH40" s="130"/>
      <c r="HYI40" s="130"/>
      <c r="HYJ40" s="130"/>
      <c r="HYK40" s="130"/>
      <c r="HYL40" s="130"/>
      <c r="HYM40" s="130"/>
      <c r="HYN40" s="130"/>
      <c r="HYO40" s="130"/>
      <c r="HYP40" s="130"/>
      <c r="HYQ40" s="130"/>
      <c r="HYR40" s="130"/>
      <c r="HYS40" s="130"/>
      <c r="HYT40" s="130"/>
      <c r="HYU40" s="130"/>
      <c r="HYV40" s="130"/>
      <c r="HYW40" s="130"/>
      <c r="HYX40" s="130"/>
      <c r="HYY40" s="130"/>
      <c r="HYZ40" s="130"/>
      <c r="HZA40" s="130"/>
      <c r="HZB40" s="130"/>
      <c r="HZC40" s="130"/>
      <c r="HZD40" s="130"/>
      <c r="HZE40" s="130"/>
      <c r="HZF40" s="130"/>
      <c r="HZG40" s="130"/>
      <c r="HZH40" s="130"/>
      <c r="HZI40" s="130"/>
      <c r="HZJ40" s="130"/>
      <c r="HZK40" s="130"/>
      <c r="HZL40" s="130"/>
      <c r="HZM40" s="130"/>
      <c r="HZN40" s="130"/>
      <c r="HZO40" s="130"/>
      <c r="HZP40" s="130"/>
      <c r="HZQ40" s="130"/>
      <c r="HZR40" s="130"/>
      <c r="HZS40" s="130"/>
      <c r="HZT40" s="130"/>
      <c r="HZU40" s="130"/>
      <c r="HZV40" s="130"/>
      <c r="HZW40" s="130"/>
      <c r="HZX40" s="130"/>
      <c r="HZY40" s="130"/>
      <c r="HZZ40" s="130"/>
      <c r="IAA40" s="130"/>
      <c r="IAB40" s="130"/>
      <c r="IAC40" s="130"/>
      <c r="IAD40" s="130"/>
      <c r="IAE40" s="130"/>
      <c r="IAF40" s="130"/>
      <c r="IAG40" s="130"/>
      <c r="IAH40" s="130"/>
      <c r="IAI40" s="130"/>
      <c r="IAJ40" s="130"/>
      <c r="IAK40" s="130"/>
      <c r="IAL40" s="130"/>
      <c r="IAM40" s="130"/>
      <c r="IAN40" s="130"/>
      <c r="IAO40" s="130"/>
      <c r="IAP40" s="130"/>
      <c r="IAQ40" s="130"/>
      <c r="IAR40" s="130"/>
      <c r="IAS40" s="130"/>
      <c r="IAT40" s="130"/>
      <c r="IAU40" s="130"/>
      <c r="IAV40" s="130"/>
      <c r="IAW40" s="130"/>
      <c r="IAX40" s="130"/>
      <c r="IAY40" s="130"/>
      <c r="IAZ40" s="130"/>
      <c r="IBA40" s="130"/>
      <c r="IBB40" s="130"/>
      <c r="IBC40" s="130"/>
      <c r="IBD40" s="130"/>
      <c r="IBE40" s="130"/>
      <c r="IBF40" s="130"/>
      <c r="IBG40" s="130"/>
      <c r="IBH40" s="130"/>
      <c r="IBI40" s="130"/>
      <c r="IBJ40" s="130"/>
      <c r="IBK40" s="130"/>
      <c r="IBL40" s="130"/>
      <c r="IBM40" s="130"/>
      <c r="IBN40" s="130"/>
      <c r="IBO40" s="130"/>
      <c r="IBP40" s="130"/>
      <c r="IBQ40" s="130"/>
      <c r="IBR40" s="130"/>
      <c r="IBS40" s="130"/>
      <c r="IBT40" s="130"/>
      <c r="IBU40" s="130"/>
      <c r="IBV40" s="130"/>
      <c r="IBW40" s="130"/>
      <c r="IBX40" s="130"/>
      <c r="IBY40" s="130"/>
      <c r="IBZ40" s="130"/>
      <c r="ICA40" s="130"/>
      <c r="ICB40" s="130"/>
      <c r="ICC40" s="130"/>
      <c r="ICD40" s="130"/>
      <c r="ICE40" s="130"/>
      <c r="ICF40" s="130"/>
      <c r="ICG40" s="130"/>
      <c r="ICH40" s="130"/>
      <c r="ICI40" s="130"/>
      <c r="ICJ40" s="130"/>
      <c r="ICK40" s="130"/>
      <c r="ICL40" s="130"/>
      <c r="ICM40" s="130"/>
      <c r="ICN40" s="130"/>
      <c r="ICO40" s="130"/>
      <c r="ICP40" s="130"/>
      <c r="ICQ40" s="130"/>
      <c r="ICR40" s="130"/>
      <c r="ICS40" s="130"/>
      <c r="ICT40" s="130"/>
      <c r="ICU40" s="130"/>
      <c r="ICV40" s="130"/>
      <c r="ICW40" s="130"/>
      <c r="ICX40" s="130"/>
      <c r="ICY40" s="130"/>
      <c r="ICZ40" s="130"/>
      <c r="IDA40" s="130"/>
      <c r="IDB40" s="130"/>
      <c r="IDC40" s="130"/>
      <c r="IDD40" s="130"/>
      <c r="IDE40" s="130"/>
      <c r="IDF40" s="130"/>
      <c r="IDG40" s="130"/>
      <c r="IDH40" s="130"/>
      <c r="IDI40" s="130"/>
      <c r="IDJ40" s="130"/>
      <c r="IDK40" s="130"/>
      <c r="IDL40" s="130"/>
      <c r="IDM40" s="130"/>
      <c r="IDN40" s="130"/>
      <c r="IDO40" s="130"/>
      <c r="IDP40" s="130"/>
      <c r="IDQ40" s="130"/>
      <c r="IDR40" s="130"/>
      <c r="IDS40" s="130"/>
      <c r="IDT40" s="130"/>
      <c r="IDU40" s="130"/>
      <c r="IDV40" s="130"/>
      <c r="IDW40" s="130"/>
      <c r="IDX40" s="130"/>
      <c r="IDY40" s="130"/>
      <c r="IDZ40" s="130"/>
      <c r="IEA40" s="130"/>
      <c r="IEB40" s="130"/>
      <c r="IEC40" s="130"/>
      <c r="IED40" s="130"/>
      <c r="IEE40" s="130"/>
      <c r="IEF40" s="130"/>
      <c r="IEG40" s="130"/>
      <c r="IEH40" s="130"/>
      <c r="IEI40" s="130"/>
      <c r="IEJ40" s="130"/>
      <c r="IEK40" s="130"/>
      <c r="IEL40" s="130"/>
      <c r="IEM40" s="130"/>
      <c r="IEN40" s="130"/>
      <c r="IEO40" s="130"/>
      <c r="IEP40" s="130"/>
      <c r="IEQ40" s="130"/>
      <c r="IER40" s="130"/>
      <c r="IES40" s="130"/>
      <c r="IET40" s="130"/>
      <c r="IEU40" s="130"/>
      <c r="IEV40" s="130"/>
      <c r="IEW40" s="130"/>
      <c r="IEX40" s="130"/>
      <c r="IEY40" s="130"/>
      <c r="IEZ40" s="130"/>
      <c r="IFA40" s="130"/>
      <c r="IFB40" s="130"/>
      <c r="IFC40" s="130"/>
      <c r="IFD40" s="130"/>
      <c r="IFE40" s="130"/>
      <c r="IFF40" s="130"/>
      <c r="IFG40" s="130"/>
      <c r="IFH40" s="130"/>
      <c r="IFI40" s="130"/>
      <c r="IFJ40" s="130"/>
      <c r="IFK40" s="130"/>
      <c r="IFL40" s="130"/>
      <c r="IFM40" s="130"/>
      <c r="IFN40" s="130"/>
      <c r="IFO40" s="130"/>
      <c r="IFP40" s="130"/>
      <c r="IFQ40" s="130"/>
      <c r="IFR40" s="130"/>
      <c r="IFS40" s="130"/>
      <c r="IFT40" s="130"/>
      <c r="IFU40" s="130"/>
      <c r="IFV40" s="130"/>
      <c r="IFW40" s="130"/>
      <c r="IFX40" s="130"/>
      <c r="IFY40" s="130"/>
      <c r="IFZ40" s="130"/>
      <c r="IGA40" s="130"/>
      <c r="IGB40" s="130"/>
      <c r="IGC40" s="130"/>
      <c r="IGD40" s="130"/>
      <c r="IGE40" s="130"/>
      <c r="IGF40" s="130"/>
      <c r="IGG40" s="130"/>
      <c r="IGH40" s="130"/>
      <c r="IGI40" s="130"/>
      <c r="IGJ40" s="130"/>
      <c r="IGK40" s="130"/>
      <c r="IGL40" s="130"/>
      <c r="IGM40" s="130"/>
      <c r="IGN40" s="130"/>
      <c r="IGO40" s="130"/>
      <c r="IGP40" s="130"/>
      <c r="IGQ40" s="130"/>
      <c r="IGR40" s="130"/>
      <c r="IGS40" s="130"/>
      <c r="IGT40" s="130"/>
      <c r="IGU40" s="130"/>
      <c r="IGV40" s="130"/>
      <c r="IGW40" s="130"/>
      <c r="IGX40" s="130"/>
      <c r="IGY40" s="130"/>
      <c r="IGZ40" s="130"/>
      <c r="IHA40" s="130"/>
      <c r="IHB40" s="130"/>
      <c r="IHC40" s="130"/>
      <c r="IHD40" s="130"/>
      <c r="IHE40" s="130"/>
      <c r="IHF40" s="130"/>
      <c r="IHG40" s="130"/>
      <c r="IHH40" s="130"/>
      <c r="IHI40" s="130"/>
      <c r="IHJ40" s="130"/>
      <c r="IHK40" s="130"/>
      <c r="IHL40" s="130"/>
      <c r="IHM40" s="130"/>
      <c r="IHN40" s="130"/>
      <c r="IHO40" s="130"/>
      <c r="IHP40" s="130"/>
      <c r="IHQ40" s="130"/>
      <c r="IHR40" s="130"/>
      <c r="IHS40" s="130"/>
      <c r="IHT40" s="130"/>
      <c r="IHU40" s="130"/>
      <c r="IHV40" s="130"/>
      <c r="IHW40" s="130"/>
      <c r="IHX40" s="130"/>
      <c r="IHY40" s="130"/>
      <c r="IHZ40" s="130"/>
      <c r="IIA40" s="130"/>
      <c r="IIB40" s="130"/>
      <c r="IIC40" s="130"/>
      <c r="IID40" s="130"/>
      <c r="IIE40" s="130"/>
      <c r="IIF40" s="130"/>
      <c r="IIG40" s="130"/>
      <c r="IIH40" s="130"/>
      <c r="III40" s="130"/>
      <c r="IIJ40" s="130"/>
      <c r="IIK40" s="130"/>
      <c r="IIL40" s="130"/>
      <c r="IIM40" s="130"/>
      <c r="IIN40" s="130"/>
      <c r="IIO40" s="130"/>
      <c r="IIP40" s="130"/>
      <c r="IIQ40" s="130"/>
      <c r="IIR40" s="130"/>
      <c r="IIS40" s="130"/>
      <c r="IIT40" s="130"/>
      <c r="IIU40" s="130"/>
      <c r="IIV40" s="130"/>
      <c r="IIW40" s="130"/>
      <c r="IIX40" s="130"/>
      <c r="IIY40" s="130"/>
      <c r="IIZ40" s="130"/>
      <c r="IJA40" s="130"/>
      <c r="IJB40" s="130"/>
      <c r="IJC40" s="130"/>
      <c r="IJD40" s="130"/>
      <c r="IJE40" s="130"/>
      <c r="IJF40" s="130"/>
      <c r="IJG40" s="130"/>
      <c r="IJH40" s="130"/>
      <c r="IJI40" s="130"/>
      <c r="IJJ40" s="130"/>
      <c r="IJK40" s="130"/>
      <c r="IJL40" s="130"/>
      <c r="IJM40" s="130"/>
      <c r="IJN40" s="130"/>
      <c r="IJO40" s="130"/>
      <c r="IJP40" s="130"/>
      <c r="IJQ40" s="130"/>
      <c r="IJR40" s="130"/>
      <c r="IJS40" s="130"/>
      <c r="IJT40" s="130"/>
      <c r="IJU40" s="130"/>
      <c r="IJV40" s="130"/>
      <c r="IJW40" s="130"/>
      <c r="IJX40" s="130"/>
      <c r="IJY40" s="130"/>
      <c r="IJZ40" s="130"/>
      <c r="IKA40" s="130"/>
      <c r="IKB40" s="130"/>
      <c r="IKC40" s="130"/>
      <c r="IKD40" s="130"/>
      <c r="IKE40" s="130"/>
      <c r="IKF40" s="130"/>
      <c r="IKG40" s="130"/>
      <c r="IKH40" s="130"/>
      <c r="IKI40" s="130"/>
      <c r="IKJ40" s="130"/>
      <c r="IKK40" s="130"/>
      <c r="IKL40" s="130"/>
      <c r="IKM40" s="130"/>
      <c r="IKN40" s="130"/>
      <c r="IKO40" s="130"/>
      <c r="IKP40" s="130"/>
      <c r="IKQ40" s="130"/>
      <c r="IKR40" s="130"/>
      <c r="IKS40" s="130"/>
      <c r="IKT40" s="130"/>
      <c r="IKU40" s="130"/>
      <c r="IKV40" s="130"/>
      <c r="IKW40" s="130"/>
      <c r="IKX40" s="130"/>
      <c r="IKY40" s="130"/>
      <c r="IKZ40" s="130"/>
      <c r="ILA40" s="130"/>
      <c r="ILB40" s="130"/>
      <c r="ILC40" s="130"/>
      <c r="ILD40" s="130"/>
      <c r="ILE40" s="130"/>
      <c r="ILF40" s="130"/>
      <c r="ILG40" s="130"/>
      <c r="ILH40" s="130"/>
      <c r="ILI40" s="130"/>
      <c r="ILJ40" s="130"/>
      <c r="ILK40" s="130"/>
      <c r="ILL40" s="130"/>
      <c r="ILM40" s="130"/>
      <c r="ILN40" s="130"/>
      <c r="ILO40" s="130"/>
      <c r="ILP40" s="130"/>
      <c r="ILQ40" s="130"/>
      <c r="ILR40" s="130"/>
      <c r="ILS40" s="130"/>
      <c r="ILT40" s="130"/>
      <c r="ILU40" s="130"/>
      <c r="ILV40" s="130"/>
      <c r="ILW40" s="130"/>
      <c r="ILX40" s="130"/>
      <c r="ILY40" s="130"/>
      <c r="ILZ40" s="130"/>
      <c r="IMA40" s="130"/>
      <c r="IMB40" s="130"/>
      <c r="IMC40" s="130"/>
      <c r="IMD40" s="130"/>
      <c r="IME40" s="130"/>
      <c r="IMF40" s="130"/>
      <c r="IMG40" s="130"/>
      <c r="IMH40" s="130"/>
      <c r="IMI40" s="130"/>
      <c r="IMJ40" s="130"/>
      <c r="IMK40" s="130"/>
      <c r="IML40" s="130"/>
      <c r="IMM40" s="130"/>
      <c r="IMN40" s="130"/>
      <c r="IMO40" s="130"/>
      <c r="IMP40" s="130"/>
      <c r="IMQ40" s="130"/>
      <c r="IMR40" s="130"/>
      <c r="IMS40" s="130"/>
      <c r="IMT40" s="130"/>
      <c r="IMU40" s="130"/>
      <c r="IMV40" s="130"/>
      <c r="IMW40" s="130"/>
      <c r="IMX40" s="130"/>
      <c r="IMY40" s="130"/>
      <c r="IMZ40" s="130"/>
      <c r="INA40" s="130"/>
      <c r="INB40" s="130"/>
      <c r="INC40" s="130"/>
      <c r="IND40" s="130"/>
      <c r="INE40" s="130"/>
      <c r="INF40" s="130"/>
      <c r="ING40" s="130"/>
      <c r="INH40" s="130"/>
      <c r="INI40" s="130"/>
      <c r="INJ40" s="130"/>
      <c r="INK40" s="130"/>
      <c r="INL40" s="130"/>
      <c r="INM40" s="130"/>
      <c r="INN40" s="130"/>
      <c r="INO40" s="130"/>
      <c r="INP40" s="130"/>
      <c r="INQ40" s="130"/>
      <c r="INR40" s="130"/>
      <c r="INS40" s="130"/>
      <c r="INT40" s="130"/>
      <c r="INU40" s="130"/>
      <c r="INV40" s="130"/>
      <c r="INW40" s="130"/>
      <c r="INX40" s="130"/>
      <c r="INY40" s="130"/>
      <c r="INZ40" s="130"/>
      <c r="IOA40" s="130"/>
      <c r="IOB40" s="130"/>
      <c r="IOC40" s="130"/>
      <c r="IOD40" s="130"/>
      <c r="IOE40" s="130"/>
      <c r="IOF40" s="130"/>
      <c r="IOG40" s="130"/>
      <c r="IOH40" s="130"/>
      <c r="IOI40" s="130"/>
      <c r="IOJ40" s="130"/>
      <c r="IOK40" s="130"/>
      <c r="IOL40" s="130"/>
      <c r="IOM40" s="130"/>
      <c r="ION40" s="130"/>
      <c r="IOO40" s="130"/>
      <c r="IOP40" s="130"/>
      <c r="IOQ40" s="130"/>
      <c r="IOR40" s="130"/>
      <c r="IOS40" s="130"/>
      <c r="IOT40" s="130"/>
      <c r="IOU40" s="130"/>
      <c r="IOV40" s="130"/>
      <c r="IOW40" s="130"/>
      <c r="IOX40" s="130"/>
      <c r="IOY40" s="130"/>
      <c r="IOZ40" s="130"/>
      <c r="IPA40" s="130"/>
      <c r="IPB40" s="130"/>
      <c r="IPC40" s="130"/>
      <c r="IPD40" s="130"/>
      <c r="IPE40" s="130"/>
      <c r="IPF40" s="130"/>
      <c r="IPG40" s="130"/>
      <c r="IPH40" s="130"/>
      <c r="IPI40" s="130"/>
      <c r="IPJ40" s="130"/>
      <c r="IPK40" s="130"/>
      <c r="IPL40" s="130"/>
      <c r="IPM40" s="130"/>
      <c r="IPN40" s="130"/>
      <c r="IPO40" s="130"/>
      <c r="IPP40" s="130"/>
      <c r="IPQ40" s="130"/>
      <c r="IPR40" s="130"/>
      <c r="IPS40" s="130"/>
      <c r="IPT40" s="130"/>
      <c r="IPU40" s="130"/>
      <c r="IPV40" s="130"/>
      <c r="IPW40" s="130"/>
      <c r="IPX40" s="130"/>
      <c r="IPY40" s="130"/>
      <c r="IPZ40" s="130"/>
      <c r="IQA40" s="130"/>
      <c r="IQB40" s="130"/>
      <c r="IQC40" s="130"/>
      <c r="IQD40" s="130"/>
      <c r="IQE40" s="130"/>
      <c r="IQF40" s="130"/>
      <c r="IQG40" s="130"/>
      <c r="IQH40" s="130"/>
      <c r="IQI40" s="130"/>
      <c r="IQJ40" s="130"/>
      <c r="IQK40" s="130"/>
      <c r="IQL40" s="130"/>
      <c r="IQM40" s="130"/>
      <c r="IQN40" s="130"/>
      <c r="IQO40" s="130"/>
      <c r="IQP40" s="130"/>
      <c r="IQQ40" s="130"/>
      <c r="IQR40" s="130"/>
      <c r="IQS40" s="130"/>
      <c r="IQT40" s="130"/>
      <c r="IQU40" s="130"/>
      <c r="IQV40" s="130"/>
      <c r="IQW40" s="130"/>
      <c r="IQX40" s="130"/>
      <c r="IQY40" s="130"/>
      <c r="IQZ40" s="130"/>
      <c r="IRA40" s="130"/>
      <c r="IRB40" s="130"/>
      <c r="IRC40" s="130"/>
      <c r="IRD40" s="130"/>
      <c r="IRE40" s="130"/>
      <c r="IRF40" s="130"/>
      <c r="IRG40" s="130"/>
      <c r="IRH40" s="130"/>
      <c r="IRI40" s="130"/>
      <c r="IRJ40" s="130"/>
      <c r="IRK40" s="130"/>
      <c r="IRL40" s="130"/>
      <c r="IRM40" s="130"/>
      <c r="IRN40" s="130"/>
      <c r="IRO40" s="130"/>
      <c r="IRP40" s="130"/>
      <c r="IRQ40" s="130"/>
      <c r="IRR40" s="130"/>
      <c r="IRS40" s="130"/>
      <c r="IRT40" s="130"/>
      <c r="IRU40" s="130"/>
      <c r="IRV40" s="130"/>
      <c r="IRW40" s="130"/>
      <c r="IRX40" s="130"/>
      <c r="IRY40" s="130"/>
      <c r="IRZ40" s="130"/>
      <c r="ISA40" s="130"/>
      <c r="ISB40" s="130"/>
      <c r="ISC40" s="130"/>
      <c r="ISD40" s="130"/>
      <c r="ISE40" s="130"/>
      <c r="ISF40" s="130"/>
      <c r="ISG40" s="130"/>
      <c r="ISH40" s="130"/>
      <c r="ISI40" s="130"/>
      <c r="ISJ40" s="130"/>
      <c r="ISK40" s="130"/>
      <c r="ISL40" s="130"/>
      <c r="ISM40" s="130"/>
      <c r="ISN40" s="130"/>
      <c r="ISO40" s="130"/>
      <c r="ISP40" s="130"/>
      <c r="ISQ40" s="130"/>
      <c r="ISR40" s="130"/>
      <c r="ISS40" s="130"/>
      <c r="IST40" s="130"/>
      <c r="ISU40" s="130"/>
      <c r="ISV40" s="130"/>
      <c r="ISW40" s="130"/>
      <c r="ISX40" s="130"/>
      <c r="ISY40" s="130"/>
      <c r="ISZ40" s="130"/>
      <c r="ITA40" s="130"/>
      <c r="ITB40" s="130"/>
      <c r="ITC40" s="130"/>
      <c r="ITD40" s="130"/>
      <c r="ITE40" s="130"/>
      <c r="ITF40" s="130"/>
      <c r="ITG40" s="130"/>
      <c r="ITH40" s="130"/>
      <c r="ITI40" s="130"/>
      <c r="ITJ40" s="130"/>
      <c r="ITK40" s="130"/>
      <c r="ITL40" s="130"/>
      <c r="ITM40" s="130"/>
      <c r="ITN40" s="130"/>
      <c r="ITO40" s="130"/>
      <c r="ITP40" s="130"/>
      <c r="ITQ40" s="130"/>
      <c r="ITR40" s="130"/>
      <c r="ITS40" s="130"/>
      <c r="ITT40" s="130"/>
      <c r="ITU40" s="130"/>
      <c r="ITV40" s="130"/>
      <c r="ITW40" s="130"/>
      <c r="ITX40" s="130"/>
      <c r="ITY40" s="130"/>
      <c r="ITZ40" s="130"/>
      <c r="IUA40" s="130"/>
      <c r="IUB40" s="130"/>
      <c r="IUC40" s="130"/>
      <c r="IUD40" s="130"/>
      <c r="IUE40" s="130"/>
      <c r="IUF40" s="130"/>
      <c r="IUG40" s="130"/>
      <c r="IUH40" s="130"/>
      <c r="IUI40" s="130"/>
      <c r="IUJ40" s="130"/>
      <c r="IUK40" s="130"/>
      <c r="IUL40" s="130"/>
      <c r="IUM40" s="130"/>
      <c r="IUN40" s="130"/>
      <c r="IUO40" s="130"/>
      <c r="IUP40" s="130"/>
      <c r="IUQ40" s="130"/>
      <c r="IUR40" s="130"/>
      <c r="IUS40" s="130"/>
      <c r="IUT40" s="130"/>
      <c r="IUU40" s="130"/>
      <c r="IUV40" s="130"/>
      <c r="IUW40" s="130"/>
      <c r="IUX40" s="130"/>
      <c r="IUY40" s="130"/>
      <c r="IUZ40" s="130"/>
      <c r="IVA40" s="130"/>
      <c r="IVB40" s="130"/>
      <c r="IVC40" s="130"/>
      <c r="IVD40" s="130"/>
      <c r="IVE40" s="130"/>
      <c r="IVF40" s="130"/>
      <c r="IVG40" s="130"/>
      <c r="IVH40" s="130"/>
      <c r="IVI40" s="130"/>
      <c r="IVJ40" s="130"/>
      <c r="IVK40" s="130"/>
      <c r="IVL40" s="130"/>
      <c r="IVM40" s="130"/>
      <c r="IVN40" s="130"/>
      <c r="IVO40" s="130"/>
      <c r="IVP40" s="130"/>
      <c r="IVQ40" s="130"/>
      <c r="IVR40" s="130"/>
      <c r="IVS40" s="130"/>
      <c r="IVT40" s="130"/>
      <c r="IVU40" s="130"/>
      <c r="IVV40" s="130"/>
      <c r="IVW40" s="130"/>
      <c r="IVX40" s="130"/>
      <c r="IVY40" s="130"/>
      <c r="IVZ40" s="130"/>
      <c r="IWA40" s="130"/>
      <c r="IWB40" s="130"/>
      <c r="IWC40" s="130"/>
      <c r="IWD40" s="130"/>
      <c r="IWE40" s="130"/>
      <c r="IWF40" s="130"/>
      <c r="IWG40" s="130"/>
      <c r="IWH40" s="130"/>
      <c r="IWI40" s="130"/>
      <c r="IWJ40" s="130"/>
      <c r="IWK40" s="130"/>
      <c r="IWL40" s="130"/>
      <c r="IWM40" s="130"/>
      <c r="IWN40" s="130"/>
      <c r="IWO40" s="130"/>
      <c r="IWP40" s="130"/>
      <c r="IWQ40" s="130"/>
      <c r="IWR40" s="130"/>
      <c r="IWS40" s="130"/>
      <c r="IWT40" s="130"/>
      <c r="IWU40" s="130"/>
      <c r="IWV40" s="130"/>
      <c r="IWW40" s="130"/>
      <c r="IWX40" s="130"/>
      <c r="IWY40" s="130"/>
      <c r="IWZ40" s="130"/>
      <c r="IXA40" s="130"/>
      <c r="IXB40" s="130"/>
      <c r="IXC40" s="130"/>
      <c r="IXD40" s="130"/>
      <c r="IXE40" s="130"/>
      <c r="IXF40" s="130"/>
      <c r="IXG40" s="130"/>
      <c r="IXH40" s="130"/>
      <c r="IXI40" s="130"/>
      <c r="IXJ40" s="130"/>
      <c r="IXK40" s="130"/>
      <c r="IXL40" s="130"/>
      <c r="IXM40" s="130"/>
      <c r="IXN40" s="130"/>
      <c r="IXO40" s="130"/>
      <c r="IXP40" s="130"/>
      <c r="IXQ40" s="130"/>
      <c r="IXR40" s="130"/>
      <c r="IXS40" s="130"/>
      <c r="IXT40" s="130"/>
      <c r="IXU40" s="130"/>
      <c r="IXV40" s="130"/>
      <c r="IXW40" s="130"/>
      <c r="IXX40" s="130"/>
      <c r="IXY40" s="130"/>
      <c r="IXZ40" s="130"/>
      <c r="IYA40" s="130"/>
      <c r="IYB40" s="130"/>
      <c r="IYC40" s="130"/>
      <c r="IYD40" s="130"/>
      <c r="IYE40" s="130"/>
      <c r="IYF40" s="130"/>
      <c r="IYG40" s="130"/>
      <c r="IYH40" s="130"/>
      <c r="IYI40" s="130"/>
      <c r="IYJ40" s="130"/>
      <c r="IYK40" s="130"/>
      <c r="IYL40" s="130"/>
      <c r="IYM40" s="130"/>
      <c r="IYN40" s="130"/>
      <c r="IYO40" s="130"/>
      <c r="IYP40" s="130"/>
      <c r="IYQ40" s="130"/>
      <c r="IYR40" s="130"/>
      <c r="IYS40" s="130"/>
      <c r="IYT40" s="130"/>
      <c r="IYU40" s="130"/>
      <c r="IYV40" s="130"/>
      <c r="IYW40" s="130"/>
      <c r="IYX40" s="130"/>
      <c r="IYY40" s="130"/>
      <c r="IYZ40" s="130"/>
      <c r="IZA40" s="130"/>
      <c r="IZB40" s="130"/>
      <c r="IZC40" s="130"/>
      <c r="IZD40" s="130"/>
      <c r="IZE40" s="130"/>
      <c r="IZF40" s="130"/>
      <c r="IZG40" s="130"/>
      <c r="IZH40" s="130"/>
      <c r="IZI40" s="130"/>
      <c r="IZJ40" s="130"/>
      <c r="IZK40" s="130"/>
      <c r="IZL40" s="130"/>
      <c r="IZM40" s="130"/>
      <c r="IZN40" s="130"/>
      <c r="IZO40" s="130"/>
      <c r="IZP40" s="130"/>
      <c r="IZQ40" s="130"/>
      <c r="IZR40" s="130"/>
      <c r="IZS40" s="130"/>
      <c r="IZT40" s="130"/>
      <c r="IZU40" s="130"/>
      <c r="IZV40" s="130"/>
      <c r="IZW40" s="130"/>
      <c r="IZX40" s="130"/>
      <c r="IZY40" s="130"/>
      <c r="IZZ40" s="130"/>
      <c r="JAA40" s="130"/>
      <c r="JAB40" s="130"/>
      <c r="JAC40" s="130"/>
      <c r="JAD40" s="130"/>
      <c r="JAE40" s="130"/>
      <c r="JAF40" s="130"/>
      <c r="JAG40" s="130"/>
      <c r="JAH40" s="130"/>
      <c r="JAI40" s="130"/>
      <c r="JAJ40" s="130"/>
      <c r="JAK40" s="130"/>
      <c r="JAL40" s="130"/>
      <c r="JAM40" s="130"/>
      <c r="JAN40" s="130"/>
      <c r="JAO40" s="130"/>
      <c r="JAP40" s="130"/>
      <c r="JAQ40" s="130"/>
      <c r="JAR40" s="130"/>
      <c r="JAS40" s="130"/>
      <c r="JAT40" s="130"/>
      <c r="JAU40" s="130"/>
      <c r="JAV40" s="130"/>
      <c r="JAW40" s="130"/>
      <c r="JAX40" s="130"/>
      <c r="JAY40" s="130"/>
      <c r="JAZ40" s="130"/>
      <c r="JBA40" s="130"/>
      <c r="JBB40" s="130"/>
      <c r="JBC40" s="130"/>
      <c r="JBD40" s="130"/>
      <c r="JBE40" s="130"/>
      <c r="JBF40" s="130"/>
      <c r="JBG40" s="130"/>
      <c r="JBH40" s="130"/>
      <c r="JBI40" s="130"/>
      <c r="JBJ40" s="130"/>
      <c r="JBK40" s="130"/>
      <c r="JBL40" s="130"/>
      <c r="JBM40" s="130"/>
      <c r="JBN40" s="130"/>
      <c r="JBO40" s="130"/>
      <c r="JBP40" s="130"/>
      <c r="JBQ40" s="130"/>
      <c r="JBR40" s="130"/>
      <c r="JBS40" s="130"/>
      <c r="JBT40" s="130"/>
      <c r="JBU40" s="130"/>
      <c r="JBV40" s="130"/>
      <c r="JBW40" s="130"/>
      <c r="JBX40" s="130"/>
      <c r="JBY40" s="130"/>
      <c r="JBZ40" s="130"/>
      <c r="JCA40" s="130"/>
      <c r="JCB40" s="130"/>
      <c r="JCC40" s="130"/>
      <c r="JCD40" s="130"/>
      <c r="JCE40" s="130"/>
      <c r="JCF40" s="130"/>
      <c r="JCG40" s="130"/>
      <c r="JCH40" s="130"/>
      <c r="JCI40" s="130"/>
      <c r="JCJ40" s="130"/>
      <c r="JCK40" s="130"/>
      <c r="JCL40" s="130"/>
      <c r="JCM40" s="130"/>
      <c r="JCN40" s="130"/>
      <c r="JCO40" s="130"/>
      <c r="JCP40" s="130"/>
      <c r="JCQ40" s="130"/>
      <c r="JCR40" s="130"/>
      <c r="JCS40" s="130"/>
      <c r="JCT40" s="130"/>
      <c r="JCU40" s="130"/>
      <c r="JCV40" s="130"/>
      <c r="JCW40" s="130"/>
      <c r="JCX40" s="130"/>
      <c r="JCY40" s="130"/>
      <c r="JCZ40" s="130"/>
      <c r="JDA40" s="130"/>
      <c r="JDB40" s="130"/>
      <c r="JDC40" s="130"/>
      <c r="JDD40" s="130"/>
      <c r="JDE40" s="130"/>
      <c r="JDF40" s="130"/>
      <c r="JDG40" s="130"/>
      <c r="JDH40" s="130"/>
      <c r="JDI40" s="130"/>
      <c r="JDJ40" s="130"/>
      <c r="JDK40" s="130"/>
      <c r="JDL40" s="130"/>
      <c r="JDM40" s="130"/>
      <c r="JDN40" s="130"/>
      <c r="JDO40" s="130"/>
      <c r="JDP40" s="130"/>
      <c r="JDQ40" s="130"/>
      <c r="JDR40" s="130"/>
      <c r="JDS40" s="130"/>
      <c r="JDT40" s="130"/>
      <c r="JDU40" s="130"/>
      <c r="JDV40" s="130"/>
      <c r="JDW40" s="130"/>
      <c r="JDX40" s="130"/>
      <c r="JDY40" s="130"/>
      <c r="JDZ40" s="130"/>
      <c r="JEA40" s="130"/>
      <c r="JEB40" s="130"/>
      <c r="JEC40" s="130"/>
      <c r="JED40" s="130"/>
      <c r="JEE40" s="130"/>
      <c r="JEF40" s="130"/>
      <c r="JEG40" s="130"/>
      <c r="JEH40" s="130"/>
      <c r="JEI40" s="130"/>
      <c r="JEJ40" s="130"/>
      <c r="JEK40" s="130"/>
      <c r="JEL40" s="130"/>
      <c r="JEM40" s="130"/>
      <c r="JEN40" s="130"/>
      <c r="JEO40" s="130"/>
      <c r="JEP40" s="130"/>
      <c r="JEQ40" s="130"/>
      <c r="JER40" s="130"/>
      <c r="JES40" s="130"/>
      <c r="JET40" s="130"/>
      <c r="JEU40" s="130"/>
      <c r="JEV40" s="130"/>
      <c r="JEW40" s="130"/>
      <c r="JEX40" s="130"/>
      <c r="JEY40" s="130"/>
      <c r="JEZ40" s="130"/>
      <c r="JFA40" s="130"/>
      <c r="JFB40" s="130"/>
      <c r="JFC40" s="130"/>
      <c r="JFD40" s="130"/>
      <c r="JFE40" s="130"/>
      <c r="JFF40" s="130"/>
      <c r="JFG40" s="130"/>
      <c r="JFH40" s="130"/>
      <c r="JFI40" s="130"/>
      <c r="JFJ40" s="130"/>
      <c r="JFK40" s="130"/>
      <c r="JFL40" s="130"/>
      <c r="JFM40" s="130"/>
      <c r="JFN40" s="130"/>
      <c r="JFO40" s="130"/>
      <c r="JFP40" s="130"/>
      <c r="JFQ40" s="130"/>
      <c r="JFR40" s="130"/>
      <c r="JFS40" s="130"/>
      <c r="JFT40" s="130"/>
      <c r="JFU40" s="130"/>
      <c r="JFV40" s="130"/>
      <c r="JFW40" s="130"/>
      <c r="JFX40" s="130"/>
      <c r="JFY40" s="130"/>
      <c r="JFZ40" s="130"/>
      <c r="JGA40" s="130"/>
      <c r="JGB40" s="130"/>
      <c r="JGC40" s="130"/>
      <c r="JGD40" s="130"/>
      <c r="JGE40" s="130"/>
      <c r="JGF40" s="130"/>
      <c r="JGG40" s="130"/>
      <c r="JGH40" s="130"/>
      <c r="JGI40" s="130"/>
      <c r="JGJ40" s="130"/>
      <c r="JGK40" s="130"/>
      <c r="JGL40" s="130"/>
      <c r="JGM40" s="130"/>
      <c r="JGN40" s="130"/>
      <c r="JGO40" s="130"/>
      <c r="JGP40" s="130"/>
      <c r="JGQ40" s="130"/>
      <c r="JGR40" s="130"/>
      <c r="JGS40" s="130"/>
      <c r="JGT40" s="130"/>
      <c r="JGU40" s="130"/>
      <c r="JGV40" s="130"/>
      <c r="JGW40" s="130"/>
      <c r="JGX40" s="130"/>
      <c r="JGY40" s="130"/>
      <c r="JGZ40" s="130"/>
      <c r="JHA40" s="130"/>
      <c r="JHB40" s="130"/>
      <c r="JHC40" s="130"/>
      <c r="JHD40" s="130"/>
      <c r="JHE40" s="130"/>
      <c r="JHF40" s="130"/>
      <c r="JHG40" s="130"/>
      <c r="JHH40" s="130"/>
      <c r="JHI40" s="130"/>
      <c r="JHJ40" s="130"/>
      <c r="JHK40" s="130"/>
      <c r="JHL40" s="130"/>
      <c r="JHM40" s="130"/>
      <c r="JHN40" s="130"/>
      <c r="JHO40" s="130"/>
      <c r="JHP40" s="130"/>
      <c r="JHQ40" s="130"/>
      <c r="JHR40" s="130"/>
      <c r="JHS40" s="130"/>
      <c r="JHT40" s="130"/>
      <c r="JHU40" s="130"/>
      <c r="JHV40" s="130"/>
      <c r="JHW40" s="130"/>
      <c r="JHX40" s="130"/>
      <c r="JHY40" s="130"/>
      <c r="JHZ40" s="130"/>
      <c r="JIA40" s="130"/>
      <c r="JIB40" s="130"/>
      <c r="JIC40" s="130"/>
      <c r="JID40" s="130"/>
      <c r="JIE40" s="130"/>
      <c r="JIF40" s="130"/>
      <c r="JIG40" s="130"/>
      <c r="JIH40" s="130"/>
      <c r="JII40" s="130"/>
      <c r="JIJ40" s="130"/>
      <c r="JIK40" s="130"/>
      <c r="JIL40" s="130"/>
      <c r="JIM40" s="130"/>
      <c r="JIN40" s="130"/>
      <c r="JIO40" s="130"/>
      <c r="JIP40" s="130"/>
      <c r="JIQ40" s="130"/>
      <c r="JIR40" s="130"/>
      <c r="JIS40" s="130"/>
      <c r="JIT40" s="130"/>
      <c r="JIU40" s="130"/>
      <c r="JIV40" s="130"/>
      <c r="JIW40" s="130"/>
      <c r="JIX40" s="130"/>
      <c r="JIY40" s="130"/>
      <c r="JIZ40" s="130"/>
      <c r="JJA40" s="130"/>
      <c r="JJB40" s="130"/>
      <c r="JJC40" s="130"/>
      <c r="JJD40" s="130"/>
      <c r="JJE40" s="130"/>
      <c r="JJF40" s="130"/>
      <c r="JJG40" s="130"/>
      <c r="JJH40" s="130"/>
      <c r="JJI40" s="130"/>
      <c r="JJJ40" s="130"/>
      <c r="JJK40" s="130"/>
      <c r="JJL40" s="130"/>
      <c r="JJM40" s="130"/>
      <c r="JJN40" s="130"/>
      <c r="JJO40" s="130"/>
      <c r="JJP40" s="130"/>
      <c r="JJQ40" s="130"/>
      <c r="JJR40" s="130"/>
      <c r="JJS40" s="130"/>
      <c r="JJT40" s="130"/>
      <c r="JJU40" s="130"/>
      <c r="JJV40" s="130"/>
      <c r="JJW40" s="130"/>
      <c r="JJX40" s="130"/>
      <c r="JJY40" s="130"/>
      <c r="JJZ40" s="130"/>
      <c r="JKA40" s="130"/>
      <c r="JKB40" s="130"/>
      <c r="JKC40" s="130"/>
      <c r="JKD40" s="130"/>
      <c r="JKE40" s="130"/>
      <c r="JKF40" s="130"/>
      <c r="JKG40" s="130"/>
      <c r="JKH40" s="130"/>
      <c r="JKI40" s="130"/>
      <c r="JKJ40" s="130"/>
      <c r="JKK40" s="130"/>
      <c r="JKL40" s="130"/>
      <c r="JKM40" s="130"/>
      <c r="JKN40" s="130"/>
      <c r="JKO40" s="130"/>
      <c r="JKP40" s="130"/>
      <c r="JKQ40" s="130"/>
      <c r="JKR40" s="130"/>
      <c r="JKS40" s="130"/>
      <c r="JKT40" s="130"/>
      <c r="JKU40" s="130"/>
      <c r="JKV40" s="130"/>
      <c r="JKW40" s="130"/>
      <c r="JKX40" s="130"/>
      <c r="JKY40" s="130"/>
      <c r="JKZ40" s="130"/>
      <c r="JLA40" s="130"/>
      <c r="JLB40" s="130"/>
      <c r="JLC40" s="130"/>
      <c r="JLD40" s="130"/>
      <c r="JLE40" s="130"/>
      <c r="JLF40" s="130"/>
      <c r="JLG40" s="130"/>
      <c r="JLH40" s="130"/>
      <c r="JLI40" s="130"/>
      <c r="JLJ40" s="130"/>
      <c r="JLK40" s="130"/>
      <c r="JLL40" s="130"/>
      <c r="JLM40" s="130"/>
      <c r="JLN40" s="130"/>
      <c r="JLO40" s="130"/>
      <c r="JLP40" s="130"/>
      <c r="JLQ40" s="130"/>
      <c r="JLR40" s="130"/>
      <c r="JLS40" s="130"/>
      <c r="JLT40" s="130"/>
      <c r="JLU40" s="130"/>
      <c r="JLV40" s="130"/>
      <c r="JLW40" s="130"/>
      <c r="JLX40" s="130"/>
      <c r="JLY40" s="130"/>
      <c r="JLZ40" s="130"/>
      <c r="JMA40" s="130"/>
      <c r="JMB40" s="130"/>
      <c r="JMC40" s="130"/>
      <c r="JMD40" s="130"/>
      <c r="JME40" s="130"/>
      <c r="JMF40" s="130"/>
      <c r="JMG40" s="130"/>
      <c r="JMH40" s="130"/>
      <c r="JMI40" s="130"/>
      <c r="JMJ40" s="130"/>
      <c r="JMK40" s="130"/>
      <c r="JML40" s="130"/>
      <c r="JMM40" s="130"/>
      <c r="JMN40" s="130"/>
      <c r="JMO40" s="130"/>
      <c r="JMP40" s="130"/>
      <c r="JMQ40" s="130"/>
      <c r="JMR40" s="130"/>
      <c r="JMS40" s="130"/>
      <c r="JMT40" s="130"/>
      <c r="JMU40" s="130"/>
      <c r="JMV40" s="130"/>
      <c r="JMW40" s="130"/>
      <c r="JMX40" s="130"/>
      <c r="JMY40" s="130"/>
      <c r="JMZ40" s="130"/>
      <c r="JNA40" s="130"/>
      <c r="JNB40" s="130"/>
      <c r="JNC40" s="130"/>
      <c r="JND40" s="130"/>
      <c r="JNE40" s="130"/>
      <c r="JNF40" s="130"/>
      <c r="JNG40" s="130"/>
      <c r="JNH40" s="130"/>
      <c r="JNI40" s="130"/>
      <c r="JNJ40" s="130"/>
      <c r="JNK40" s="130"/>
      <c r="JNL40" s="130"/>
      <c r="JNM40" s="130"/>
      <c r="JNN40" s="130"/>
      <c r="JNO40" s="130"/>
      <c r="JNP40" s="130"/>
      <c r="JNQ40" s="130"/>
      <c r="JNR40" s="130"/>
      <c r="JNS40" s="130"/>
      <c r="JNT40" s="130"/>
      <c r="JNU40" s="130"/>
      <c r="JNV40" s="130"/>
      <c r="JNW40" s="130"/>
      <c r="JNX40" s="130"/>
      <c r="JNY40" s="130"/>
      <c r="JNZ40" s="130"/>
      <c r="JOA40" s="130"/>
      <c r="JOB40" s="130"/>
      <c r="JOC40" s="130"/>
      <c r="JOD40" s="130"/>
      <c r="JOE40" s="130"/>
      <c r="JOF40" s="130"/>
      <c r="JOG40" s="130"/>
      <c r="JOH40" s="130"/>
      <c r="JOI40" s="130"/>
      <c r="JOJ40" s="130"/>
      <c r="JOK40" s="130"/>
      <c r="JOL40" s="130"/>
      <c r="JOM40" s="130"/>
      <c r="JON40" s="130"/>
      <c r="JOO40" s="130"/>
      <c r="JOP40" s="130"/>
      <c r="JOQ40" s="130"/>
      <c r="JOR40" s="130"/>
      <c r="JOS40" s="130"/>
      <c r="JOT40" s="130"/>
      <c r="JOU40" s="130"/>
      <c r="JOV40" s="130"/>
      <c r="JOW40" s="130"/>
      <c r="JOX40" s="130"/>
      <c r="JOY40" s="130"/>
      <c r="JOZ40" s="130"/>
      <c r="JPA40" s="130"/>
      <c r="JPB40" s="130"/>
      <c r="JPC40" s="130"/>
      <c r="JPD40" s="130"/>
      <c r="JPE40" s="130"/>
      <c r="JPF40" s="130"/>
      <c r="JPG40" s="130"/>
      <c r="JPH40" s="130"/>
      <c r="JPI40" s="130"/>
      <c r="JPJ40" s="130"/>
      <c r="JPK40" s="130"/>
      <c r="JPL40" s="130"/>
      <c r="JPM40" s="130"/>
      <c r="JPN40" s="130"/>
      <c r="JPO40" s="130"/>
      <c r="JPP40" s="130"/>
      <c r="JPQ40" s="130"/>
      <c r="JPR40" s="130"/>
      <c r="JPS40" s="130"/>
      <c r="JPT40" s="130"/>
      <c r="JPU40" s="130"/>
      <c r="JPV40" s="130"/>
      <c r="JPW40" s="130"/>
      <c r="JPX40" s="130"/>
      <c r="JPY40" s="130"/>
      <c r="JPZ40" s="130"/>
      <c r="JQA40" s="130"/>
      <c r="JQB40" s="130"/>
      <c r="JQC40" s="130"/>
      <c r="JQD40" s="130"/>
      <c r="JQE40" s="130"/>
      <c r="JQF40" s="130"/>
      <c r="JQG40" s="130"/>
      <c r="JQH40" s="130"/>
      <c r="JQI40" s="130"/>
      <c r="JQJ40" s="130"/>
      <c r="JQK40" s="130"/>
      <c r="JQL40" s="130"/>
      <c r="JQM40" s="130"/>
      <c r="JQN40" s="130"/>
      <c r="JQO40" s="130"/>
      <c r="JQP40" s="130"/>
      <c r="JQQ40" s="130"/>
      <c r="JQR40" s="130"/>
      <c r="JQS40" s="130"/>
      <c r="JQT40" s="130"/>
      <c r="JQU40" s="130"/>
      <c r="JQV40" s="130"/>
      <c r="JQW40" s="130"/>
      <c r="JQX40" s="130"/>
      <c r="JQY40" s="130"/>
      <c r="JQZ40" s="130"/>
      <c r="JRA40" s="130"/>
      <c r="JRB40" s="130"/>
      <c r="JRC40" s="130"/>
      <c r="JRD40" s="130"/>
      <c r="JRE40" s="130"/>
      <c r="JRF40" s="130"/>
      <c r="JRG40" s="130"/>
      <c r="JRH40" s="130"/>
      <c r="JRI40" s="130"/>
      <c r="JRJ40" s="130"/>
      <c r="JRK40" s="130"/>
      <c r="JRL40" s="130"/>
      <c r="JRM40" s="130"/>
      <c r="JRN40" s="130"/>
      <c r="JRO40" s="130"/>
      <c r="JRP40" s="130"/>
      <c r="JRQ40" s="130"/>
      <c r="JRR40" s="130"/>
      <c r="JRS40" s="130"/>
      <c r="JRT40" s="130"/>
      <c r="JRU40" s="130"/>
      <c r="JRV40" s="130"/>
      <c r="JRW40" s="130"/>
      <c r="JRX40" s="130"/>
      <c r="JRY40" s="130"/>
      <c r="JRZ40" s="130"/>
      <c r="JSA40" s="130"/>
      <c r="JSB40" s="130"/>
      <c r="JSC40" s="130"/>
      <c r="JSD40" s="130"/>
      <c r="JSE40" s="130"/>
      <c r="JSF40" s="130"/>
      <c r="JSG40" s="130"/>
      <c r="JSH40" s="130"/>
      <c r="JSI40" s="130"/>
      <c r="JSJ40" s="130"/>
      <c r="JSK40" s="130"/>
      <c r="JSL40" s="130"/>
      <c r="JSM40" s="130"/>
      <c r="JSN40" s="130"/>
      <c r="JSO40" s="130"/>
      <c r="JSP40" s="130"/>
      <c r="JSQ40" s="130"/>
      <c r="JSR40" s="130"/>
      <c r="JSS40" s="130"/>
      <c r="JST40" s="130"/>
      <c r="JSU40" s="130"/>
      <c r="JSV40" s="130"/>
      <c r="JSW40" s="130"/>
      <c r="JSX40" s="130"/>
      <c r="JSY40" s="130"/>
      <c r="JSZ40" s="130"/>
      <c r="JTA40" s="130"/>
      <c r="JTB40" s="130"/>
      <c r="JTC40" s="130"/>
      <c r="JTD40" s="130"/>
      <c r="JTE40" s="130"/>
      <c r="JTF40" s="130"/>
      <c r="JTG40" s="130"/>
      <c r="JTH40" s="130"/>
      <c r="JTI40" s="130"/>
      <c r="JTJ40" s="130"/>
      <c r="JTK40" s="130"/>
      <c r="JTL40" s="130"/>
      <c r="JTM40" s="130"/>
      <c r="JTN40" s="130"/>
      <c r="JTO40" s="130"/>
      <c r="JTP40" s="130"/>
      <c r="JTQ40" s="130"/>
      <c r="JTR40" s="130"/>
      <c r="JTS40" s="130"/>
      <c r="JTT40" s="130"/>
      <c r="JTU40" s="130"/>
      <c r="JTV40" s="130"/>
      <c r="JTW40" s="130"/>
      <c r="JTX40" s="130"/>
      <c r="JTY40" s="130"/>
      <c r="JTZ40" s="130"/>
      <c r="JUA40" s="130"/>
      <c r="JUB40" s="130"/>
      <c r="JUC40" s="130"/>
      <c r="JUD40" s="130"/>
      <c r="JUE40" s="130"/>
      <c r="JUF40" s="130"/>
      <c r="JUG40" s="130"/>
      <c r="JUH40" s="130"/>
      <c r="JUI40" s="130"/>
      <c r="JUJ40" s="130"/>
      <c r="JUK40" s="130"/>
      <c r="JUL40" s="130"/>
      <c r="JUM40" s="130"/>
      <c r="JUN40" s="130"/>
      <c r="JUO40" s="130"/>
      <c r="JUP40" s="130"/>
      <c r="JUQ40" s="130"/>
      <c r="JUR40" s="130"/>
      <c r="JUS40" s="130"/>
      <c r="JUT40" s="130"/>
      <c r="JUU40" s="130"/>
      <c r="JUV40" s="130"/>
      <c r="JUW40" s="130"/>
      <c r="JUX40" s="130"/>
      <c r="JUY40" s="130"/>
      <c r="JUZ40" s="130"/>
      <c r="JVA40" s="130"/>
      <c r="JVB40" s="130"/>
      <c r="JVC40" s="130"/>
      <c r="JVD40" s="130"/>
      <c r="JVE40" s="130"/>
      <c r="JVF40" s="130"/>
      <c r="JVG40" s="130"/>
      <c r="JVH40" s="130"/>
      <c r="JVI40" s="130"/>
      <c r="JVJ40" s="130"/>
      <c r="JVK40" s="130"/>
      <c r="JVL40" s="130"/>
      <c r="JVM40" s="130"/>
      <c r="JVN40" s="130"/>
      <c r="JVO40" s="130"/>
      <c r="JVP40" s="130"/>
      <c r="JVQ40" s="130"/>
      <c r="JVR40" s="130"/>
      <c r="JVS40" s="130"/>
      <c r="JVT40" s="130"/>
      <c r="JVU40" s="130"/>
      <c r="JVV40" s="130"/>
      <c r="JVW40" s="130"/>
      <c r="JVX40" s="130"/>
      <c r="JVY40" s="130"/>
      <c r="JVZ40" s="130"/>
      <c r="JWA40" s="130"/>
      <c r="JWB40" s="130"/>
      <c r="JWC40" s="130"/>
      <c r="JWD40" s="130"/>
      <c r="JWE40" s="130"/>
      <c r="JWF40" s="130"/>
      <c r="JWG40" s="130"/>
      <c r="JWH40" s="130"/>
      <c r="JWI40" s="130"/>
      <c r="JWJ40" s="130"/>
      <c r="JWK40" s="130"/>
      <c r="JWL40" s="130"/>
      <c r="JWM40" s="130"/>
      <c r="JWN40" s="130"/>
      <c r="JWO40" s="130"/>
      <c r="JWP40" s="130"/>
      <c r="JWQ40" s="130"/>
      <c r="JWR40" s="130"/>
      <c r="JWS40" s="130"/>
      <c r="JWT40" s="130"/>
      <c r="JWU40" s="130"/>
      <c r="JWV40" s="130"/>
      <c r="JWW40" s="130"/>
      <c r="JWX40" s="130"/>
      <c r="JWY40" s="130"/>
      <c r="JWZ40" s="130"/>
      <c r="JXA40" s="130"/>
      <c r="JXB40" s="130"/>
      <c r="JXC40" s="130"/>
      <c r="JXD40" s="130"/>
      <c r="JXE40" s="130"/>
      <c r="JXF40" s="130"/>
      <c r="JXG40" s="130"/>
      <c r="JXH40" s="130"/>
      <c r="JXI40" s="130"/>
      <c r="JXJ40" s="130"/>
      <c r="JXK40" s="130"/>
      <c r="JXL40" s="130"/>
      <c r="JXM40" s="130"/>
      <c r="JXN40" s="130"/>
      <c r="JXO40" s="130"/>
      <c r="JXP40" s="130"/>
      <c r="JXQ40" s="130"/>
      <c r="JXR40" s="130"/>
      <c r="JXS40" s="130"/>
      <c r="JXT40" s="130"/>
      <c r="JXU40" s="130"/>
      <c r="JXV40" s="130"/>
      <c r="JXW40" s="130"/>
      <c r="JXX40" s="130"/>
      <c r="JXY40" s="130"/>
      <c r="JXZ40" s="130"/>
      <c r="JYA40" s="130"/>
      <c r="JYB40" s="130"/>
      <c r="JYC40" s="130"/>
      <c r="JYD40" s="130"/>
      <c r="JYE40" s="130"/>
      <c r="JYF40" s="130"/>
      <c r="JYG40" s="130"/>
      <c r="JYH40" s="130"/>
      <c r="JYI40" s="130"/>
      <c r="JYJ40" s="130"/>
      <c r="JYK40" s="130"/>
      <c r="JYL40" s="130"/>
      <c r="JYM40" s="130"/>
      <c r="JYN40" s="130"/>
      <c r="JYO40" s="130"/>
      <c r="JYP40" s="130"/>
      <c r="JYQ40" s="130"/>
      <c r="JYR40" s="130"/>
      <c r="JYS40" s="130"/>
      <c r="JYT40" s="130"/>
      <c r="JYU40" s="130"/>
      <c r="JYV40" s="130"/>
      <c r="JYW40" s="130"/>
      <c r="JYX40" s="130"/>
      <c r="JYY40" s="130"/>
      <c r="JYZ40" s="130"/>
      <c r="JZA40" s="130"/>
      <c r="JZB40" s="130"/>
      <c r="JZC40" s="130"/>
      <c r="JZD40" s="130"/>
      <c r="JZE40" s="130"/>
      <c r="JZF40" s="130"/>
      <c r="JZG40" s="130"/>
      <c r="JZH40" s="130"/>
      <c r="JZI40" s="130"/>
      <c r="JZJ40" s="130"/>
      <c r="JZK40" s="130"/>
      <c r="JZL40" s="130"/>
      <c r="JZM40" s="130"/>
      <c r="JZN40" s="130"/>
      <c r="JZO40" s="130"/>
      <c r="JZP40" s="130"/>
      <c r="JZQ40" s="130"/>
      <c r="JZR40" s="130"/>
      <c r="JZS40" s="130"/>
      <c r="JZT40" s="130"/>
      <c r="JZU40" s="130"/>
      <c r="JZV40" s="130"/>
      <c r="JZW40" s="130"/>
      <c r="JZX40" s="130"/>
      <c r="JZY40" s="130"/>
      <c r="JZZ40" s="130"/>
      <c r="KAA40" s="130"/>
      <c r="KAB40" s="130"/>
      <c r="KAC40" s="130"/>
      <c r="KAD40" s="130"/>
      <c r="KAE40" s="130"/>
      <c r="KAF40" s="130"/>
      <c r="KAG40" s="130"/>
      <c r="KAH40" s="130"/>
      <c r="KAI40" s="130"/>
      <c r="KAJ40" s="130"/>
      <c r="KAK40" s="130"/>
      <c r="KAL40" s="130"/>
      <c r="KAM40" s="130"/>
      <c r="KAN40" s="130"/>
      <c r="KAO40" s="130"/>
      <c r="KAP40" s="130"/>
      <c r="KAQ40" s="130"/>
      <c r="KAR40" s="130"/>
      <c r="KAS40" s="130"/>
      <c r="KAT40" s="130"/>
      <c r="KAU40" s="130"/>
      <c r="KAV40" s="130"/>
      <c r="KAW40" s="130"/>
      <c r="KAX40" s="130"/>
      <c r="KAY40" s="130"/>
      <c r="KAZ40" s="130"/>
      <c r="KBA40" s="130"/>
      <c r="KBB40" s="130"/>
      <c r="KBC40" s="130"/>
      <c r="KBD40" s="130"/>
      <c r="KBE40" s="130"/>
      <c r="KBF40" s="130"/>
      <c r="KBG40" s="130"/>
      <c r="KBH40" s="130"/>
      <c r="KBI40" s="130"/>
      <c r="KBJ40" s="130"/>
      <c r="KBK40" s="130"/>
      <c r="KBL40" s="130"/>
      <c r="KBM40" s="130"/>
      <c r="KBN40" s="130"/>
      <c r="KBO40" s="130"/>
      <c r="KBP40" s="130"/>
      <c r="KBQ40" s="130"/>
      <c r="KBR40" s="130"/>
      <c r="KBS40" s="130"/>
      <c r="KBT40" s="130"/>
      <c r="KBU40" s="130"/>
      <c r="KBV40" s="130"/>
      <c r="KBW40" s="130"/>
      <c r="KBX40" s="130"/>
      <c r="KBY40" s="130"/>
      <c r="KBZ40" s="130"/>
      <c r="KCA40" s="130"/>
      <c r="KCB40" s="130"/>
      <c r="KCC40" s="130"/>
      <c r="KCD40" s="130"/>
      <c r="KCE40" s="130"/>
      <c r="KCF40" s="130"/>
      <c r="KCG40" s="130"/>
      <c r="KCH40" s="130"/>
      <c r="KCI40" s="130"/>
      <c r="KCJ40" s="130"/>
      <c r="KCK40" s="130"/>
      <c r="KCL40" s="130"/>
      <c r="KCM40" s="130"/>
      <c r="KCN40" s="130"/>
      <c r="KCO40" s="130"/>
      <c r="KCP40" s="130"/>
      <c r="KCQ40" s="130"/>
      <c r="KCR40" s="130"/>
      <c r="KCS40" s="130"/>
      <c r="KCT40" s="130"/>
      <c r="KCU40" s="130"/>
      <c r="KCV40" s="130"/>
      <c r="KCW40" s="130"/>
      <c r="KCX40" s="130"/>
      <c r="KCY40" s="130"/>
      <c r="KCZ40" s="130"/>
      <c r="KDA40" s="130"/>
      <c r="KDB40" s="130"/>
      <c r="KDC40" s="130"/>
      <c r="KDD40" s="130"/>
      <c r="KDE40" s="130"/>
      <c r="KDF40" s="130"/>
      <c r="KDG40" s="130"/>
      <c r="KDH40" s="130"/>
      <c r="KDI40" s="130"/>
      <c r="KDJ40" s="130"/>
      <c r="KDK40" s="130"/>
      <c r="KDL40" s="130"/>
      <c r="KDM40" s="130"/>
      <c r="KDN40" s="130"/>
      <c r="KDO40" s="130"/>
      <c r="KDP40" s="130"/>
      <c r="KDQ40" s="130"/>
      <c r="KDR40" s="130"/>
      <c r="KDS40" s="130"/>
      <c r="KDT40" s="130"/>
      <c r="KDU40" s="130"/>
      <c r="KDV40" s="130"/>
      <c r="KDW40" s="130"/>
      <c r="KDX40" s="130"/>
      <c r="KDY40" s="130"/>
      <c r="KDZ40" s="130"/>
      <c r="KEA40" s="130"/>
      <c r="KEB40" s="130"/>
      <c r="KEC40" s="130"/>
      <c r="KED40" s="130"/>
      <c r="KEE40" s="130"/>
      <c r="KEF40" s="130"/>
      <c r="KEG40" s="130"/>
      <c r="KEH40" s="130"/>
      <c r="KEI40" s="130"/>
      <c r="KEJ40" s="130"/>
      <c r="KEK40" s="130"/>
      <c r="KEL40" s="130"/>
      <c r="KEM40" s="130"/>
      <c r="KEN40" s="130"/>
      <c r="KEO40" s="130"/>
      <c r="KEP40" s="130"/>
      <c r="KEQ40" s="130"/>
      <c r="KER40" s="130"/>
      <c r="KES40" s="130"/>
      <c r="KET40" s="130"/>
      <c r="KEU40" s="130"/>
      <c r="KEV40" s="130"/>
      <c r="KEW40" s="130"/>
      <c r="KEX40" s="130"/>
      <c r="KEY40" s="130"/>
      <c r="KEZ40" s="130"/>
      <c r="KFA40" s="130"/>
      <c r="KFB40" s="130"/>
      <c r="KFC40" s="130"/>
      <c r="KFD40" s="130"/>
      <c r="KFE40" s="130"/>
      <c r="KFF40" s="130"/>
      <c r="KFG40" s="130"/>
      <c r="KFH40" s="130"/>
      <c r="KFI40" s="130"/>
      <c r="KFJ40" s="130"/>
      <c r="KFK40" s="130"/>
      <c r="KFL40" s="130"/>
      <c r="KFM40" s="130"/>
      <c r="KFN40" s="130"/>
      <c r="KFO40" s="130"/>
      <c r="KFP40" s="130"/>
      <c r="KFQ40" s="130"/>
      <c r="KFR40" s="130"/>
      <c r="KFS40" s="130"/>
      <c r="KFT40" s="130"/>
      <c r="KFU40" s="130"/>
      <c r="KFV40" s="130"/>
      <c r="KFW40" s="130"/>
      <c r="KFX40" s="130"/>
      <c r="KFY40" s="130"/>
      <c r="KFZ40" s="130"/>
      <c r="KGA40" s="130"/>
      <c r="KGB40" s="130"/>
      <c r="KGC40" s="130"/>
      <c r="KGD40" s="130"/>
      <c r="KGE40" s="130"/>
      <c r="KGF40" s="130"/>
      <c r="KGG40" s="130"/>
      <c r="KGH40" s="130"/>
      <c r="KGI40" s="130"/>
      <c r="KGJ40" s="130"/>
      <c r="KGK40" s="130"/>
      <c r="KGL40" s="130"/>
      <c r="KGM40" s="130"/>
      <c r="KGN40" s="130"/>
      <c r="KGO40" s="130"/>
      <c r="KGP40" s="130"/>
      <c r="KGQ40" s="130"/>
      <c r="KGR40" s="130"/>
      <c r="KGS40" s="130"/>
      <c r="KGT40" s="130"/>
      <c r="KGU40" s="130"/>
      <c r="KGV40" s="130"/>
      <c r="KGW40" s="130"/>
      <c r="KGX40" s="130"/>
      <c r="KGY40" s="130"/>
      <c r="KGZ40" s="130"/>
      <c r="KHA40" s="130"/>
      <c r="KHB40" s="130"/>
      <c r="KHC40" s="130"/>
      <c r="KHD40" s="130"/>
      <c r="KHE40" s="130"/>
      <c r="KHF40" s="130"/>
      <c r="KHG40" s="130"/>
      <c r="KHH40" s="130"/>
      <c r="KHI40" s="130"/>
      <c r="KHJ40" s="130"/>
      <c r="KHK40" s="130"/>
      <c r="KHL40" s="130"/>
      <c r="KHM40" s="130"/>
      <c r="KHN40" s="130"/>
      <c r="KHO40" s="130"/>
      <c r="KHP40" s="130"/>
      <c r="KHQ40" s="130"/>
      <c r="KHR40" s="130"/>
      <c r="KHS40" s="130"/>
      <c r="KHT40" s="130"/>
      <c r="KHU40" s="130"/>
      <c r="KHV40" s="130"/>
      <c r="KHW40" s="130"/>
      <c r="KHX40" s="130"/>
      <c r="KHY40" s="130"/>
      <c r="KHZ40" s="130"/>
      <c r="KIA40" s="130"/>
      <c r="KIB40" s="130"/>
      <c r="KIC40" s="130"/>
      <c r="KID40" s="130"/>
      <c r="KIE40" s="130"/>
      <c r="KIF40" s="130"/>
      <c r="KIG40" s="130"/>
      <c r="KIH40" s="130"/>
      <c r="KII40" s="130"/>
      <c r="KIJ40" s="130"/>
      <c r="KIK40" s="130"/>
      <c r="KIL40" s="130"/>
      <c r="KIM40" s="130"/>
      <c r="KIN40" s="130"/>
      <c r="KIO40" s="130"/>
      <c r="KIP40" s="130"/>
      <c r="KIQ40" s="130"/>
      <c r="KIR40" s="130"/>
      <c r="KIS40" s="130"/>
      <c r="KIT40" s="130"/>
      <c r="KIU40" s="130"/>
      <c r="KIV40" s="130"/>
      <c r="KIW40" s="130"/>
      <c r="KIX40" s="130"/>
      <c r="KIY40" s="130"/>
      <c r="KIZ40" s="130"/>
      <c r="KJA40" s="130"/>
      <c r="KJB40" s="130"/>
      <c r="KJC40" s="130"/>
      <c r="KJD40" s="130"/>
      <c r="KJE40" s="130"/>
      <c r="KJF40" s="130"/>
      <c r="KJG40" s="130"/>
      <c r="KJH40" s="130"/>
      <c r="KJI40" s="130"/>
      <c r="KJJ40" s="130"/>
      <c r="KJK40" s="130"/>
      <c r="KJL40" s="130"/>
      <c r="KJM40" s="130"/>
      <c r="KJN40" s="130"/>
      <c r="KJO40" s="130"/>
      <c r="KJP40" s="130"/>
      <c r="KJQ40" s="130"/>
      <c r="KJR40" s="130"/>
      <c r="KJS40" s="130"/>
      <c r="KJT40" s="130"/>
      <c r="KJU40" s="130"/>
      <c r="KJV40" s="130"/>
      <c r="KJW40" s="130"/>
      <c r="KJX40" s="130"/>
      <c r="KJY40" s="130"/>
      <c r="KJZ40" s="130"/>
      <c r="KKA40" s="130"/>
      <c r="KKB40" s="130"/>
      <c r="KKC40" s="130"/>
      <c r="KKD40" s="130"/>
      <c r="KKE40" s="130"/>
      <c r="KKF40" s="130"/>
      <c r="KKG40" s="130"/>
      <c r="KKH40" s="130"/>
      <c r="KKI40" s="130"/>
      <c r="KKJ40" s="130"/>
      <c r="KKK40" s="130"/>
      <c r="KKL40" s="130"/>
      <c r="KKM40" s="130"/>
      <c r="KKN40" s="130"/>
      <c r="KKO40" s="130"/>
      <c r="KKP40" s="130"/>
      <c r="KKQ40" s="130"/>
      <c r="KKR40" s="130"/>
      <c r="KKS40" s="130"/>
      <c r="KKT40" s="130"/>
      <c r="KKU40" s="130"/>
      <c r="KKV40" s="130"/>
      <c r="KKW40" s="130"/>
      <c r="KKX40" s="130"/>
      <c r="KKY40" s="130"/>
      <c r="KKZ40" s="130"/>
      <c r="KLA40" s="130"/>
      <c r="KLB40" s="130"/>
      <c r="KLC40" s="130"/>
      <c r="KLD40" s="130"/>
      <c r="KLE40" s="130"/>
      <c r="KLF40" s="130"/>
      <c r="KLG40" s="130"/>
      <c r="KLH40" s="130"/>
      <c r="KLI40" s="130"/>
      <c r="KLJ40" s="130"/>
      <c r="KLK40" s="130"/>
      <c r="KLL40" s="130"/>
      <c r="KLM40" s="130"/>
      <c r="KLN40" s="130"/>
      <c r="KLO40" s="130"/>
      <c r="KLP40" s="130"/>
      <c r="KLQ40" s="130"/>
      <c r="KLR40" s="130"/>
      <c r="KLS40" s="130"/>
      <c r="KLT40" s="130"/>
      <c r="KLU40" s="130"/>
      <c r="KLV40" s="130"/>
      <c r="KLW40" s="130"/>
      <c r="KLX40" s="130"/>
      <c r="KLY40" s="130"/>
      <c r="KLZ40" s="130"/>
      <c r="KMA40" s="130"/>
      <c r="KMB40" s="130"/>
      <c r="KMC40" s="130"/>
      <c r="KMD40" s="130"/>
      <c r="KME40" s="130"/>
      <c r="KMF40" s="130"/>
      <c r="KMG40" s="130"/>
      <c r="KMH40" s="130"/>
      <c r="KMI40" s="130"/>
      <c r="KMJ40" s="130"/>
      <c r="KMK40" s="130"/>
      <c r="KML40" s="130"/>
      <c r="KMM40" s="130"/>
      <c r="KMN40" s="130"/>
      <c r="KMO40" s="130"/>
      <c r="KMP40" s="130"/>
      <c r="KMQ40" s="130"/>
      <c r="KMR40" s="130"/>
      <c r="KMS40" s="130"/>
      <c r="KMT40" s="130"/>
      <c r="KMU40" s="130"/>
      <c r="KMV40" s="130"/>
      <c r="KMW40" s="130"/>
      <c r="KMX40" s="130"/>
      <c r="KMY40" s="130"/>
      <c r="KMZ40" s="130"/>
      <c r="KNA40" s="130"/>
      <c r="KNB40" s="130"/>
      <c r="KNC40" s="130"/>
      <c r="KND40" s="130"/>
      <c r="KNE40" s="130"/>
      <c r="KNF40" s="130"/>
      <c r="KNG40" s="130"/>
      <c r="KNH40" s="130"/>
      <c r="KNI40" s="130"/>
      <c r="KNJ40" s="130"/>
      <c r="KNK40" s="130"/>
      <c r="KNL40" s="130"/>
      <c r="KNM40" s="130"/>
      <c r="KNN40" s="130"/>
      <c r="KNO40" s="130"/>
      <c r="KNP40" s="130"/>
      <c r="KNQ40" s="130"/>
      <c r="KNR40" s="130"/>
      <c r="KNS40" s="130"/>
      <c r="KNT40" s="130"/>
      <c r="KNU40" s="130"/>
      <c r="KNV40" s="130"/>
      <c r="KNW40" s="130"/>
      <c r="KNX40" s="130"/>
      <c r="KNY40" s="130"/>
      <c r="KNZ40" s="130"/>
      <c r="KOA40" s="130"/>
      <c r="KOB40" s="130"/>
      <c r="KOC40" s="130"/>
      <c r="KOD40" s="130"/>
      <c r="KOE40" s="130"/>
      <c r="KOF40" s="130"/>
      <c r="KOG40" s="130"/>
      <c r="KOH40" s="130"/>
      <c r="KOI40" s="130"/>
      <c r="KOJ40" s="130"/>
      <c r="KOK40" s="130"/>
      <c r="KOL40" s="130"/>
      <c r="KOM40" s="130"/>
      <c r="KON40" s="130"/>
      <c r="KOO40" s="130"/>
      <c r="KOP40" s="130"/>
      <c r="KOQ40" s="130"/>
      <c r="KOR40" s="130"/>
      <c r="KOS40" s="130"/>
      <c r="KOT40" s="130"/>
      <c r="KOU40" s="130"/>
      <c r="KOV40" s="130"/>
      <c r="KOW40" s="130"/>
      <c r="KOX40" s="130"/>
      <c r="KOY40" s="130"/>
      <c r="KOZ40" s="130"/>
      <c r="KPA40" s="130"/>
      <c r="KPB40" s="130"/>
      <c r="KPC40" s="130"/>
      <c r="KPD40" s="130"/>
      <c r="KPE40" s="130"/>
      <c r="KPF40" s="130"/>
      <c r="KPG40" s="130"/>
      <c r="KPH40" s="130"/>
      <c r="KPI40" s="130"/>
      <c r="KPJ40" s="130"/>
      <c r="KPK40" s="130"/>
      <c r="KPL40" s="130"/>
      <c r="KPM40" s="130"/>
      <c r="KPN40" s="130"/>
      <c r="KPO40" s="130"/>
      <c r="KPP40" s="130"/>
      <c r="KPQ40" s="130"/>
      <c r="KPR40" s="130"/>
      <c r="KPS40" s="130"/>
      <c r="KPT40" s="130"/>
      <c r="KPU40" s="130"/>
      <c r="KPV40" s="130"/>
      <c r="KPW40" s="130"/>
      <c r="KPX40" s="130"/>
      <c r="KPY40" s="130"/>
      <c r="KPZ40" s="130"/>
      <c r="KQA40" s="130"/>
      <c r="KQB40" s="130"/>
      <c r="KQC40" s="130"/>
      <c r="KQD40" s="130"/>
      <c r="KQE40" s="130"/>
      <c r="KQF40" s="130"/>
      <c r="KQG40" s="130"/>
      <c r="KQH40" s="130"/>
      <c r="KQI40" s="130"/>
      <c r="KQJ40" s="130"/>
      <c r="KQK40" s="130"/>
      <c r="KQL40" s="130"/>
      <c r="KQM40" s="130"/>
      <c r="KQN40" s="130"/>
      <c r="KQO40" s="130"/>
      <c r="KQP40" s="130"/>
      <c r="KQQ40" s="130"/>
      <c r="KQR40" s="130"/>
      <c r="KQS40" s="130"/>
      <c r="KQT40" s="130"/>
      <c r="KQU40" s="130"/>
      <c r="KQV40" s="130"/>
      <c r="KQW40" s="130"/>
      <c r="KQX40" s="130"/>
      <c r="KQY40" s="130"/>
      <c r="KQZ40" s="130"/>
      <c r="KRA40" s="130"/>
      <c r="KRB40" s="130"/>
      <c r="KRC40" s="130"/>
      <c r="KRD40" s="130"/>
      <c r="KRE40" s="130"/>
      <c r="KRF40" s="130"/>
      <c r="KRG40" s="130"/>
      <c r="KRH40" s="130"/>
      <c r="KRI40" s="130"/>
      <c r="KRJ40" s="130"/>
      <c r="KRK40" s="130"/>
      <c r="KRL40" s="130"/>
      <c r="KRM40" s="130"/>
      <c r="KRN40" s="130"/>
      <c r="KRO40" s="130"/>
      <c r="KRP40" s="130"/>
      <c r="KRQ40" s="130"/>
      <c r="KRR40" s="130"/>
      <c r="KRS40" s="130"/>
      <c r="KRT40" s="130"/>
      <c r="KRU40" s="130"/>
      <c r="KRV40" s="130"/>
      <c r="KRW40" s="130"/>
      <c r="KRX40" s="130"/>
      <c r="KRY40" s="130"/>
      <c r="KRZ40" s="130"/>
      <c r="KSA40" s="130"/>
      <c r="KSB40" s="130"/>
      <c r="KSC40" s="130"/>
      <c r="KSD40" s="130"/>
      <c r="KSE40" s="130"/>
      <c r="KSF40" s="130"/>
      <c r="KSG40" s="130"/>
      <c r="KSH40" s="130"/>
      <c r="KSI40" s="130"/>
      <c r="KSJ40" s="130"/>
      <c r="KSK40" s="130"/>
      <c r="KSL40" s="130"/>
      <c r="KSM40" s="130"/>
      <c r="KSN40" s="130"/>
      <c r="KSO40" s="130"/>
      <c r="KSP40" s="130"/>
      <c r="KSQ40" s="130"/>
      <c r="KSR40" s="130"/>
      <c r="KSS40" s="130"/>
      <c r="KST40" s="130"/>
      <c r="KSU40" s="130"/>
      <c r="KSV40" s="130"/>
      <c r="KSW40" s="130"/>
      <c r="KSX40" s="130"/>
      <c r="KSY40" s="130"/>
      <c r="KSZ40" s="130"/>
      <c r="KTA40" s="130"/>
      <c r="KTB40" s="130"/>
      <c r="KTC40" s="130"/>
      <c r="KTD40" s="130"/>
      <c r="KTE40" s="130"/>
      <c r="KTF40" s="130"/>
      <c r="KTG40" s="130"/>
      <c r="KTH40" s="130"/>
      <c r="KTI40" s="130"/>
      <c r="KTJ40" s="130"/>
      <c r="KTK40" s="130"/>
      <c r="KTL40" s="130"/>
      <c r="KTM40" s="130"/>
      <c r="KTN40" s="130"/>
      <c r="KTO40" s="130"/>
      <c r="KTP40" s="130"/>
      <c r="KTQ40" s="130"/>
      <c r="KTR40" s="130"/>
      <c r="KTS40" s="130"/>
      <c r="KTT40" s="130"/>
      <c r="KTU40" s="130"/>
      <c r="KTV40" s="130"/>
      <c r="KTW40" s="130"/>
      <c r="KTX40" s="130"/>
      <c r="KTY40" s="130"/>
      <c r="KTZ40" s="130"/>
      <c r="KUA40" s="130"/>
      <c r="KUB40" s="130"/>
      <c r="KUC40" s="130"/>
      <c r="KUD40" s="130"/>
      <c r="KUE40" s="130"/>
      <c r="KUF40" s="130"/>
      <c r="KUG40" s="130"/>
      <c r="KUH40" s="130"/>
      <c r="KUI40" s="130"/>
      <c r="KUJ40" s="130"/>
      <c r="KUK40" s="130"/>
      <c r="KUL40" s="130"/>
      <c r="KUM40" s="130"/>
      <c r="KUN40" s="130"/>
      <c r="KUO40" s="130"/>
      <c r="KUP40" s="130"/>
      <c r="KUQ40" s="130"/>
      <c r="KUR40" s="130"/>
      <c r="KUS40" s="130"/>
      <c r="KUT40" s="130"/>
      <c r="KUU40" s="130"/>
      <c r="KUV40" s="130"/>
      <c r="KUW40" s="130"/>
      <c r="KUX40" s="130"/>
      <c r="KUY40" s="130"/>
      <c r="KUZ40" s="130"/>
      <c r="KVA40" s="130"/>
      <c r="KVB40" s="130"/>
      <c r="KVC40" s="130"/>
      <c r="KVD40" s="130"/>
      <c r="KVE40" s="130"/>
      <c r="KVF40" s="130"/>
      <c r="KVG40" s="130"/>
      <c r="KVH40" s="130"/>
      <c r="KVI40" s="130"/>
      <c r="KVJ40" s="130"/>
      <c r="KVK40" s="130"/>
      <c r="KVL40" s="130"/>
      <c r="KVM40" s="130"/>
      <c r="KVN40" s="130"/>
      <c r="KVO40" s="130"/>
      <c r="KVP40" s="130"/>
      <c r="KVQ40" s="130"/>
      <c r="KVR40" s="130"/>
      <c r="KVS40" s="130"/>
      <c r="KVT40" s="130"/>
      <c r="KVU40" s="130"/>
      <c r="KVV40" s="130"/>
      <c r="KVW40" s="130"/>
      <c r="KVX40" s="130"/>
      <c r="KVY40" s="130"/>
      <c r="KVZ40" s="130"/>
      <c r="KWA40" s="130"/>
      <c r="KWB40" s="130"/>
      <c r="KWC40" s="130"/>
      <c r="KWD40" s="130"/>
      <c r="KWE40" s="130"/>
      <c r="KWF40" s="130"/>
      <c r="KWG40" s="130"/>
      <c r="KWH40" s="130"/>
      <c r="KWI40" s="130"/>
      <c r="KWJ40" s="130"/>
      <c r="KWK40" s="130"/>
      <c r="KWL40" s="130"/>
      <c r="KWM40" s="130"/>
      <c r="KWN40" s="130"/>
      <c r="KWO40" s="130"/>
      <c r="KWP40" s="130"/>
      <c r="KWQ40" s="130"/>
      <c r="KWR40" s="130"/>
      <c r="KWS40" s="130"/>
      <c r="KWT40" s="130"/>
      <c r="KWU40" s="130"/>
      <c r="KWV40" s="130"/>
      <c r="KWW40" s="130"/>
      <c r="KWX40" s="130"/>
      <c r="KWY40" s="130"/>
      <c r="KWZ40" s="130"/>
      <c r="KXA40" s="130"/>
      <c r="KXB40" s="130"/>
      <c r="KXC40" s="130"/>
      <c r="KXD40" s="130"/>
      <c r="KXE40" s="130"/>
      <c r="KXF40" s="130"/>
      <c r="KXG40" s="130"/>
      <c r="KXH40" s="130"/>
      <c r="KXI40" s="130"/>
      <c r="KXJ40" s="130"/>
      <c r="KXK40" s="130"/>
      <c r="KXL40" s="130"/>
      <c r="KXM40" s="130"/>
      <c r="KXN40" s="130"/>
      <c r="KXO40" s="130"/>
      <c r="KXP40" s="130"/>
      <c r="KXQ40" s="130"/>
      <c r="KXR40" s="130"/>
      <c r="KXS40" s="130"/>
      <c r="KXT40" s="130"/>
      <c r="KXU40" s="130"/>
      <c r="KXV40" s="130"/>
      <c r="KXW40" s="130"/>
      <c r="KXX40" s="130"/>
      <c r="KXY40" s="130"/>
      <c r="KXZ40" s="130"/>
      <c r="KYA40" s="130"/>
      <c r="KYB40" s="130"/>
      <c r="KYC40" s="130"/>
      <c r="KYD40" s="130"/>
      <c r="KYE40" s="130"/>
      <c r="KYF40" s="130"/>
      <c r="KYG40" s="130"/>
      <c r="KYH40" s="130"/>
      <c r="KYI40" s="130"/>
      <c r="KYJ40" s="130"/>
      <c r="KYK40" s="130"/>
      <c r="KYL40" s="130"/>
      <c r="KYM40" s="130"/>
      <c r="KYN40" s="130"/>
      <c r="KYO40" s="130"/>
      <c r="KYP40" s="130"/>
      <c r="KYQ40" s="130"/>
      <c r="KYR40" s="130"/>
      <c r="KYS40" s="130"/>
      <c r="KYT40" s="130"/>
      <c r="KYU40" s="130"/>
      <c r="KYV40" s="130"/>
      <c r="KYW40" s="130"/>
      <c r="KYX40" s="130"/>
      <c r="KYY40" s="130"/>
      <c r="KYZ40" s="130"/>
      <c r="KZA40" s="130"/>
      <c r="KZB40" s="130"/>
      <c r="KZC40" s="130"/>
      <c r="KZD40" s="130"/>
      <c r="KZE40" s="130"/>
      <c r="KZF40" s="130"/>
      <c r="KZG40" s="130"/>
      <c r="KZH40" s="130"/>
      <c r="KZI40" s="130"/>
      <c r="KZJ40" s="130"/>
      <c r="KZK40" s="130"/>
      <c r="KZL40" s="130"/>
      <c r="KZM40" s="130"/>
      <c r="KZN40" s="130"/>
      <c r="KZO40" s="130"/>
      <c r="KZP40" s="130"/>
      <c r="KZQ40" s="130"/>
      <c r="KZR40" s="130"/>
      <c r="KZS40" s="130"/>
      <c r="KZT40" s="130"/>
      <c r="KZU40" s="130"/>
      <c r="KZV40" s="130"/>
      <c r="KZW40" s="130"/>
      <c r="KZX40" s="130"/>
      <c r="KZY40" s="130"/>
      <c r="KZZ40" s="130"/>
      <c r="LAA40" s="130"/>
      <c r="LAB40" s="130"/>
      <c r="LAC40" s="130"/>
      <c r="LAD40" s="130"/>
      <c r="LAE40" s="130"/>
      <c r="LAF40" s="130"/>
      <c r="LAG40" s="130"/>
      <c r="LAH40" s="130"/>
      <c r="LAI40" s="130"/>
      <c r="LAJ40" s="130"/>
      <c r="LAK40" s="130"/>
      <c r="LAL40" s="130"/>
      <c r="LAM40" s="130"/>
      <c r="LAN40" s="130"/>
      <c r="LAO40" s="130"/>
      <c r="LAP40" s="130"/>
      <c r="LAQ40" s="130"/>
      <c r="LAR40" s="130"/>
      <c r="LAS40" s="130"/>
      <c r="LAT40" s="130"/>
      <c r="LAU40" s="130"/>
      <c r="LAV40" s="130"/>
      <c r="LAW40" s="130"/>
      <c r="LAX40" s="130"/>
      <c r="LAY40" s="130"/>
      <c r="LAZ40" s="130"/>
      <c r="LBA40" s="130"/>
      <c r="LBB40" s="130"/>
      <c r="LBC40" s="130"/>
      <c r="LBD40" s="130"/>
      <c r="LBE40" s="130"/>
      <c r="LBF40" s="130"/>
      <c r="LBG40" s="130"/>
      <c r="LBH40" s="130"/>
      <c r="LBI40" s="130"/>
      <c r="LBJ40" s="130"/>
      <c r="LBK40" s="130"/>
      <c r="LBL40" s="130"/>
      <c r="LBM40" s="130"/>
      <c r="LBN40" s="130"/>
      <c r="LBO40" s="130"/>
      <c r="LBP40" s="130"/>
      <c r="LBQ40" s="130"/>
      <c r="LBR40" s="130"/>
      <c r="LBS40" s="130"/>
      <c r="LBT40" s="130"/>
      <c r="LBU40" s="130"/>
      <c r="LBV40" s="130"/>
      <c r="LBW40" s="130"/>
      <c r="LBX40" s="130"/>
      <c r="LBY40" s="130"/>
      <c r="LBZ40" s="130"/>
      <c r="LCA40" s="130"/>
      <c r="LCB40" s="130"/>
      <c r="LCC40" s="130"/>
      <c r="LCD40" s="130"/>
      <c r="LCE40" s="130"/>
      <c r="LCF40" s="130"/>
      <c r="LCG40" s="130"/>
      <c r="LCH40" s="130"/>
      <c r="LCI40" s="130"/>
      <c r="LCJ40" s="130"/>
      <c r="LCK40" s="130"/>
      <c r="LCL40" s="130"/>
      <c r="LCM40" s="130"/>
      <c r="LCN40" s="130"/>
      <c r="LCO40" s="130"/>
      <c r="LCP40" s="130"/>
      <c r="LCQ40" s="130"/>
      <c r="LCR40" s="130"/>
      <c r="LCS40" s="130"/>
      <c r="LCT40" s="130"/>
      <c r="LCU40" s="130"/>
      <c r="LCV40" s="130"/>
      <c r="LCW40" s="130"/>
      <c r="LCX40" s="130"/>
      <c r="LCY40" s="130"/>
      <c r="LCZ40" s="130"/>
      <c r="LDA40" s="130"/>
      <c r="LDB40" s="130"/>
      <c r="LDC40" s="130"/>
      <c r="LDD40" s="130"/>
      <c r="LDE40" s="130"/>
      <c r="LDF40" s="130"/>
      <c r="LDG40" s="130"/>
      <c r="LDH40" s="130"/>
      <c r="LDI40" s="130"/>
      <c r="LDJ40" s="130"/>
      <c r="LDK40" s="130"/>
      <c r="LDL40" s="130"/>
      <c r="LDM40" s="130"/>
      <c r="LDN40" s="130"/>
      <c r="LDO40" s="130"/>
      <c r="LDP40" s="130"/>
      <c r="LDQ40" s="130"/>
      <c r="LDR40" s="130"/>
      <c r="LDS40" s="130"/>
      <c r="LDT40" s="130"/>
      <c r="LDU40" s="130"/>
      <c r="LDV40" s="130"/>
      <c r="LDW40" s="130"/>
      <c r="LDX40" s="130"/>
      <c r="LDY40" s="130"/>
      <c r="LDZ40" s="130"/>
      <c r="LEA40" s="130"/>
      <c r="LEB40" s="130"/>
      <c r="LEC40" s="130"/>
      <c r="LED40" s="130"/>
      <c r="LEE40" s="130"/>
      <c r="LEF40" s="130"/>
      <c r="LEG40" s="130"/>
      <c r="LEH40" s="130"/>
      <c r="LEI40" s="130"/>
      <c r="LEJ40" s="130"/>
      <c r="LEK40" s="130"/>
      <c r="LEL40" s="130"/>
      <c r="LEM40" s="130"/>
      <c r="LEN40" s="130"/>
      <c r="LEO40" s="130"/>
      <c r="LEP40" s="130"/>
      <c r="LEQ40" s="130"/>
      <c r="LER40" s="130"/>
      <c r="LES40" s="130"/>
      <c r="LET40" s="130"/>
      <c r="LEU40" s="130"/>
      <c r="LEV40" s="130"/>
      <c r="LEW40" s="130"/>
      <c r="LEX40" s="130"/>
      <c r="LEY40" s="130"/>
      <c r="LEZ40" s="130"/>
      <c r="LFA40" s="130"/>
      <c r="LFB40" s="130"/>
      <c r="LFC40" s="130"/>
      <c r="LFD40" s="130"/>
      <c r="LFE40" s="130"/>
      <c r="LFF40" s="130"/>
      <c r="LFG40" s="130"/>
      <c r="LFH40" s="130"/>
      <c r="LFI40" s="130"/>
      <c r="LFJ40" s="130"/>
      <c r="LFK40" s="130"/>
      <c r="LFL40" s="130"/>
      <c r="LFM40" s="130"/>
      <c r="LFN40" s="130"/>
      <c r="LFO40" s="130"/>
      <c r="LFP40" s="130"/>
      <c r="LFQ40" s="130"/>
      <c r="LFR40" s="130"/>
      <c r="LFS40" s="130"/>
      <c r="LFT40" s="130"/>
      <c r="LFU40" s="130"/>
      <c r="LFV40" s="130"/>
      <c r="LFW40" s="130"/>
      <c r="LFX40" s="130"/>
      <c r="LFY40" s="130"/>
      <c r="LFZ40" s="130"/>
      <c r="LGA40" s="130"/>
      <c r="LGB40" s="130"/>
      <c r="LGC40" s="130"/>
      <c r="LGD40" s="130"/>
      <c r="LGE40" s="130"/>
      <c r="LGF40" s="130"/>
      <c r="LGG40" s="130"/>
      <c r="LGH40" s="130"/>
      <c r="LGI40" s="130"/>
      <c r="LGJ40" s="130"/>
      <c r="LGK40" s="130"/>
      <c r="LGL40" s="130"/>
      <c r="LGM40" s="130"/>
      <c r="LGN40" s="130"/>
      <c r="LGO40" s="130"/>
      <c r="LGP40" s="130"/>
      <c r="LGQ40" s="130"/>
      <c r="LGR40" s="130"/>
      <c r="LGS40" s="130"/>
      <c r="LGT40" s="130"/>
      <c r="LGU40" s="130"/>
      <c r="LGV40" s="130"/>
      <c r="LGW40" s="130"/>
      <c r="LGX40" s="130"/>
      <c r="LGY40" s="130"/>
      <c r="LGZ40" s="130"/>
      <c r="LHA40" s="130"/>
      <c r="LHB40" s="130"/>
      <c r="LHC40" s="130"/>
      <c r="LHD40" s="130"/>
      <c r="LHE40" s="130"/>
      <c r="LHF40" s="130"/>
      <c r="LHG40" s="130"/>
      <c r="LHH40" s="130"/>
      <c r="LHI40" s="130"/>
      <c r="LHJ40" s="130"/>
      <c r="LHK40" s="130"/>
      <c r="LHL40" s="130"/>
      <c r="LHM40" s="130"/>
      <c r="LHN40" s="130"/>
      <c r="LHO40" s="130"/>
      <c r="LHP40" s="130"/>
      <c r="LHQ40" s="130"/>
      <c r="LHR40" s="130"/>
      <c r="LHS40" s="130"/>
      <c r="LHT40" s="130"/>
      <c r="LHU40" s="130"/>
      <c r="LHV40" s="130"/>
      <c r="LHW40" s="130"/>
      <c r="LHX40" s="130"/>
      <c r="LHY40" s="130"/>
      <c r="LHZ40" s="130"/>
      <c r="LIA40" s="130"/>
      <c r="LIB40" s="130"/>
      <c r="LIC40" s="130"/>
      <c r="LID40" s="130"/>
      <c r="LIE40" s="130"/>
      <c r="LIF40" s="130"/>
      <c r="LIG40" s="130"/>
      <c r="LIH40" s="130"/>
      <c r="LII40" s="130"/>
      <c r="LIJ40" s="130"/>
      <c r="LIK40" s="130"/>
      <c r="LIL40" s="130"/>
      <c r="LIM40" s="130"/>
      <c r="LIN40" s="130"/>
      <c r="LIO40" s="130"/>
      <c r="LIP40" s="130"/>
      <c r="LIQ40" s="130"/>
      <c r="LIR40" s="130"/>
      <c r="LIS40" s="130"/>
      <c r="LIT40" s="130"/>
      <c r="LIU40" s="130"/>
      <c r="LIV40" s="130"/>
      <c r="LIW40" s="130"/>
      <c r="LIX40" s="130"/>
      <c r="LIY40" s="130"/>
      <c r="LIZ40" s="130"/>
      <c r="LJA40" s="130"/>
      <c r="LJB40" s="130"/>
      <c r="LJC40" s="130"/>
      <c r="LJD40" s="130"/>
      <c r="LJE40" s="130"/>
      <c r="LJF40" s="130"/>
      <c r="LJG40" s="130"/>
      <c r="LJH40" s="130"/>
      <c r="LJI40" s="130"/>
      <c r="LJJ40" s="130"/>
      <c r="LJK40" s="130"/>
      <c r="LJL40" s="130"/>
      <c r="LJM40" s="130"/>
      <c r="LJN40" s="130"/>
      <c r="LJO40" s="130"/>
      <c r="LJP40" s="130"/>
      <c r="LJQ40" s="130"/>
      <c r="LJR40" s="130"/>
      <c r="LJS40" s="130"/>
      <c r="LJT40" s="130"/>
      <c r="LJU40" s="130"/>
      <c r="LJV40" s="130"/>
      <c r="LJW40" s="130"/>
      <c r="LJX40" s="130"/>
      <c r="LJY40" s="130"/>
      <c r="LJZ40" s="130"/>
      <c r="LKA40" s="130"/>
      <c r="LKB40" s="130"/>
      <c r="LKC40" s="130"/>
      <c r="LKD40" s="130"/>
      <c r="LKE40" s="130"/>
      <c r="LKF40" s="130"/>
      <c r="LKG40" s="130"/>
      <c r="LKH40" s="130"/>
      <c r="LKI40" s="130"/>
      <c r="LKJ40" s="130"/>
      <c r="LKK40" s="130"/>
      <c r="LKL40" s="130"/>
      <c r="LKM40" s="130"/>
      <c r="LKN40" s="130"/>
      <c r="LKO40" s="130"/>
      <c r="LKP40" s="130"/>
      <c r="LKQ40" s="130"/>
      <c r="LKR40" s="130"/>
      <c r="LKS40" s="130"/>
      <c r="LKT40" s="130"/>
      <c r="LKU40" s="130"/>
      <c r="LKV40" s="130"/>
      <c r="LKW40" s="130"/>
      <c r="LKX40" s="130"/>
      <c r="LKY40" s="130"/>
      <c r="LKZ40" s="130"/>
      <c r="LLA40" s="130"/>
      <c r="LLB40" s="130"/>
      <c r="LLC40" s="130"/>
      <c r="LLD40" s="130"/>
      <c r="LLE40" s="130"/>
      <c r="LLF40" s="130"/>
      <c r="LLG40" s="130"/>
      <c r="LLH40" s="130"/>
      <c r="LLI40" s="130"/>
      <c r="LLJ40" s="130"/>
      <c r="LLK40" s="130"/>
      <c r="LLL40" s="130"/>
      <c r="LLM40" s="130"/>
      <c r="LLN40" s="130"/>
      <c r="LLO40" s="130"/>
      <c r="LLP40" s="130"/>
      <c r="LLQ40" s="130"/>
      <c r="LLR40" s="130"/>
      <c r="LLS40" s="130"/>
      <c r="LLT40" s="130"/>
      <c r="LLU40" s="130"/>
      <c r="LLV40" s="130"/>
      <c r="LLW40" s="130"/>
      <c r="LLX40" s="130"/>
      <c r="LLY40" s="130"/>
      <c r="LLZ40" s="130"/>
      <c r="LMA40" s="130"/>
      <c r="LMB40" s="130"/>
      <c r="LMC40" s="130"/>
      <c r="LMD40" s="130"/>
      <c r="LME40" s="130"/>
      <c r="LMF40" s="130"/>
      <c r="LMG40" s="130"/>
      <c r="LMH40" s="130"/>
      <c r="LMI40" s="130"/>
      <c r="LMJ40" s="130"/>
      <c r="LMK40" s="130"/>
      <c r="LML40" s="130"/>
      <c r="LMM40" s="130"/>
      <c r="LMN40" s="130"/>
      <c r="LMO40" s="130"/>
      <c r="LMP40" s="130"/>
      <c r="LMQ40" s="130"/>
      <c r="LMR40" s="130"/>
      <c r="LMS40" s="130"/>
      <c r="LMT40" s="130"/>
      <c r="LMU40" s="130"/>
      <c r="LMV40" s="130"/>
      <c r="LMW40" s="130"/>
      <c r="LMX40" s="130"/>
      <c r="LMY40" s="130"/>
      <c r="LMZ40" s="130"/>
      <c r="LNA40" s="130"/>
      <c r="LNB40" s="130"/>
      <c r="LNC40" s="130"/>
      <c r="LND40" s="130"/>
      <c r="LNE40" s="130"/>
      <c r="LNF40" s="130"/>
      <c r="LNG40" s="130"/>
      <c r="LNH40" s="130"/>
      <c r="LNI40" s="130"/>
      <c r="LNJ40" s="130"/>
      <c r="LNK40" s="130"/>
      <c r="LNL40" s="130"/>
      <c r="LNM40" s="130"/>
      <c r="LNN40" s="130"/>
      <c r="LNO40" s="130"/>
      <c r="LNP40" s="130"/>
      <c r="LNQ40" s="130"/>
      <c r="LNR40" s="130"/>
      <c r="LNS40" s="130"/>
      <c r="LNT40" s="130"/>
      <c r="LNU40" s="130"/>
      <c r="LNV40" s="130"/>
      <c r="LNW40" s="130"/>
      <c r="LNX40" s="130"/>
      <c r="LNY40" s="130"/>
      <c r="LNZ40" s="130"/>
      <c r="LOA40" s="130"/>
      <c r="LOB40" s="130"/>
      <c r="LOC40" s="130"/>
      <c r="LOD40" s="130"/>
      <c r="LOE40" s="130"/>
      <c r="LOF40" s="130"/>
      <c r="LOG40" s="130"/>
      <c r="LOH40" s="130"/>
      <c r="LOI40" s="130"/>
      <c r="LOJ40" s="130"/>
      <c r="LOK40" s="130"/>
      <c r="LOL40" s="130"/>
      <c r="LOM40" s="130"/>
      <c r="LON40" s="130"/>
      <c r="LOO40" s="130"/>
      <c r="LOP40" s="130"/>
      <c r="LOQ40" s="130"/>
      <c r="LOR40" s="130"/>
      <c r="LOS40" s="130"/>
      <c r="LOT40" s="130"/>
      <c r="LOU40" s="130"/>
      <c r="LOV40" s="130"/>
      <c r="LOW40" s="130"/>
      <c r="LOX40" s="130"/>
      <c r="LOY40" s="130"/>
      <c r="LOZ40" s="130"/>
      <c r="LPA40" s="130"/>
      <c r="LPB40" s="130"/>
      <c r="LPC40" s="130"/>
      <c r="LPD40" s="130"/>
      <c r="LPE40" s="130"/>
      <c r="LPF40" s="130"/>
      <c r="LPG40" s="130"/>
      <c r="LPH40" s="130"/>
      <c r="LPI40" s="130"/>
      <c r="LPJ40" s="130"/>
      <c r="LPK40" s="130"/>
      <c r="LPL40" s="130"/>
      <c r="LPM40" s="130"/>
      <c r="LPN40" s="130"/>
      <c r="LPO40" s="130"/>
      <c r="LPP40" s="130"/>
      <c r="LPQ40" s="130"/>
      <c r="LPR40" s="130"/>
      <c r="LPS40" s="130"/>
      <c r="LPT40" s="130"/>
      <c r="LPU40" s="130"/>
      <c r="LPV40" s="130"/>
      <c r="LPW40" s="130"/>
      <c r="LPX40" s="130"/>
      <c r="LPY40" s="130"/>
      <c r="LPZ40" s="130"/>
      <c r="LQA40" s="130"/>
      <c r="LQB40" s="130"/>
      <c r="LQC40" s="130"/>
      <c r="LQD40" s="130"/>
      <c r="LQE40" s="130"/>
      <c r="LQF40" s="130"/>
      <c r="LQG40" s="130"/>
      <c r="LQH40" s="130"/>
      <c r="LQI40" s="130"/>
      <c r="LQJ40" s="130"/>
      <c r="LQK40" s="130"/>
      <c r="LQL40" s="130"/>
      <c r="LQM40" s="130"/>
      <c r="LQN40" s="130"/>
      <c r="LQO40" s="130"/>
      <c r="LQP40" s="130"/>
      <c r="LQQ40" s="130"/>
      <c r="LQR40" s="130"/>
      <c r="LQS40" s="130"/>
      <c r="LQT40" s="130"/>
      <c r="LQU40" s="130"/>
      <c r="LQV40" s="130"/>
      <c r="LQW40" s="130"/>
      <c r="LQX40" s="130"/>
      <c r="LQY40" s="130"/>
      <c r="LQZ40" s="130"/>
      <c r="LRA40" s="130"/>
      <c r="LRB40" s="130"/>
      <c r="LRC40" s="130"/>
      <c r="LRD40" s="130"/>
      <c r="LRE40" s="130"/>
      <c r="LRF40" s="130"/>
      <c r="LRG40" s="130"/>
      <c r="LRH40" s="130"/>
      <c r="LRI40" s="130"/>
      <c r="LRJ40" s="130"/>
      <c r="LRK40" s="130"/>
      <c r="LRL40" s="130"/>
      <c r="LRM40" s="130"/>
      <c r="LRN40" s="130"/>
      <c r="LRO40" s="130"/>
      <c r="LRP40" s="130"/>
      <c r="LRQ40" s="130"/>
      <c r="LRR40" s="130"/>
      <c r="LRS40" s="130"/>
      <c r="LRT40" s="130"/>
      <c r="LRU40" s="130"/>
      <c r="LRV40" s="130"/>
      <c r="LRW40" s="130"/>
      <c r="LRX40" s="130"/>
      <c r="LRY40" s="130"/>
      <c r="LRZ40" s="130"/>
      <c r="LSA40" s="130"/>
      <c r="LSB40" s="130"/>
      <c r="LSC40" s="130"/>
      <c r="LSD40" s="130"/>
      <c r="LSE40" s="130"/>
      <c r="LSF40" s="130"/>
      <c r="LSG40" s="130"/>
      <c r="LSH40" s="130"/>
      <c r="LSI40" s="130"/>
      <c r="LSJ40" s="130"/>
      <c r="LSK40" s="130"/>
      <c r="LSL40" s="130"/>
      <c r="LSM40" s="130"/>
      <c r="LSN40" s="130"/>
      <c r="LSO40" s="130"/>
      <c r="LSP40" s="130"/>
      <c r="LSQ40" s="130"/>
      <c r="LSR40" s="130"/>
      <c r="LSS40" s="130"/>
      <c r="LST40" s="130"/>
      <c r="LSU40" s="130"/>
      <c r="LSV40" s="130"/>
      <c r="LSW40" s="130"/>
      <c r="LSX40" s="130"/>
      <c r="LSY40" s="130"/>
      <c r="LSZ40" s="130"/>
      <c r="LTA40" s="130"/>
      <c r="LTB40" s="130"/>
      <c r="LTC40" s="130"/>
      <c r="LTD40" s="130"/>
      <c r="LTE40" s="130"/>
      <c r="LTF40" s="130"/>
      <c r="LTG40" s="130"/>
      <c r="LTH40" s="130"/>
      <c r="LTI40" s="130"/>
      <c r="LTJ40" s="130"/>
      <c r="LTK40" s="130"/>
      <c r="LTL40" s="130"/>
      <c r="LTM40" s="130"/>
      <c r="LTN40" s="130"/>
      <c r="LTO40" s="130"/>
      <c r="LTP40" s="130"/>
      <c r="LTQ40" s="130"/>
      <c r="LTR40" s="130"/>
      <c r="LTS40" s="130"/>
      <c r="LTT40" s="130"/>
      <c r="LTU40" s="130"/>
      <c r="LTV40" s="130"/>
      <c r="LTW40" s="130"/>
      <c r="LTX40" s="130"/>
      <c r="LTY40" s="130"/>
      <c r="LTZ40" s="130"/>
      <c r="LUA40" s="130"/>
      <c r="LUB40" s="130"/>
      <c r="LUC40" s="130"/>
      <c r="LUD40" s="130"/>
      <c r="LUE40" s="130"/>
      <c r="LUF40" s="130"/>
      <c r="LUG40" s="130"/>
      <c r="LUH40" s="130"/>
      <c r="LUI40" s="130"/>
      <c r="LUJ40" s="130"/>
      <c r="LUK40" s="130"/>
      <c r="LUL40" s="130"/>
      <c r="LUM40" s="130"/>
      <c r="LUN40" s="130"/>
      <c r="LUO40" s="130"/>
      <c r="LUP40" s="130"/>
      <c r="LUQ40" s="130"/>
      <c r="LUR40" s="130"/>
      <c r="LUS40" s="130"/>
      <c r="LUT40" s="130"/>
      <c r="LUU40" s="130"/>
      <c r="LUV40" s="130"/>
      <c r="LUW40" s="130"/>
      <c r="LUX40" s="130"/>
      <c r="LUY40" s="130"/>
      <c r="LUZ40" s="130"/>
      <c r="LVA40" s="130"/>
      <c r="LVB40" s="130"/>
      <c r="LVC40" s="130"/>
      <c r="LVD40" s="130"/>
      <c r="LVE40" s="130"/>
      <c r="LVF40" s="130"/>
      <c r="LVG40" s="130"/>
      <c r="LVH40" s="130"/>
      <c r="LVI40" s="130"/>
      <c r="LVJ40" s="130"/>
      <c r="LVK40" s="130"/>
      <c r="LVL40" s="130"/>
      <c r="LVM40" s="130"/>
      <c r="LVN40" s="130"/>
      <c r="LVO40" s="130"/>
      <c r="LVP40" s="130"/>
      <c r="LVQ40" s="130"/>
      <c r="LVR40" s="130"/>
      <c r="LVS40" s="130"/>
      <c r="LVT40" s="130"/>
      <c r="LVU40" s="130"/>
      <c r="LVV40" s="130"/>
      <c r="LVW40" s="130"/>
      <c r="LVX40" s="130"/>
      <c r="LVY40" s="130"/>
      <c r="LVZ40" s="130"/>
      <c r="LWA40" s="130"/>
      <c r="LWB40" s="130"/>
      <c r="LWC40" s="130"/>
      <c r="LWD40" s="130"/>
      <c r="LWE40" s="130"/>
      <c r="LWF40" s="130"/>
      <c r="LWG40" s="130"/>
      <c r="LWH40" s="130"/>
      <c r="LWI40" s="130"/>
      <c r="LWJ40" s="130"/>
      <c r="LWK40" s="130"/>
      <c r="LWL40" s="130"/>
      <c r="LWM40" s="130"/>
      <c r="LWN40" s="130"/>
      <c r="LWO40" s="130"/>
      <c r="LWP40" s="130"/>
      <c r="LWQ40" s="130"/>
      <c r="LWR40" s="130"/>
      <c r="LWS40" s="130"/>
      <c r="LWT40" s="130"/>
      <c r="LWU40" s="130"/>
      <c r="LWV40" s="130"/>
      <c r="LWW40" s="130"/>
      <c r="LWX40" s="130"/>
      <c r="LWY40" s="130"/>
      <c r="LWZ40" s="130"/>
      <c r="LXA40" s="130"/>
      <c r="LXB40" s="130"/>
      <c r="LXC40" s="130"/>
      <c r="LXD40" s="130"/>
      <c r="LXE40" s="130"/>
      <c r="LXF40" s="130"/>
      <c r="LXG40" s="130"/>
      <c r="LXH40" s="130"/>
      <c r="LXI40" s="130"/>
      <c r="LXJ40" s="130"/>
      <c r="LXK40" s="130"/>
      <c r="LXL40" s="130"/>
      <c r="LXM40" s="130"/>
      <c r="LXN40" s="130"/>
      <c r="LXO40" s="130"/>
      <c r="LXP40" s="130"/>
      <c r="LXQ40" s="130"/>
      <c r="LXR40" s="130"/>
      <c r="LXS40" s="130"/>
      <c r="LXT40" s="130"/>
      <c r="LXU40" s="130"/>
      <c r="LXV40" s="130"/>
      <c r="LXW40" s="130"/>
      <c r="LXX40" s="130"/>
      <c r="LXY40" s="130"/>
      <c r="LXZ40" s="130"/>
      <c r="LYA40" s="130"/>
      <c r="LYB40" s="130"/>
      <c r="LYC40" s="130"/>
      <c r="LYD40" s="130"/>
      <c r="LYE40" s="130"/>
      <c r="LYF40" s="130"/>
      <c r="LYG40" s="130"/>
      <c r="LYH40" s="130"/>
      <c r="LYI40" s="130"/>
      <c r="LYJ40" s="130"/>
      <c r="LYK40" s="130"/>
      <c r="LYL40" s="130"/>
      <c r="LYM40" s="130"/>
      <c r="LYN40" s="130"/>
      <c r="LYO40" s="130"/>
      <c r="LYP40" s="130"/>
      <c r="LYQ40" s="130"/>
      <c r="LYR40" s="130"/>
      <c r="LYS40" s="130"/>
      <c r="LYT40" s="130"/>
      <c r="LYU40" s="130"/>
      <c r="LYV40" s="130"/>
      <c r="LYW40" s="130"/>
      <c r="LYX40" s="130"/>
      <c r="LYY40" s="130"/>
      <c r="LYZ40" s="130"/>
      <c r="LZA40" s="130"/>
      <c r="LZB40" s="130"/>
      <c r="LZC40" s="130"/>
      <c r="LZD40" s="130"/>
      <c r="LZE40" s="130"/>
      <c r="LZF40" s="130"/>
      <c r="LZG40" s="130"/>
      <c r="LZH40" s="130"/>
      <c r="LZI40" s="130"/>
      <c r="LZJ40" s="130"/>
      <c r="LZK40" s="130"/>
      <c r="LZL40" s="130"/>
      <c r="LZM40" s="130"/>
      <c r="LZN40" s="130"/>
      <c r="LZO40" s="130"/>
      <c r="LZP40" s="130"/>
      <c r="LZQ40" s="130"/>
      <c r="LZR40" s="130"/>
      <c r="LZS40" s="130"/>
      <c r="LZT40" s="130"/>
      <c r="LZU40" s="130"/>
      <c r="LZV40" s="130"/>
      <c r="LZW40" s="130"/>
      <c r="LZX40" s="130"/>
      <c r="LZY40" s="130"/>
      <c r="LZZ40" s="130"/>
      <c r="MAA40" s="130"/>
      <c r="MAB40" s="130"/>
      <c r="MAC40" s="130"/>
      <c r="MAD40" s="130"/>
      <c r="MAE40" s="130"/>
      <c r="MAF40" s="130"/>
      <c r="MAG40" s="130"/>
      <c r="MAH40" s="130"/>
      <c r="MAI40" s="130"/>
      <c r="MAJ40" s="130"/>
      <c r="MAK40" s="130"/>
      <c r="MAL40" s="130"/>
      <c r="MAM40" s="130"/>
      <c r="MAN40" s="130"/>
      <c r="MAO40" s="130"/>
      <c r="MAP40" s="130"/>
      <c r="MAQ40" s="130"/>
      <c r="MAR40" s="130"/>
      <c r="MAS40" s="130"/>
      <c r="MAT40" s="130"/>
      <c r="MAU40" s="130"/>
      <c r="MAV40" s="130"/>
      <c r="MAW40" s="130"/>
      <c r="MAX40" s="130"/>
      <c r="MAY40" s="130"/>
      <c r="MAZ40" s="130"/>
      <c r="MBA40" s="130"/>
      <c r="MBB40" s="130"/>
      <c r="MBC40" s="130"/>
      <c r="MBD40" s="130"/>
      <c r="MBE40" s="130"/>
      <c r="MBF40" s="130"/>
      <c r="MBG40" s="130"/>
      <c r="MBH40" s="130"/>
      <c r="MBI40" s="130"/>
      <c r="MBJ40" s="130"/>
      <c r="MBK40" s="130"/>
      <c r="MBL40" s="130"/>
      <c r="MBM40" s="130"/>
      <c r="MBN40" s="130"/>
      <c r="MBO40" s="130"/>
      <c r="MBP40" s="130"/>
      <c r="MBQ40" s="130"/>
      <c r="MBR40" s="130"/>
      <c r="MBS40" s="130"/>
      <c r="MBT40" s="130"/>
      <c r="MBU40" s="130"/>
      <c r="MBV40" s="130"/>
      <c r="MBW40" s="130"/>
      <c r="MBX40" s="130"/>
      <c r="MBY40" s="130"/>
      <c r="MBZ40" s="130"/>
      <c r="MCA40" s="130"/>
      <c r="MCB40" s="130"/>
      <c r="MCC40" s="130"/>
      <c r="MCD40" s="130"/>
      <c r="MCE40" s="130"/>
      <c r="MCF40" s="130"/>
      <c r="MCG40" s="130"/>
      <c r="MCH40" s="130"/>
      <c r="MCI40" s="130"/>
      <c r="MCJ40" s="130"/>
      <c r="MCK40" s="130"/>
      <c r="MCL40" s="130"/>
      <c r="MCM40" s="130"/>
      <c r="MCN40" s="130"/>
      <c r="MCO40" s="130"/>
      <c r="MCP40" s="130"/>
      <c r="MCQ40" s="130"/>
      <c r="MCR40" s="130"/>
      <c r="MCS40" s="130"/>
      <c r="MCT40" s="130"/>
      <c r="MCU40" s="130"/>
      <c r="MCV40" s="130"/>
      <c r="MCW40" s="130"/>
      <c r="MCX40" s="130"/>
      <c r="MCY40" s="130"/>
      <c r="MCZ40" s="130"/>
      <c r="MDA40" s="130"/>
      <c r="MDB40" s="130"/>
      <c r="MDC40" s="130"/>
      <c r="MDD40" s="130"/>
      <c r="MDE40" s="130"/>
      <c r="MDF40" s="130"/>
      <c r="MDG40" s="130"/>
      <c r="MDH40" s="130"/>
      <c r="MDI40" s="130"/>
      <c r="MDJ40" s="130"/>
      <c r="MDK40" s="130"/>
      <c r="MDL40" s="130"/>
      <c r="MDM40" s="130"/>
      <c r="MDN40" s="130"/>
      <c r="MDO40" s="130"/>
      <c r="MDP40" s="130"/>
      <c r="MDQ40" s="130"/>
      <c r="MDR40" s="130"/>
      <c r="MDS40" s="130"/>
      <c r="MDT40" s="130"/>
      <c r="MDU40" s="130"/>
      <c r="MDV40" s="130"/>
      <c r="MDW40" s="130"/>
      <c r="MDX40" s="130"/>
      <c r="MDY40" s="130"/>
      <c r="MDZ40" s="130"/>
      <c r="MEA40" s="130"/>
      <c r="MEB40" s="130"/>
      <c r="MEC40" s="130"/>
      <c r="MED40" s="130"/>
      <c r="MEE40" s="130"/>
      <c r="MEF40" s="130"/>
      <c r="MEG40" s="130"/>
      <c r="MEH40" s="130"/>
      <c r="MEI40" s="130"/>
      <c r="MEJ40" s="130"/>
      <c r="MEK40" s="130"/>
      <c r="MEL40" s="130"/>
      <c r="MEM40" s="130"/>
      <c r="MEN40" s="130"/>
      <c r="MEO40" s="130"/>
      <c r="MEP40" s="130"/>
      <c r="MEQ40" s="130"/>
      <c r="MER40" s="130"/>
      <c r="MES40" s="130"/>
      <c r="MET40" s="130"/>
      <c r="MEU40" s="130"/>
      <c r="MEV40" s="130"/>
      <c r="MEW40" s="130"/>
      <c r="MEX40" s="130"/>
      <c r="MEY40" s="130"/>
      <c r="MEZ40" s="130"/>
      <c r="MFA40" s="130"/>
      <c r="MFB40" s="130"/>
      <c r="MFC40" s="130"/>
      <c r="MFD40" s="130"/>
      <c r="MFE40" s="130"/>
      <c r="MFF40" s="130"/>
      <c r="MFG40" s="130"/>
      <c r="MFH40" s="130"/>
      <c r="MFI40" s="130"/>
      <c r="MFJ40" s="130"/>
      <c r="MFK40" s="130"/>
      <c r="MFL40" s="130"/>
      <c r="MFM40" s="130"/>
      <c r="MFN40" s="130"/>
      <c r="MFO40" s="130"/>
      <c r="MFP40" s="130"/>
      <c r="MFQ40" s="130"/>
      <c r="MFR40" s="130"/>
      <c r="MFS40" s="130"/>
      <c r="MFT40" s="130"/>
      <c r="MFU40" s="130"/>
      <c r="MFV40" s="130"/>
      <c r="MFW40" s="130"/>
      <c r="MFX40" s="130"/>
      <c r="MFY40" s="130"/>
      <c r="MFZ40" s="130"/>
      <c r="MGA40" s="130"/>
      <c r="MGB40" s="130"/>
      <c r="MGC40" s="130"/>
      <c r="MGD40" s="130"/>
      <c r="MGE40" s="130"/>
      <c r="MGF40" s="130"/>
      <c r="MGG40" s="130"/>
      <c r="MGH40" s="130"/>
      <c r="MGI40" s="130"/>
      <c r="MGJ40" s="130"/>
      <c r="MGK40" s="130"/>
      <c r="MGL40" s="130"/>
      <c r="MGM40" s="130"/>
      <c r="MGN40" s="130"/>
      <c r="MGO40" s="130"/>
      <c r="MGP40" s="130"/>
      <c r="MGQ40" s="130"/>
      <c r="MGR40" s="130"/>
      <c r="MGS40" s="130"/>
      <c r="MGT40" s="130"/>
      <c r="MGU40" s="130"/>
      <c r="MGV40" s="130"/>
      <c r="MGW40" s="130"/>
      <c r="MGX40" s="130"/>
      <c r="MGY40" s="130"/>
      <c r="MGZ40" s="130"/>
      <c r="MHA40" s="130"/>
      <c r="MHB40" s="130"/>
      <c r="MHC40" s="130"/>
      <c r="MHD40" s="130"/>
      <c r="MHE40" s="130"/>
      <c r="MHF40" s="130"/>
      <c r="MHG40" s="130"/>
      <c r="MHH40" s="130"/>
      <c r="MHI40" s="130"/>
      <c r="MHJ40" s="130"/>
      <c r="MHK40" s="130"/>
      <c r="MHL40" s="130"/>
      <c r="MHM40" s="130"/>
      <c r="MHN40" s="130"/>
      <c r="MHO40" s="130"/>
      <c r="MHP40" s="130"/>
      <c r="MHQ40" s="130"/>
      <c r="MHR40" s="130"/>
      <c r="MHS40" s="130"/>
      <c r="MHT40" s="130"/>
      <c r="MHU40" s="130"/>
      <c r="MHV40" s="130"/>
      <c r="MHW40" s="130"/>
      <c r="MHX40" s="130"/>
      <c r="MHY40" s="130"/>
      <c r="MHZ40" s="130"/>
      <c r="MIA40" s="130"/>
      <c r="MIB40" s="130"/>
      <c r="MIC40" s="130"/>
      <c r="MID40" s="130"/>
      <c r="MIE40" s="130"/>
      <c r="MIF40" s="130"/>
      <c r="MIG40" s="130"/>
      <c r="MIH40" s="130"/>
      <c r="MII40" s="130"/>
      <c r="MIJ40" s="130"/>
      <c r="MIK40" s="130"/>
      <c r="MIL40" s="130"/>
      <c r="MIM40" s="130"/>
      <c r="MIN40" s="130"/>
      <c r="MIO40" s="130"/>
      <c r="MIP40" s="130"/>
      <c r="MIQ40" s="130"/>
      <c r="MIR40" s="130"/>
      <c r="MIS40" s="130"/>
      <c r="MIT40" s="130"/>
      <c r="MIU40" s="130"/>
      <c r="MIV40" s="130"/>
      <c r="MIW40" s="130"/>
      <c r="MIX40" s="130"/>
      <c r="MIY40" s="130"/>
      <c r="MIZ40" s="130"/>
      <c r="MJA40" s="130"/>
      <c r="MJB40" s="130"/>
      <c r="MJC40" s="130"/>
      <c r="MJD40" s="130"/>
      <c r="MJE40" s="130"/>
      <c r="MJF40" s="130"/>
      <c r="MJG40" s="130"/>
      <c r="MJH40" s="130"/>
      <c r="MJI40" s="130"/>
      <c r="MJJ40" s="130"/>
      <c r="MJK40" s="130"/>
      <c r="MJL40" s="130"/>
      <c r="MJM40" s="130"/>
      <c r="MJN40" s="130"/>
      <c r="MJO40" s="130"/>
      <c r="MJP40" s="130"/>
      <c r="MJQ40" s="130"/>
      <c r="MJR40" s="130"/>
      <c r="MJS40" s="130"/>
      <c r="MJT40" s="130"/>
      <c r="MJU40" s="130"/>
      <c r="MJV40" s="130"/>
      <c r="MJW40" s="130"/>
      <c r="MJX40" s="130"/>
      <c r="MJY40" s="130"/>
      <c r="MJZ40" s="130"/>
      <c r="MKA40" s="130"/>
      <c r="MKB40" s="130"/>
      <c r="MKC40" s="130"/>
      <c r="MKD40" s="130"/>
      <c r="MKE40" s="130"/>
      <c r="MKF40" s="130"/>
      <c r="MKG40" s="130"/>
      <c r="MKH40" s="130"/>
      <c r="MKI40" s="130"/>
      <c r="MKJ40" s="130"/>
      <c r="MKK40" s="130"/>
      <c r="MKL40" s="130"/>
      <c r="MKM40" s="130"/>
      <c r="MKN40" s="130"/>
      <c r="MKO40" s="130"/>
      <c r="MKP40" s="130"/>
      <c r="MKQ40" s="130"/>
      <c r="MKR40" s="130"/>
      <c r="MKS40" s="130"/>
      <c r="MKT40" s="130"/>
      <c r="MKU40" s="130"/>
      <c r="MKV40" s="130"/>
      <c r="MKW40" s="130"/>
      <c r="MKX40" s="130"/>
      <c r="MKY40" s="130"/>
      <c r="MKZ40" s="130"/>
      <c r="MLA40" s="130"/>
      <c r="MLB40" s="130"/>
      <c r="MLC40" s="130"/>
      <c r="MLD40" s="130"/>
      <c r="MLE40" s="130"/>
      <c r="MLF40" s="130"/>
      <c r="MLG40" s="130"/>
      <c r="MLH40" s="130"/>
      <c r="MLI40" s="130"/>
      <c r="MLJ40" s="130"/>
      <c r="MLK40" s="130"/>
      <c r="MLL40" s="130"/>
      <c r="MLM40" s="130"/>
      <c r="MLN40" s="130"/>
      <c r="MLO40" s="130"/>
      <c r="MLP40" s="130"/>
      <c r="MLQ40" s="130"/>
      <c r="MLR40" s="130"/>
      <c r="MLS40" s="130"/>
      <c r="MLT40" s="130"/>
      <c r="MLU40" s="130"/>
      <c r="MLV40" s="130"/>
      <c r="MLW40" s="130"/>
      <c r="MLX40" s="130"/>
      <c r="MLY40" s="130"/>
      <c r="MLZ40" s="130"/>
      <c r="MMA40" s="130"/>
      <c r="MMB40" s="130"/>
      <c r="MMC40" s="130"/>
      <c r="MMD40" s="130"/>
      <c r="MME40" s="130"/>
      <c r="MMF40" s="130"/>
      <c r="MMG40" s="130"/>
      <c r="MMH40" s="130"/>
      <c r="MMI40" s="130"/>
      <c r="MMJ40" s="130"/>
      <c r="MMK40" s="130"/>
      <c r="MML40" s="130"/>
      <c r="MMM40" s="130"/>
      <c r="MMN40" s="130"/>
      <c r="MMO40" s="130"/>
      <c r="MMP40" s="130"/>
      <c r="MMQ40" s="130"/>
      <c r="MMR40" s="130"/>
      <c r="MMS40" s="130"/>
      <c r="MMT40" s="130"/>
      <c r="MMU40" s="130"/>
      <c r="MMV40" s="130"/>
      <c r="MMW40" s="130"/>
      <c r="MMX40" s="130"/>
      <c r="MMY40" s="130"/>
      <c r="MMZ40" s="130"/>
      <c r="MNA40" s="130"/>
      <c r="MNB40" s="130"/>
      <c r="MNC40" s="130"/>
      <c r="MND40" s="130"/>
      <c r="MNE40" s="130"/>
      <c r="MNF40" s="130"/>
      <c r="MNG40" s="130"/>
      <c r="MNH40" s="130"/>
      <c r="MNI40" s="130"/>
      <c r="MNJ40" s="130"/>
      <c r="MNK40" s="130"/>
      <c r="MNL40" s="130"/>
      <c r="MNM40" s="130"/>
      <c r="MNN40" s="130"/>
      <c r="MNO40" s="130"/>
      <c r="MNP40" s="130"/>
      <c r="MNQ40" s="130"/>
      <c r="MNR40" s="130"/>
      <c r="MNS40" s="130"/>
      <c r="MNT40" s="130"/>
      <c r="MNU40" s="130"/>
      <c r="MNV40" s="130"/>
      <c r="MNW40" s="130"/>
      <c r="MNX40" s="130"/>
      <c r="MNY40" s="130"/>
      <c r="MNZ40" s="130"/>
      <c r="MOA40" s="130"/>
      <c r="MOB40" s="130"/>
      <c r="MOC40" s="130"/>
      <c r="MOD40" s="130"/>
      <c r="MOE40" s="130"/>
      <c r="MOF40" s="130"/>
      <c r="MOG40" s="130"/>
      <c r="MOH40" s="130"/>
      <c r="MOI40" s="130"/>
      <c r="MOJ40" s="130"/>
      <c r="MOK40" s="130"/>
      <c r="MOL40" s="130"/>
      <c r="MOM40" s="130"/>
      <c r="MON40" s="130"/>
      <c r="MOO40" s="130"/>
      <c r="MOP40" s="130"/>
      <c r="MOQ40" s="130"/>
      <c r="MOR40" s="130"/>
      <c r="MOS40" s="130"/>
      <c r="MOT40" s="130"/>
      <c r="MOU40" s="130"/>
      <c r="MOV40" s="130"/>
      <c r="MOW40" s="130"/>
      <c r="MOX40" s="130"/>
      <c r="MOY40" s="130"/>
      <c r="MOZ40" s="130"/>
      <c r="MPA40" s="130"/>
      <c r="MPB40" s="130"/>
      <c r="MPC40" s="130"/>
      <c r="MPD40" s="130"/>
      <c r="MPE40" s="130"/>
      <c r="MPF40" s="130"/>
      <c r="MPG40" s="130"/>
      <c r="MPH40" s="130"/>
      <c r="MPI40" s="130"/>
      <c r="MPJ40" s="130"/>
      <c r="MPK40" s="130"/>
      <c r="MPL40" s="130"/>
      <c r="MPM40" s="130"/>
      <c r="MPN40" s="130"/>
      <c r="MPO40" s="130"/>
      <c r="MPP40" s="130"/>
      <c r="MPQ40" s="130"/>
      <c r="MPR40" s="130"/>
      <c r="MPS40" s="130"/>
      <c r="MPT40" s="130"/>
      <c r="MPU40" s="130"/>
      <c r="MPV40" s="130"/>
      <c r="MPW40" s="130"/>
      <c r="MPX40" s="130"/>
      <c r="MPY40" s="130"/>
      <c r="MPZ40" s="130"/>
      <c r="MQA40" s="130"/>
      <c r="MQB40" s="130"/>
      <c r="MQC40" s="130"/>
      <c r="MQD40" s="130"/>
      <c r="MQE40" s="130"/>
      <c r="MQF40" s="130"/>
      <c r="MQG40" s="130"/>
      <c r="MQH40" s="130"/>
      <c r="MQI40" s="130"/>
      <c r="MQJ40" s="130"/>
      <c r="MQK40" s="130"/>
      <c r="MQL40" s="130"/>
      <c r="MQM40" s="130"/>
      <c r="MQN40" s="130"/>
      <c r="MQO40" s="130"/>
      <c r="MQP40" s="130"/>
      <c r="MQQ40" s="130"/>
      <c r="MQR40" s="130"/>
      <c r="MQS40" s="130"/>
      <c r="MQT40" s="130"/>
      <c r="MQU40" s="130"/>
      <c r="MQV40" s="130"/>
      <c r="MQW40" s="130"/>
      <c r="MQX40" s="130"/>
      <c r="MQY40" s="130"/>
      <c r="MQZ40" s="130"/>
      <c r="MRA40" s="130"/>
      <c r="MRB40" s="130"/>
      <c r="MRC40" s="130"/>
      <c r="MRD40" s="130"/>
      <c r="MRE40" s="130"/>
      <c r="MRF40" s="130"/>
      <c r="MRG40" s="130"/>
      <c r="MRH40" s="130"/>
      <c r="MRI40" s="130"/>
      <c r="MRJ40" s="130"/>
      <c r="MRK40" s="130"/>
      <c r="MRL40" s="130"/>
      <c r="MRM40" s="130"/>
      <c r="MRN40" s="130"/>
      <c r="MRO40" s="130"/>
      <c r="MRP40" s="130"/>
      <c r="MRQ40" s="130"/>
      <c r="MRR40" s="130"/>
      <c r="MRS40" s="130"/>
      <c r="MRT40" s="130"/>
      <c r="MRU40" s="130"/>
      <c r="MRV40" s="130"/>
      <c r="MRW40" s="130"/>
      <c r="MRX40" s="130"/>
      <c r="MRY40" s="130"/>
      <c r="MRZ40" s="130"/>
      <c r="MSA40" s="130"/>
      <c r="MSB40" s="130"/>
      <c r="MSC40" s="130"/>
      <c r="MSD40" s="130"/>
      <c r="MSE40" s="130"/>
      <c r="MSF40" s="130"/>
      <c r="MSG40" s="130"/>
      <c r="MSH40" s="130"/>
      <c r="MSI40" s="130"/>
      <c r="MSJ40" s="130"/>
      <c r="MSK40" s="130"/>
      <c r="MSL40" s="130"/>
      <c r="MSM40" s="130"/>
      <c r="MSN40" s="130"/>
      <c r="MSO40" s="130"/>
      <c r="MSP40" s="130"/>
      <c r="MSQ40" s="130"/>
      <c r="MSR40" s="130"/>
      <c r="MSS40" s="130"/>
      <c r="MST40" s="130"/>
      <c r="MSU40" s="130"/>
      <c r="MSV40" s="130"/>
      <c r="MSW40" s="130"/>
      <c r="MSX40" s="130"/>
      <c r="MSY40" s="130"/>
      <c r="MSZ40" s="130"/>
      <c r="MTA40" s="130"/>
      <c r="MTB40" s="130"/>
      <c r="MTC40" s="130"/>
      <c r="MTD40" s="130"/>
      <c r="MTE40" s="130"/>
      <c r="MTF40" s="130"/>
      <c r="MTG40" s="130"/>
      <c r="MTH40" s="130"/>
      <c r="MTI40" s="130"/>
      <c r="MTJ40" s="130"/>
      <c r="MTK40" s="130"/>
      <c r="MTL40" s="130"/>
      <c r="MTM40" s="130"/>
      <c r="MTN40" s="130"/>
      <c r="MTO40" s="130"/>
      <c r="MTP40" s="130"/>
      <c r="MTQ40" s="130"/>
      <c r="MTR40" s="130"/>
      <c r="MTS40" s="130"/>
      <c r="MTT40" s="130"/>
      <c r="MTU40" s="130"/>
      <c r="MTV40" s="130"/>
      <c r="MTW40" s="130"/>
      <c r="MTX40" s="130"/>
      <c r="MTY40" s="130"/>
      <c r="MTZ40" s="130"/>
      <c r="MUA40" s="130"/>
      <c r="MUB40" s="130"/>
      <c r="MUC40" s="130"/>
      <c r="MUD40" s="130"/>
      <c r="MUE40" s="130"/>
      <c r="MUF40" s="130"/>
      <c r="MUG40" s="130"/>
      <c r="MUH40" s="130"/>
      <c r="MUI40" s="130"/>
      <c r="MUJ40" s="130"/>
      <c r="MUK40" s="130"/>
      <c r="MUL40" s="130"/>
      <c r="MUM40" s="130"/>
      <c r="MUN40" s="130"/>
      <c r="MUO40" s="130"/>
      <c r="MUP40" s="130"/>
      <c r="MUQ40" s="130"/>
      <c r="MUR40" s="130"/>
      <c r="MUS40" s="130"/>
      <c r="MUT40" s="130"/>
      <c r="MUU40" s="130"/>
      <c r="MUV40" s="130"/>
      <c r="MUW40" s="130"/>
      <c r="MUX40" s="130"/>
      <c r="MUY40" s="130"/>
      <c r="MUZ40" s="130"/>
      <c r="MVA40" s="130"/>
      <c r="MVB40" s="130"/>
      <c r="MVC40" s="130"/>
      <c r="MVD40" s="130"/>
      <c r="MVE40" s="130"/>
      <c r="MVF40" s="130"/>
      <c r="MVG40" s="130"/>
      <c r="MVH40" s="130"/>
      <c r="MVI40" s="130"/>
      <c r="MVJ40" s="130"/>
      <c r="MVK40" s="130"/>
      <c r="MVL40" s="130"/>
      <c r="MVM40" s="130"/>
      <c r="MVN40" s="130"/>
      <c r="MVO40" s="130"/>
      <c r="MVP40" s="130"/>
      <c r="MVQ40" s="130"/>
      <c r="MVR40" s="130"/>
      <c r="MVS40" s="130"/>
      <c r="MVT40" s="130"/>
      <c r="MVU40" s="130"/>
      <c r="MVV40" s="130"/>
      <c r="MVW40" s="130"/>
      <c r="MVX40" s="130"/>
      <c r="MVY40" s="130"/>
      <c r="MVZ40" s="130"/>
      <c r="MWA40" s="130"/>
      <c r="MWB40" s="130"/>
      <c r="MWC40" s="130"/>
      <c r="MWD40" s="130"/>
      <c r="MWE40" s="130"/>
      <c r="MWF40" s="130"/>
      <c r="MWG40" s="130"/>
      <c r="MWH40" s="130"/>
      <c r="MWI40" s="130"/>
      <c r="MWJ40" s="130"/>
      <c r="MWK40" s="130"/>
      <c r="MWL40" s="130"/>
      <c r="MWM40" s="130"/>
      <c r="MWN40" s="130"/>
      <c r="MWO40" s="130"/>
      <c r="MWP40" s="130"/>
      <c r="MWQ40" s="130"/>
      <c r="MWR40" s="130"/>
      <c r="MWS40" s="130"/>
      <c r="MWT40" s="130"/>
      <c r="MWU40" s="130"/>
      <c r="MWV40" s="130"/>
      <c r="MWW40" s="130"/>
      <c r="MWX40" s="130"/>
      <c r="MWY40" s="130"/>
      <c r="MWZ40" s="130"/>
      <c r="MXA40" s="130"/>
      <c r="MXB40" s="130"/>
      <c r="MXC40" s="130"/>
      <c r="MXD40" s="130"/>
      <c r="MXE40" s="130"/>
      <c r="MXF40" s="130"/>
      <c r="MXG40" s="130"/>
      <c r="MXH40" s="130"/>
      <c r="MXI40" s="130"/>
      <c r="MXJ40" s="130"/>
      <c r="MXK40" s="130"/>
      <c r="MXL40" s="130"/>
      <c r="MXM40" s="130"/>
      <c r="MXN40" s="130"/>
      <c r="MXO40" s="130"/>
      <c r="MXP40" s="130"/>
      <c r="MXQ40" s="130"/>
      <c r="MXR40" s="130"/>
      <c r="MXS40" s="130"/>
      <c r="MXT40" s="130"/>
      <c r="MXU40" s="130"/>
      <c r="MXV40" s="130"/>
      <c r="MXW40" s="130"/>
      <c r="MXX40" s="130"/>
      <c r="MXY40" s="130"/>
      <c r="MXZ40" s="130"/>
      <c r="MYA40" s="130"/>
      <c r="MYB40" s="130"/>
      <c r="MYC40" s="130"/>
      <c r="MYD40" s="130"/>
      <c r="MYE40" s="130"/>
      <c r="MYF40" s="130"/>
      <c r="MYG40" s="130"/>
      <c r="MYH40" s="130"/>
      <c r="MYI40" s="130"/>
      <c r="MYJ40" s="130"/>
      <c r="MYK40" s="130"/>
      <c r="MYL40" s="130"/>
      <c r="MYM40" s="130"/>
      <c r="MYN40" s="130"/>
      <c r="MYO40" s="130"/>
      <c r="MYP40" s="130"/>
      <c r="MYQ40" s="130"/>
      <c r="MYR40" s="130"/>
      <c r="MYS40" s="130"/>
      <c r="MYT40" s="130"/>
      <c r="MYU40" s="130"/>
      <c r="MYV40" s="130"/>
      <c r="MYW40" s="130"/>
      <c r="MYX40" s="130"/>
      <c r="MYY40" s="130"/>
      <c r="MYZ40" s="130"/>
      <c r="MZA40" s="130"/>
      <c r="MZB40" s="130"/>
      <c r="MZC40" s="130"/>
      <c r="MZD40" s="130"/>
      <c r="MZE40" s="130"/>
      <c r="MZF40" s="130"/>
      <c r="MZG40" s="130"/>
      <c r="MZH40" s="130"/>
      <c r="MZI40" s="130"/>
      <c r="MZJ40" s="130"/>
      <c r="MZK40" s="130"/>
      <c r="MZL40" s="130"/>
      <c r="MZM40" s="130"/>
      <c r="MZN40" s="130"/>
      <c r="MZO40" s="130"/>
      <c r="MZP40" s="130"/>
      <c r="MZQ40" s="130"/>
      <c r="MZR40" s="130"/>
      <c r="MZS40" s="130"/>
      <c r="MZT40" s="130"/>
      <c r="MZU40" s="130"/>
      <c r="MZV40" s="130"/>
      <c r="MZW40" s="130"/>
      <c r="MZX40" s="130"/>
      <c r="MZY40" s="130"/>
      <c r="MZZ40" s="130"/>
      <c r="NAA40" s="130"/>
      <c r="NAB40" s="130"/>
      <c r="NAC40" s="130"/>
      <c r="NAD40" s="130"/>
      <c r="NAE40" s="130"/>
      <c r="NAF40" s="130"/>
      <c r="NAG40" s="130"/>
      <c r="NAH40" s="130"/>
      <c r="NAI40" s="130"/>
      <c r="NAJ40" s="130"/>
      <c r="NAK40" s="130"/>
      <c r="NAL40" s="130"/>
      <c r="NAM40" s="130"/>
      <c r="NAN40" s="130"/>
      <c r="NAO40" s="130"/>
      <c r="NAP40" s="130"/>
      <c r="NAQ40" s="130"/>
      <c r="NAR40" s="130"/>
      <c r="NAS40" s="130"/>
      <c r="NAT40" s="130"/>
      <c r="NAU40" s="130"/>
      <c r="NAV40" s="130"/>
      <c r="NAW40" s="130"/>
      <c r="NAX40" s="130"/>
      <c r="NAY40" s="130"/>
      <c r="NAZ40" s="130"/>
      <c r="NBA40" s="130"/>
      <c r="NBB40" s="130"/>
      <c r="NBC40" s="130"/>
      <c r="NBD40" s="130"/>
      <c r="NBE40" s="130"/>
      <c r="NBF40" s="130"/>
      <c r="NBG40" s="130"/>
      <c r="NBH40" s="130"/>
      <c r="NBI40" s="130"/>
      <c r="NBJ40" s="130"/>
      <c r="NBK40" s="130"/>
      <c r="NBL40" s="130"/>
      <c r="NBM40" s="130"/>
      <c r="NBN40" s="130"/>
      <c r="NBO40" s="130"/>
      <c r="NBP40" s="130"/>
      <c r="NBQ40" s="130"/>
      <c r="NBR40" s="130"/>
      <c r="NBS40" s="130"/>
      <c r="NBT40" s="130"/>
      <c r="NBU40" s="130"/>
      <c r="NBV40" s="130"/>
      <c r="NBW40" s="130"/>
      <c r="NBX40" s="130"/>
      <c r="NBY40" s="130"/>
      <c r="NBZ40" s="130"/>
      <c r="NCA40" s="130"/>
      <c r="NCB40" s="130"/>
      <c r="NCC40" s="130"/>
      <c r="NCD40" s="130"/>
      <c r="NCE40" s="130"/>
      <c r="NCF40" s="130"/>
      <c r="NCG40" s="130"/>
      <c r="NCH40" s="130"/>
      <c r="NCI40" s="130"/>
      <c r="NCJ40" s="130"/>
      <c r="NCK40" s="130"/>
      <c r="NCL40" s="130"/>
      <c r="NCM40" s="130"/>
      <c r="NCN40" s="130"/>
      <c r="NCO40" s="130"/>
      <c r="NCP40" s="130"/>
      <c r="NCQ40" s="130"/>
      <c r="NCR40" s="130"/>
      <c r="NCS40" s="130"/>
      <c r="NCT40" s="130"/>
      <c r="NCU40" s="130"/>
      <c r="NCV40" s="130"/>
      <c r="NCW40" s="130"/>
      <c r="NCX40" s="130"/>
      <c r="NCY40" s="130"/>
      <c r="NCZ40" s="130"/>
      <c r="NDA40" s="130"/>
      <c r="NDB40" s="130"/>
      <c r="NDC40" s="130"/>
      <c r="NDD40" s="130"/>
      <c r="NDE40" s="130"/>
      <c r="NDF40" s="130"/>
      <c r="NDG40" s="130"/>
      <c r="NDH40" s="130"/>
      <c r="NDI40" s="130"/>
      <c r="NDJ40" s="130"/>
      <c r="NDK40" s="130"/>
      <c r="NDL40" s="130"/>
      <c r="NDM40" s="130"/>
      <c r="NDN40" s="130"/>
      <c r="NDO40" s="130"/>
      <c r="NDP40" s="130"/>
      <c r="NDQ40" s="130"/>
      <c r="NDR40" s="130"/>
      <c r="NDS40" s="130"/>
      <c r="NDT40" s="130"/>
      <c r="NDU40" s="130"/>
      <c r="NDV40" s="130"/>
      <c r="NDW40" s="130"/>
      <c r="NDX40" s="130"/>
      <c r="NDY40" s="130"/>
      <c r="NDZ40" s="130"/>
      <c r="NEA40" s="130"/>
      <c r="NEB40" s="130"/>
      <c r="NEC40" s="130"/>
      <c r="NED40" s="130"/>
      <c r="NEE40" s="130"/>
      <c r="NEF40" s="130"/>
      <c r="NEG40" s="130"/>
      <c r="NEH40" s="130"/>
      <c r="NEI40" s="130"/>
      <c r="NEJ40" s="130"/>
      <c r="NEK40" s="130"/>
      <c r="NEL40" s="130"/>
      <c r="NEM40" s="130"/>
      <c r="NEN40" s="130"/>
      <c r="NEO40" s="130"/>
      <c r="NEP40" s="130"/>
      <c r="NEQ40" s="130"/>
      <c r="NER40" s="130"/>
      <c r="NES40" s="130"/>
      <c r="NET40" s="130"/>
      <c r="NEU40" s="130"/>
      <c r="NEV40" s="130"/>
      <c r="NEW40" s="130"/>
      <c r="NEX40" s="130"/>
      <c r="NEY40" s="130"/>
      <c r="NEZ40" s="130"/>
      <c r="NFA40" s="130"/>
      <c r="NFB40" s="130"/>
      <c r="NFC40" s="130"/>
      <c r="NFD40" s="130"/>
      <c r="NFE40" s="130"/>
      <c r="NFF40" s="130"/>
      <c r="NFG40" s="130"/>
      <c r="NFH40" s="130"/>
      <c r="NFI40" s="130"/>
      <c r="NFJ40" s="130"/>
      <c r="NFK40" s="130"/>
      <c r="NFL40" s="130"/>
      <c r="NFM40" s="130"/>
      <c r="NFN40" s="130"/>
      <c r="NFO40" s="130"/>
      <c r="NFP40" s="130"/>
      <c r="NFQ40" s="130"/>
      <c r="NFR40" s="130"/>
      <c r="NFS40" s="130"/>
      <c r="NFT40" s="130"/>
      <c r="NFU40" s="130"/>
      <c r="NFV40" s="130"/>
      <c r="NFW40" s="130"/>
      <c r="NFX40" s="130"/>
      <c r="NFY40" s="130"/>
      <c r="NFZ40" s="130"/>
      <c r="NGA40" s="130"/>
      <c r="NGB40" s="130"/>
      <c r="NGC40" s="130"/>
      <c r="NGD40" s="130"/>
      <c r="NGE40" s="130"/>
      <c r="NGF40" s="130"/>
      <c r="NGG40" s="130"/>
      <c r="NGH40" s="130"/>
      <c r="NGI40" s="130"/>
      <c r="NGJ40" s="130"/>
      <c r="NGK40" s="130"/>
      <c r="NGL40" s="130"/>
      <c r="NGM40" s="130"/>
      <c r="NGN40" s="130"/>
      <c r="NGO40" s="130"/>
      <c r="NGP40" s="130"/>
      <c r="NGQ40" s="130"/>
      <c r="NGR40" s="130"/>
      <c r="NGS40" s="130"/>
      <c r="NGT40" s="130"/>
      <c r="NGU40" s="130"/>
      <c r="NGV40" s="130"/>
      <c r="NGW40" s="130"/>
      <c r="NGX40" s="130"/>
      <c r="NGY40" s="130"/>
      <c r="NGZ40" s="130"/>
      <c r="NHA40" s="130"/>
      <c r="NHB40" s="130"/>
      <c r="NHC40" s="130"/>
      <c r="NHD40" s="130"/>
      <c r="NHE40" s="130"/>
      <c r="NHF40" s="130"/>
      <c r="NHG40" s="130"/>
      <c r="NHH40" s="130"/>
      <c r="NHI40" s="130"/>
      <c r="NHJ40" s="130"/>
      <c r="NHK40" s="130"/>
      <c r="NHL40" s="130"/>
      <c r="NHM40" s="130"/>
      <c r="NHN40" s="130"/>
      <c r="NHO40" s="130"/>
      <c r="NHP40" s="130"/>
      <c r="NHQ40" s="130"/>
      <c r="NHR40" s="130"/>
      <c r="NHS40" s="130"/>
      <c r="NHT40" s="130"/>
      <c r="NHU40" s="130"/>
      <c r="NHV40" s="130"/>
      <c r="NHW40" s="130"/>
      <c r="NHX40" s="130"/>
      <c r="NHY40" s="130"/>
      <c r="NHZ40" s="130"/>
      <c r="NIA40" s="130"/>
      <c r="NIB40" s="130"/>
      <c r="NIC40" s="130"/>
      <c r="NID40" s="130"/>
      <c r="NIE40" s="130"/>
      <c r="NIF40" s="130"/>
      <c r="NIG40" s="130"/>
      <c r="NIH40" s="130"/>
      <c r="NII40" s="130"/>
      <c r="NIJ40" s="130"/>
      <c r="NIK40" s="130"/>
      <c r="NIL40" s="130"/>
      <c r="NIM40" s="130"/>
      <c r="NIN40" s="130"/>
      <c r="NIO40" s="130"/>
      <c r="NIP40" s="130"/>
      <c r="NIQ40" s="130"/>
      <c r="NIR40" s="130"/>
      <c r="NIS40" s="130"/>
      <c r="NIT40" s="130"/>
      <c r="NIU40" s="130"/>
      <c r="NIV40" s="130"/>
      <c r="NIW40" s="130"/>
      <c r="NIX40" s="130"/>
      <c r="NIY40" s="130"/>
      <c r="NIZ40" s="130"/>
      <c r="NJA40" s="130"/>
      <c r="NJB40" s="130"/>
      <c r="NJC40" s="130"/>
      <c r="NJD40" s="130"/>
      <c r="NJE40" s="130"/>
      <c r="NJF40" s="130"/>
      <c r="NJG40" s="130"/>
      <c r="NJH40" s="130"/>
      <c r="NJI40" s="130"/>
      <c r="NJJ40" s="130"/>
      <c r="NJK40" s="130"/>
      <c r="NJL40" s="130"/>
      <c r="NJM40" s="130"/>
      <c r="NJN40" s="130"/>
      <c r="NJO40" s="130"/>
      <c r="NJP40" s="130"/>
      <c r="NJQ40" s="130"/>
      <c r="NJR40" s="130"/>
      <c r="NJS40" s="130"/>
      <c r="NJT40" s="130"/>
      <c r="NJU40" s="130"/>
      <c r="NJV40" s="130"/>
      <c r="NJW40" s="130"/>
      <c r="NJX40" s="130"/>
      <c r="NJY40" s="130"/>
      <c r="NJZ40" s="130"/>
      <c r="NKA40" s="130"/>
      <c r="NKB40" s="130"/>
      <c r="NKC40" s="130"/>
      <c r="NKD40" s="130"/>
      <c r="NKE40" s="130"/>
      <c r="NKF40" s="130"/>
      <c r="NKG40" s="130"/>
      <c r="NKH40" s="130"/>
      <c r="NKI40" s="130"/>
      <c r="NKJ40" s="130"/>
      <c r="NKK40" s="130"/>
      <c r="NKL40" s="130"/>
      <c r="NKM40" s="130"/>
      <c r="NKN40" s="130"/>
      <c r="NKO40" s="130"/>
      <c r="NKP40" s="130"/>
      <c r="NKQ40" s="130"/>
      <c r="NKR40" s="130"/>
      <c r="NKS40" s="130"/>
      <c r="NKT40" s="130"/>
      <c r="NKU40" s="130"/>
      <c r="NKV40" s="130"/>
      <c r="NKW40" s="130"/>
      <c r="NKX40" s="130"/>
      <c r="NKY40" s="130"/>
      <c r="NKZ40" s="130"/>
      <c r="NLA40" s="130"/>
      <c r="NLB40" s="130"/>
      <c r="NLC40" s="130"/>
      <c r="NLD40" s="130"/>
      <c r="NLE40" s="130"/>
      <c r="NLF40" s="130"/>
      <c r="NLG40" s="130"/>
      <c r="NLH40" s="130"/>
      <c r="NLI40" s="130"/>
      <c r="NLJ40" s="130"/>
      <c r="NLK40" s="130"/>
      <c r="NLL40" s="130"/>
      <c r="NLM40" s="130"/>
      <c r="NLN40" s="130"/>
      <c r="NLO40" s="130"/>
      <c r="NLP40" s="130"/>
      <c r="NLQ40" s="130"/>
      <c r="NLR40" s="130"/>
      <c r="NLS40" s="130"/>
      <c r="NLT40" s="130"/>
      <c r="NLU40" s="130"/>
      <c r="NLV40" s="130"/>
      <c r="NLW40" s="130"/>
      <c r="NLX40" s="130"/>
      <c r="NLY40" s="130"/>
      <c r="NLZ40" s="130"/>
      <c r="NMA40" s="130"/>
      <c r="NMB40" s="130"/>
      <c r="NMC40" s="130"/>
      <c r="NMD40" s="130"/>
      <c r="NME40" s="130"/>
      <c r="NMF40" s="130"/>
      <c r="NMG40" s="130"/>
      <c r="NMH40" s="130"/>
      <c r="NMI40" s="130"/>
      <c r="NMJ40" s="130"/>
      <c r="NMK40" s="130"/>
      <c r="NML40" s="130"/>
      <c r="NMM40" s="130"/>
      <c r="NMN40" s="130"/>
      <c r="NMO40" s="130"/>
      <c r="NMP40" s="130"/>
      <c r="NMQ40" s="130"/>
      <c r="NMR40" s="130"/>
      <c r="NMS40" s="130"/>
      <c r="NMT40" s="130"/>
      <c r="NMU40" s="130"/>
      <c r="NMV40" s="130"/>
      <c r="NMW40" s="130"/>
      <c r="NMX40" s="130"/>
      <c r="NMY40" s="130"/>
      <c r="NMZ40" s="130"/>
      <c r="NNA40" s="130"/>
      <c r="NNB40" s="130"/>
      <c r="NNC40" s="130"/>
      <c r="NND40" s="130"/>
      <c r="NNE40" s="130"/>
      <c r="NNF40" s="130"/>
      <c r="NNG40" s="130"/>
      <c r="NNH40" s="130"/>
      <c r="NNI40" s="130"/>
      <c r="NNJ40" s="130"/>
      <c r="NNK40" s="130"/>
      <c r="NNL40" s="130"/>
      <c r="NNM40" s="130"/>
      <c r="NNN40" s="130"/>
      <c r="NNO40" s="130"/>
      <c r="NNP40" s="130"/>
      <c r="NNQ40" s="130"/>
      <c r="NNR40" s="130"/>
      <c r="NNS40" s="130"/>
      <c r="NNT40" s="130"/>
      <c r="NNU40" s="130"/>
      <c r="NNV40" s="130"/>
      <c r="NNW40" s="130"/>
      <c r="NNX40" s="130"/>
      <c r="NNY40" s="130"/>
      <c r="NNZ40" s="130"/>
      <c r="NOA40" s="130"/>
      <c r="NOB40" s="130"/>
      <c r="NOC40" s="130"/>
      <c r="NOD40" s="130"/>
      <c r="NOE40" s="130"/>
      <c r="NOF40" s="130"/>
      <c r="NOG40" s="130"/>
      <c r="NOH40" s="130"/>
      <c r="NOI40" s="130"/>
      <c r="NOJ40" s="130"/>
      <c r="NOK40" s="130"/>
      <c r="NOL40" s="130"/>
      <c r="NOM40" s="130"/>
      <c r="NON40" s="130"/>
      <c r="NOO40" s="130"/>
      <c r="NOP40" s="130"/>
      <c r="NOQ40" s="130"/>
      <c r="NOR40" s="130"/>
      <c r="NOS40" s="130"/>
      <c r="NOT40" s="130"/>
      <c r="NOU40" s="130"/>
      <c r="NOV40" s="130"/>
      <c r="NOW40" s="130"/>
      <c r="NOX40" s="130"/>
      <c r="NOY40" s="130"/>
      <c r="NOZ40" s="130"/>
      <c r="NPA40" s="130"/>
      <c r="NPB40" s="130"/>
      <c r="NPC40" s="130"/>
      <c r="NPD40" s="130"/>
      <c r="NPE40" s="130"/>
      <c r="NPF40" s="130"/>
      <c r="NPG40" s="130"/>
      <c r="NPH40" s="130"/>
      <c r="NPI40" s="130"/>
      <c r="NPJ40" s="130"/>
      <c r="NPK40" s="130"/>
      <c r="NPL40" s="130"/>
      <c r="NPM40" s="130"/>
      <c r="NPN40" s="130"/>
      <c r="NPO40" s="130"/>
      <c r="NPP40" s="130"/>
      <c r="NPQ40" s="130"/>
      <c r="NPR40" s="130"/>
      <c r="NPS40" s="130"/>
      <c r="NPT40" s="130"/>
      <c r="NPU40" s="130"/>
      <c r="NPV40" s="130"/>
      <c r="NPW40" s="130"/>
      <c r="NPX40" s="130"/>
      <c r="NPY40" s="130"/>
      <c r="NPZ40" s="130"/>
      <c r="NQA40" s="130"/>
      <c r="NQB40" s="130"/>
      <c r="NQC40" s="130"/>
      <c r="NQD40" s="130"/>
      <c r="NQE40" s="130"/>
      <c r="NQF40" s="130"/>
      <c r="NQG40" s="130"/>
      <c r="NQH40" s="130"/>
      <c r="NQI40" s="130"/>
      <c r="NQJ40" s="130"/>
      <c r="NQK40" s="130"/>
      <c r="NQL40" s="130"/>
      <c r="NQM40" s="130"/>
      <c r="NQN40" s="130"/>
      <c r="NQO40" s="130"/>
      <c r="NQP40" s="130"/>
      <c r="NQQ40" s="130"/>
      <c r="NQR40" s="130"/>
      <c r="NQS40" s="130"/>
      <c r="NQT40" s="130"/>
      <c r="NQU40" s="130"/>
      <c r="NQV40" s="130"/>
      <c r="NQW40" s="130"/>
      <c r="NQX40" s="130"/>
      <c r="NQY40" s="130"/>
      <c r="NQZ40" s="130"/>
      <c r="NRA40" s="130"/>
      <c r="NRB40" s="130"/>
      <c r="NRC40" s="130"/>
      <c r="NRD40" s="130"/>
      <c r="NRE40" s="130"/>
      <c r="NRF40" s="130"/>
      <c r="NRG40" s="130"/>
      <c r="NRH40" s="130"/>
      <c r="NRI40" s="130"/>
      <c r="NRJ40" s="130"/>
      <c r="NRK40" s="130"/>
      <c r="NRL40" s="130"/>
      <c r="NRM40" s="130"/>
      <c r="NRN40" s="130"/>
      <c r="NRO40" s="130"/>
      <c r="NRP40" s="130"/>
      <c r="NRQ40" s="130"/>
      <c r="NRR40" s="130"/>
      <c r="NRS40" s="130"/>
      <c r="NRT40" s="130"/>
      <c r="NRU40" s="130"/>
      <c r="NRV40" s="130"/>
      <c r="NRW40" s="130"/>
      <c r="NRX40" s="130"/>
      <c r="NRY40" s="130"/>
      <c r="NRZ40" s="130"/>
      <c r="NSA40" s="130"/>
      <c r="NSB40" s="130"/>
      <c r="NSC40" s="130"/>
      <c r="NSD40" s="130"/>
      <c r="NSE40" s="130"/>
      <c r="NSF40" s="130"/>
      <c r="NSG40" s="130"/>
      <c r="NSH40" s="130"/>
      <c r="NSI40" s="130"/>
      <c r="NSJ40" s="130"/>
      <c r="NSK40" s="130"/>
      <c r="NSL40" s="130"/>
      <c r="NSM40" s="130"/>
      <c r="NSN40" s="130"/>
      <c r="NSO40" s="130"/>
      <c r="NSP40" s="130"/>
      <c r="NSQ40" s="130"/>
      <c r="NSR40" s="130"/>
      <c r="NSS40" s="130"/>
      <c r="NST40" s="130"/>
      <c r="NSU40" s="130"/>
      <c r="NSV40" s="130"/>
      <c r="NSW40" s="130"/>
      <c r="NSX40" s="130"/>
      <c r="NSY40" s="130"/>
      <c r="NSZ40" s="130"/>
      <c r="NTA40" s="130"/>
      <c r="NTB40" s="130"/>
      <c r="NTC40" s="130"/>
      <c r="NTD40" s="130"/>
      <c r="NTE40" s="130"/>
      <c r="NTF40" s="130"/>
      <c r="NTG40" s="130"/>
      <c r="NTH40" s="130"/>
      <c r="NTI40" s="130"/>
      <c r="NTJ40" s="130"/>
      <c r="NTK40" s="130"/>
      <c r="NTL40" s="130"/>
      <c r="NTM40" s="130"/>
      <c r="NTN40" s="130"/>
      <c r="NTO40" s="130"/>
      <c r="NTP40" s="130"/>
      <c r="NTQ40" s="130"/>
      <c r="NTR40" s="130"/>
      <c r="NTS40" s="130"/>
      <c r="NTT40" s="130"/>
      <c r="NTU40" s="130"/>
      <c r="NTV40" s="130"/>
      <c r="NTW40" s="130"/>
      <c r="NTX40" s="130"/>
      <c r="NTY40" s="130"/>
      <c r="NTZ40" s="130"/>
      <c r="NUA40" s="130"/>
      <c r="NUB40" s="130"/>
      <c r="NUC40" s="130"/>
      <c r="NUD40" s="130"/>
      <c r="NUE40" s="130"/>
      <c r="NUF40" s="130"/>
      <c r="NUG40" s="130"/>
      <c r="NUH40" s="130"/>
      <c r="NUI40" s="130"/>
      <c r="NUJ40" s="130"/>
      <c r="NUK40" s="130"/>
      <c r="NUL40" s="130"/>
      <c r="NUM40" s="130"/>
      <c r="NUN40" s="130"/>
      <c r="NUO40" s="130"/>
      <c r="NUP40" s="130"/>
      <c r="NUQ40" s="130"/>
      <c r="NUR40" s="130"/>
      <c r="NUS40" s="130"/>
      <c r="NUT40" s="130"/>
      <c r="NUU40" s="130"/>
      <c r="NUV40" s="130"/>
      <c r="NUW40" s="130"/>
      <c r="NUX40" s="130"/>
      <c r="NUY40" s="130"/>
      <c r="NUZ40" s="130"/>
      <c r="NVA40" s="130"/>
      <c r="NVB40" s="130"/>
      <c r="NVC40" s="130"/>
      <c r="NVD40" s="130"/>
      <c r="NVE40" s="130"/>
      <c r="NVF40" s="130"/>
      <c r="NVG40" s="130"/>
      <c r="NVH40" s="130"/>
      <c r="NVI40" s="130"/>
      <c r="NVJ40" s="130"/>
      <c r="NVK40" s="130"/>
      <c r="NVL40" s="130"/>
      <c r="NVM40" s="130"/>
      <c r="NVN40" s="130"/>
      <c r="NVO40" s="130"/>
      <c r="NVP40" s="130"/>
      <c r="NVQ40" s="130"/>
      <c r="NVR40" s="130"/>
      <c r="NVS40" s="130"/>
      <c r="NVT40" s="130"/>
      <c r="NVU40" s="130"/>
      <c r="NVV40" s="130"/>
      <c r="NVW40" s="130"/>
      <c r="NVX40" s="130"/>
      <c r="NVY40" s="130"/>
      <c r="NVZ40" s="130"/>
      <c r="NWA40" s="130"/>
      <c r="NWB40" s="130"/>
      <c r="NWC40" s="130"/>
      <c r="NWD40" s="130"/>
      <c r="NWE40" s="130"/>
      <c r="NWF40" s="130"/>
      <c r="NWG40" s="130"/>
      <c r="NWH40" s="130"/>
      <c r="NWI40" s="130"/>
      <c r="NWJ40" s="130"/>
      <c r="NWK40" s="130"/>
      <c r="NWL40" s="130"/>
      <c r="NWM40" s="130"/>
      <c r="NWN40" s="130"/>
      <c r="NWO40" s="130"/>
      <c r="NWP40" s="130"/>
      <c r="NWQ40" s="130"/>
      <c r="NWR40" s="130"/>
      <c r="NWS40" s="130"/>
      <c r="NWT40" s="130"/>
      <c r="NWU40" s="130"/>
      <c r="NWV40" s="130"/>
      <c r="NWW40" s="130"/>
      <c r="NWX40" s="130"/>
      <c r="NWY40" s="130"/>
      <c r="NWZ40" s="130"/>
      <c r="NXA40" s="130"/>
      <c r="NXB40" s="130"/>
      <c r="NXC40" s="130"/>
      <c r="NXD40" s="130"/>
      <c r="NXE40" s="130"/>
      <c r="NXF40" s="130"/>
      <c r="NXG40" s="130"/>
      <c r="NXH40" s="130"/>
      <c r="NXI40" s="130"/>
      <c r="NXJ40" s="130"/>
      <c r="NXK40" s="130"/>
      <c r="NXL40" s="130"/>
      <c r="NXM40" s="130"/>
      <c r="NXN40" s="130"/>
      <c r="NXO40" s="130"/>
      <c r="NXP40" s="130"/>
      <c r="NXQ40" s="130"/>
      <c r="NXR40" s="130"/>
      <c r="NXS40" s="130"/>
      <c r="NXT40" s="130"/>
      <c r="NXU40" s="130"/>
      <c r="NXV40" s="130"/>
      <c r="NXW40" s="130"/>
      <c r="NXX40" s="130"/>
      <c r="NXY40" s="130"/>
      <c r="NXZ40" s="130"/>
      <c r="NYA40" s="130"/>
      <c r="NYB40" s="130"/>
      <c r="NYC40" s="130"/>
      <c r="NYD40" s="130"/>
      <c r="NYE40" s="130"/>
      <c r="NYF40" s="130"/>
      <c r="NYG40" s="130"/>
      <c r="NYH40" s="130"/>
      <c r="NYI40" s="130"/>
      <c r="NYJ40" s="130"/>
      <c r="NYK40" s="130"/>
      <c r="NYL40" s="130"/>
      <c r="NYM40" s="130"/>
      <c r="NYN40" s="130"/>
      <c r="NYO40" s="130"/>
      <c r="NYP40" s="130"/>
      <c r="NYQ40" s="130"/>
      <c r="NYR40" s="130"/>
      <c r="NYS40" s="130"/>
      <c r="NYT40" s="130"/>
      <c r="NYU40" s="130"/>
      <c r="NYV40" s="130"/>
      <c r="NYW40" s="130"/>
      <c r="NYX40" s="130"/>
      <c r="NYY40" s="130"/>
      <c r="NYZ40" s="130"/>
      <c r="NZA40" s="130"/>
      <c r="NZB40" s="130"/>
      <c r="NZC40" s="130"/>
      <c r="NZD40" s="130"/>
      <c r="NZE40" s="130"/>
      <c r="NZF40" s="130"/>
      <c r="NZG40" s="130"/>
      <c r="NZH40" s="130"/>
      <c r="NZI40" s="130"/>
      <c r="NZJ40" s="130"/>
      <c r="NZK40" s="130"/>
      <c r="NZL40" s="130"/>
      <c r="NZM40" s="130"/>
      <c r="NZN40" s="130"/>
      <c r="NZO40" s="130"/>
      <c r="NZP40" s="130"/>
      <c r="NZQ40" s="130"/>
      <c r="NZR40" s="130"/>
      <c r="NZS40" s="130"/>
      <c r="NZT40" s="130"/>
      <c r="NZU40" s="130"/>
      <c r="NZV40" s="130"/>
      <c r="NZW40" s="130"/>
      <c r="NZX40" s="130"/>
      <c r="NZY40" s="130"/>
      <c r="NZZ40" s="130"/>
      <c r="OAA40" s="130"/>
      <c r="OAB40" s="130"/>
      <c r="OAC40" s="130"/>
      <c r="OAD40" s="130"/>
      <c r="OAE40" s="130"/>
      <c r="OAF40" s="130"/>
      <c r="OAG40" s="130"/>
      <c r="OAH40" s="130"/>
      <c r="OAI40" s="130"/>
      <c r="OAJ40" s="130"/>
      <c r="OAK40" s="130"/>
      <c r="OAL40" s="130"/>
      <c r="OAM40" s="130"/>
      <c r="OAN40" s="130"/>
      <c r="OAO40" s="130"/>
      <c r="OAP40" s="130"/>
      <c r="OAQ40" s="130"/>
      <c r="OAR40" s="130"/>
      <c r="OAS40" s="130"/>
      <c r="OAT40" s="130"/>
      <c r="OAU40" s="130"/>
      <c r="OAV40" s="130"/>
      <c r="OAW40" s="130"/>
      <c r="OAX40" s="130"/>
      <c r="OAY40" s="130"/>
      <c r="OAZ40" s="130"/>
      <c r="OBA40" s="130"/>
      <c r="OBB40" s="130"/>
      <c r="OBC40" s="130"/>
      <c r="OBD40" s="130"/>
      <c r="OBE40" s="130"/>
      <c r="OBF40" s="130"/>
      <c r="OBG40" s="130"/>
      <c r="OBH40" s="130"/>
      <c r="OBI40" s="130"/>
      <c r="OBJ40" s="130"/>
      <c r="OBK40" s="130"/>
      <c r="OBL40" s="130"/>
      <c r="OBM40" s="130"/>
      <c r="OBN40" s="130"/>
      <c r="OBO40" s="130"/>
      <c r="OBP40" s="130"/>
      <c r="OBQ40" s="130"/>
      <c r="OBR40" s="130"/>
      <c r="OBS40" s="130"/>
      <c r="OBT40" s="130"/>
      <c r="OBU40" s="130"/>
      <c r="OBV40" s="130"/>
      <c r="OBW40" s="130"/>
      <c r="OBX40" s="130"/>
      <c r="OBY40" s="130"/>
      <c r="OBZ40" s="130"/>
      <c r="OCA40" s="130"/>
      <c r="OCB40" s="130"/>
      <c r="OCC40" s="130"/>
      <c r="OCD40" s="130"/>
      <c r="OCE40" s="130"/>
      <c r="OCF40" s="130"/>
      <c r="OCG40" s="130"/>
      <c r="OCH40" s="130"/>
      <c r="OCI40" s="130"/>
      <c r="OCJ40" s="130"/>
      <c r="OCK40" s="130"/>
      <c r="OCL40" s="130"/>
      <c r="OCM40" s="130"/>
      <c r="OCN40" s="130"/>
      <c r="OCO40" s="130"/>
      <c r="OCP40" s="130"/>
      <c r="OCQ40" s="130"/>
      <c r="OCR40" s="130"/>
      <c r="OCS40" s="130"/>
      <c r="OCT40" s="130"/>
      <c r="OCU40" s="130"/>
      <c r="OCV40" s="130"/>
      <c r="OCW40" s="130"/>
      <c r="OCX40" s="130"/>
      <c r="OCY40" s="130"/>
      <c r="OCZ40" s="130"/>
      <c r="ODA40" s="130"/>
      <c r="ODB40" s="130"/>
      <c r="ODC40" s="130"/>
      <c r="ODD40" s="130"/>
      <c r="ODE40" s="130"/>
      <c r="ODF40" s="130"/>
      <c r="ODG40" s="130"/>
      <c r="ODH40" s="130"/>
      <c r="ODI40" s="130"/>
      <c r="ODJ40" s="130"/>
      <c r="ODK40" s="130"/>
      <c r="ODL40" s="130"/>
      <c r="ODM40" s="130"/>
      <c r="ODN40" s="130"/>
      <c r="ODO40" s="130"/>
      <c r="ODP40" s="130"/>
      <c r="ODQ40" s="130"/>
      <c r="ODR40" s="130"/>
      <c r="ODS40" s="130"/>
      <c r="ODT40" s="130"/>
      <c r="ODU40" s="130"/>
      <c r="ODV40" s="130"/>
      <c r="ODW40" s="130"/>
      <c r="ODX40" s="130"/>
      <c r="ODY40" s="130"/>
      <c r="ODZ40" s="130"/>
      <c r="OEA40" s="130"/>
      <c r="OEB40" s="130"/>
      <c r="OEC40" s="130"/>
      <c r="OED40" s="130"/>
      <c r="OEE40" s="130"/>
      <c r="OEF40" s="130"/>
      <c r="OEG40" s="130"/>
      <c r="OEH40" s="130"/>
      <c r="OEI40" s="130"/>
      <c r="OEJ40" s="130"/>
      <c r="OEK40" s="130"/>
      <c r="OEL40" s="130"/>
      <c r="OEM40" s="130"/>
      <c r="OEN40" s="130"/>
      <c r="OEO40" s="130"/>
      <c r="OEP40" s="130"/>
      <c r="OEQ40" s="130"/>
      <c r="OER40" s="130"/>
      <c r="OES40" s="130"/>
      <c r="OET40" s="130"/>
      <c r="OEU40" s="130"/>
      <c r="OEV40" s="130"/>
      <c r="OEW40" s="130"/>
      <c r="OEX40" s="130"/>
      <c r="OEY40" s="130"/>
      <c r="OEZ40" s="130"/>
      <c r="OFA40" s="130"/>
      <c r="OFB40" s="130"/>
      <c r="OFC40" s="130"/>
      <c r="OFD40" s="130"/>
      <c r="OFE40" s="130"/>
      <c r="OFF40" s="130"/>
      <c r="OFG40" s="130"/>
      <c r="OFH40" s="130"/>
      <c r="OFI40" s="130"/>
      <c r="OFJ40" s="130"/>
      <c r="OFK40" s="130"/>
      <c r="OFL40" s="130"/>
      <c r="OFM40" s="130"/>
      <c r="OFN40" s="130"/>
      <c r="OFO40" s="130"/>
      <c r="OFP40" s="130"/>
      <c r="OFQ40" s="130"/>
      <c r="OFR40" s="130"/>
      <c r="OFS40" s="130"/>
      <c r="OFT40" s="130"/>
      <c r="OFU40" s="130"/>
      <c r="OFV40" s="130"/>
      <c r="OFW40" s="130"/>
      <c r="OFX40" s="130"/>
      <c r="OFY40" s="130"/>
      <c r="OFZ40" s="130"/>
      <c r="OGA40" s="130"/>
      <c r="OGB40" s="130"/>
      <c r="OGC40" s="130"/>
      <c r="OGD40" s="130"/>
      <c r="OGE40" s="130"/>
      <c r="OGF40" s="130"/>
      <c r="OGG40" s="130"/>
      <c r="OGH40" s="130"/>
      <c r="OGI40" s="130"/>
      <c r="OGJ40" s="130"/>
      <c r="OGK40" s="130"/>
      <c r="OGL40" s="130"/>
      <c r="OGM40" s="130"/>
      <c r="OGN40" s="130"/>
      <c r="OGO40" s="130"/>
      <c r="OGP40" s="130"/>
      <c r="OGQ40" s="130"/>
      <c r="OGR40" s="130"/>
      <c r="OGS40" s="130"/>
      <c r="OGT40" s="130"/>
      <c r="OGU40" s="130"/>
      <c r="OGV40" s="130"/>
      <c r="OGW40" s="130"/>
      <c r="OGX40" s="130"/>
      <c r="OGY40" s="130"/>
      <c r="OGZ40" s="130"/>
      <c r="OHA40" s="130"/>
      <c r="OHB40" s="130"/>
      <c r="OHC40" s="130"/>
      <c r="OHD40" s="130"/>
      <c r="OHE40" s="130"/>
      <c r="OHF40" s="130"/>
      <c r="OHG40" s="130"/>
      <c r="OHH40" s="130"/>
      <c r="OHI40" s="130"/>
      <c r="OHJ40" s="130"/>
      <c r="OHK40" s="130"/>
      <c r="OHL40" s="130"/>
      <c r="OHM40" s="130"/>
      <c r="OHN40" s="130"/>
      <c r="OHO40" s="130"/>
      <c r="OHP40" s="130"/>
      <c r="OHQ40" s="130"/>
      <c r="OHR40" s="130"/>
      <c r="OHS40" s="130"/>
      <c r="OHT40" s="130"/>
      <c r="OHU40" s="130"/>
      <c r="OHV40" s="130"/>
      <c r="OHW40" s="130"/>
      <c r="OHX40" s="130"/>
      <c r="OHY40" s="130"/>
      <c r="OHZ40" s="130"/>
      <c r="OIA40" s="130"/>
      <c r="OIB40" s="130"/>
      <c r="OIC40" s="130"/>
      <c r="OID40" s="130"/>
      <c r="OIE40" s="130"/>
      <c r="OIF40" s="130"/>
      <c r="OIG40" s="130"/>
      <c r="OIH40" s="130"/>
      <c r="OII40" s="130"/>
      <c r="OIJ40" s="130"/>
      <c r="OIK40" s="130"/>
      <c r="OIL40" s="130"/>
      <c r="OIM40" s="130"/>
      <c r="OIN40" s="130"/>
      <c r="OIO40" s="130"/>
      <c r="OIP40" s="130"/>
      <c r="OIQ40" s="130"/>
      <c r="OIR40" s="130"/>
      <c r="OIS40" s="130"/>
      <c r="OIT40" s="130"/>
      <c r="OIU40" s="130"/>
      <c r="OIV40" s="130"/>
      <c r="OIW40" s="130"/>
      <c r="OIX40" s="130"/>
      <c r="OIY40" s="130"/>
      <c r="OIZ40" s="130"/>
      <c r="OJA40" s="130"/>
      <c r="OJB40" s="130"/>
      <c r="OJC40" s="130"/>
      <c r="OJD40" s="130"/>
      <c r="OJE40" s="130"/>
      <c r="OJF40" s="130"/>
      <c r="OJG40" s="130"/>
      <c r="OJH40" s="130"/>
      <c r="OJI40" s="130"/>
      <c r="OJJ40" s="130"/>
      <c r="OJK40" s="130"/>
      <c r="OJL40" s="130"/>
      <c r="OJM40" s="130"/>
      <c r="OJN40" s="130"/>
      <c r="OJO40" s="130"/>
      <c r="OJP40" s="130"/>
      <c r="OJQ40" s="130"/>
      <c r="OJR40" s="130"/>
      <c r="OJS40" s="130"/>
      <c r="OJT40" s="130"/>
      <c r="OJU40" s="130"/>
      <c r="OJV40" s="130"/>
      <c r="OJW40" s="130"/>
      <c r="OJX40" s="130"/>
      <c r="OJY40" s="130"/>
      <c r="OJZ40" s="130"/>
      <c r="OKA40" s="130"/>
      <c r="OKB40" s="130"/>
      <c r="OKC40" s="130"/>
      <c r="OKD40" s="130"/>
      <c r="OKE40" s="130"/>
      <c r="OKF40" s="130"/>
      <c r="OKG40" s="130"/>
      <c r="OKH40" s="130"/>
      <c r="OKI40" s="130"/>
      <c r="OKJ40" s="130"/>
      <c r="OKK40" s="130"/>
      <c r="OKL40" s="130"/>
      <c r="OKM40" s="130"/>
      <c r="OKN40" s="130"/>
      <c r="OKO40" s="130"/>
      <c r="OKP40" s="130"/>
      <c r="OKQ40" s="130"/>
      <c r="OKR40" s="130"/>
      <c r="OKS40" s="130"/>
      <c r="OKT40" s="130"/>
      <c r="OKU40" s="130"/>
      <c r="OKV40" s="130"/>
      <c r="OKW40" s="130"/>
      <c r="OKX40" s="130"/>
      <c r="OKY40" s="130"/>
      <c r="OKZ40" s="130"/>
      <c r="OLA40" s="130"/>
      <c r="OLB40" s="130"/>
      <c r="OLC40" s="130"/>
      <c r="OLD40" s="130"/>
      <c r="OLE40" s="130"/>
      <c r="OLF40" s="130"/>
      <c r="OLG40" s="130"/>
      <c r="OLH40" s="130"/>
      <c r="OLI40" s="130"/>
      <c r="OLJ40" s="130"/>
      <c r="OLK40" s="130"/>
      <c r="OLL40" s="130"/>
      <c r="OLM40" s="130"/>
      <c r="OLN40" s="130"/>
      <c r="OLO40" s="130"/>
      <c r="OLP40" s="130"/>
      <c r="OLQ40" s="130"/>
      <c r="OLR40" s="130"/>
      <c r="OLS40" s="130"/>
      <c r="OLT40" s="130"/>
      <c r="OLU40" s="130"/>
      <c r="OLV40" s="130"/>
      <c r="OLW40" s="130"/>
      <c r="OLX40" s="130"/>
      <c r="OLY40" s="130"/>
      <c r="OLZ40" s="130"/>
      <c r="OMA40" s="130"/>
      <c r="OMB40" s="130"/>
      <c r="OMC40" s="130"/>
      <c r="OMD40" s="130"/>
      <c r="OME40" s="130"/>
      <c r="OMF40" s="130"/>
      <c r="OMG40" s="130"/>
      <c r="OMH40" s="130"/>
      <c r="OMI40" s="130"/>
      <c r="OMJ40" s="130"/>
      <c r="OMK40" s="130"/>
      <c r="OML40" s="130"/>
      <c r="OMM40" s="130"/>
      <c r="OMN40" s="130"/>
      <c r="OMO40" s="130"/>
      <c r="OMP40" s="130"/>
      <c r="OMQ40" s="130"/>
      <c r="OMR40" s="130"/>
      <c r="OMS40" s="130"/>
      <c r="OMT40" s="130"/>
      <c r="OMU40" s="130"/>
      <c r="OMV40" s="130"/>
      <c r="OMW40" s="130"/>
      <c r="OMX40" s="130"/>
      <c r="OMY40" s="130"/>
      <c r="OMZ40" s="130"/>
      <c r="ONA40" s="130"/>
      <c r="ONB40" s="130"/>
      <c r="ONC40" s="130"/>
      <c r="OND40" s="130"/>
      <c r="ONE40" s="130"/>
      <c r="ONF40" s="130"/>
      <c r="ONG40" s="130"/>
      <c r="ONH40" s="130"/>
      <c r="ONI40" s="130"/>
      <c r="ONJ40" s="130"/>
      <c r="ONK40" s="130"/>
      <c r="ONL40" s="130"/>
      <c r="ONM40" s="130"/>
      <c r="ONN40" s="130"/>
      <c r="ONO40" s="130"/>
      <c r="ONP40" s="130"/>
      <c r="ONQ40" s="130"/>
      <c r="ONR40" s="130"/>
      <c r="ONS40" s="130"/>
      <c r="ONT40" s="130"/>
      <c r="ONU40" s="130"/>
      <c r="ONV40" s="130"/>
      <c r="ONW40" s="130"/>
      <c r="ONX40" s="130"/>
      <c r="ONY40" s="130"/>
      <c r="ONZ40" s="130"/>
      <c r="OOA40" s="130"/>
      <c r="OOB40" s="130"/>
      <c r="OOC40" s="130"/>
      <c r="OOD40" s="130"/>
      <c r="OOE40" s="130"/>
      <c r="OOF40" s="130"/>
      <c r="OOG40" s="130"/>
      <c r="OOH40" s="130"/>
      <c r="OOI40" s="130"/>
      <c r="OOJ40" s="130"/>
      <c r="OOK40" s="130"/>
      <c r="OOL40" s="130"/>
      <c r="OOM40" s="130"/>
      <c r="OON40" s="130"/>
      <c r="OOO40" s="130"/>
      <c r="OOP40" s="130"/>
      <c r="OOQ40" s="130"/>
      <c r="OOR40" s="130"/>
      <c r="OOS40" s="130"/>
      <c r="OOT40" s="130"/>
      <c r="OOU40" s="130"/>
      <c r="OOV40" s="130"/>
      <c r="OOW40" s="130"/>
      <c r="OOX40" s="130"/>
      <c r="OOY40" s="130"/>
      <c r="OOZ40" s="130"/>
      <c r="OPA40" s="130"/>
      <c r="OPB40" s="130"/>
      <c r="OPC40" s="130"/>
      <c r="OPD40" s="130"/>
      <c r="OPE40" s="130"/>
      <c r="OPF40" s="130"/>
      <c r="OPG40" s="130"/>
      <c r="OPH40" s="130"/>
      <c r="OPI40" s="130"/>
      <c r="OPJ40" s="130"/>
      <c r="OPK40" s="130"/>
      <c r="OPL40" s="130"/>
      <c r="OPM40" s="130"/>
      <c r="OPN40" s="130"/>
      <c r="OPO40" s="130"/>
      <c r="OPP40" s="130"/>
      <c r="OPQ40" s="130"/>
      <c r="OPR40" s="130"/>
      <c r="OPS40" s="130"/>
      <c r="OPT40" s="130"/>
      <c r="OPU40" s="130"/>
      <c r="OPV40" s="130"/>
      <c r="OPW40" s="130"/>
      <c r="OPX40" s="130"/>
      <c r="OPY40" s="130"/>
      <c r="OPZ40" s="130"/>
      <c r="OQA40" s="130"/>
      <c r="OQB40" s="130"/>
      <c r="OQC40" s="130"/>
      <c r="OQD40" s="130"/>
      <c r="OQE40" s="130"/>
      <c r="OQF40" s="130"/>
      <c r="OQG40" s="130"/>
      <c r="OQH40" s="130"/>
      <c r="OQI40" s="130"/>
      <c r="OQJ40" s="130"/>
      <c r="OQK40" s="130"/>
      <c r="OQL40" s="130"/>
      <c r="OQM40" s="130"/>
      <c r="OQN40" s="130"/>
      <c r="OQO40" s="130"/>
      <c r="OQP40" s="130"/>
      <c r="OQQ40" s="130"/>
      <c r="OQR40" s="130"/>
      <c r="OQS40" s="130"/>
      <c r="OQT40" s="130"/>
      <c r="OQU40" s="130"/>
      <c r="OQV40" s="130"/>
      <c r="OQW40" s="130"/>
      <c r="OQX40" s="130"/>
      <c r="OQY40" s="130"/>
      <c r="OQZ40" s="130"/>
      <c r="ORA40" s="130"/>
      <c r="ORB40" s="130"/>
      <c r="ORC40" s="130"/>
      <c r="ORD40" s="130"/>
      <c r="ORE40" s="130"/>
      <c r="ORF40" s="130"/>
      <c r="ORG40" s="130"/>
      <c r="ORH40" s="130"/>
      <c r="ORI40" s="130"/>
      <c r="ORJ40" s="130"/>
      <c r="ORK40" s="130"/>
      <c r="ORL40" s="130"/>
      <c r="ORM40" s="130"/>
      <c r="ORN40" s="130"/>
      <c r="ORO40" s="130"/>
      <c r="ORP40" s="130"/>
      <c r="ORQ40" s="130"/>
      <c r="ORR40" s="130"/>
      <c r="ORS40" s="130"/>
      <c r="ORT40" s="130"/>
      <c r="ORU40" s="130"/>
      <c r="ORV40" s="130"/>
      <c r="ORW40" s="130"/>
      <c r="ORX40" s="130"/>
      <c r="ORY40" s="130"/>
      <c r="ORZ40" s="130"/>
      <c r="OSA40" s="130"/>
      <c r="OSB40" s="130"/>
      <c r="OSC40" s="130"/>
      <c r="OSD40" s="130"/>
      <c r="OSE40" s="130"/>
      <c r="OSF40" s="130"/>
      <c r="OSG40" s="130"/>
      <c r="OSH40" s="130"/>
      <c r="OSI40" s="130"/>
      <c r="OSJ40" s="130"/>
      <c r="OSK40" s="130"/>
      <c r="OSL40" s="130"/>
      <c r="OSM40" s="130"/>
      <c r="OSN40" s="130"/>
      <c r="OSO40" s="130"/>
      <c r="OSP40" s="130"/>
      <c r="OSQ40" s="130"/>
      <c r="OSR40" s="130"/>
      <c r="OSS40" s="130"/>
      <c r="OST40" s="130"/>
      <c r="OSU40" s="130"/>
      <c r="OSV40" s="130"/>
      <c r="OSW40" s="130"/>
      <c r="OSX40" s="130"/>
      <c r="OSY40" s="130"/>
      <c r="OSZ40" s="130"/>
      <c r="OTA40" s="130"/>
      <c r="OTB40" s="130"/>
      <c r="OTC40" s="130"/>
      <c r="OTD40" s="130"/>
      <c r="OTE40" s="130"/>
      <c r="OTF40" s="130"/>
      <c r="OTG40" s="130"/>
      <c r="OTH40" s="130"/>
      <c r="OTI40" s="130"/>
      <c r="OTJ40" s="130"/>
      <c r="OTK40" s="130"/>
      <c r="OTL40" s="130"/>
      <c r="OTM40" s="130"/>
      <c r="OTN40" s="130"/>
      <c r="OTO40" s="130"/>
      <c r="OTP40" s="130"/>
      <c r="OTQ40" s="130"/>
      <c r="OTR40" s="130"/>
      <c r="OTS40" s="130"/>
      <c r="OTT40" s="130"/>
      <c r="OTU40" s="130"/>
      <c r="OTV40" s="130"/>
      <c r="OTW40" s="130"/>
      <c r="OTX40" s="130"/>
      <c r="OTY40" s="130"/>
      <c r="OTZ40" s="130"/>
      <c r="OUA40" s="130"/>
      <c r="OUB40" s="130"/>
      <c r="OUC40" s="130"/>
      <c r="OUD40" s="130"/>
      <c r="OUE40" s="130"/>
      <c r="OUF40" s="130"/>
      <c r="OUG40" s="130"/>
      <c r="OUH40" s="130"/>
      <c r="OUI40" s="130"/>
      <c r="OUJ40" s="130"/>
      <c r="OUK40" s="130"/>
      <c r="OUL40" s="130"/>
      <c r="OUM40" s="130"/>
      <c r="OUN40" s="130"/>
      <c r="OUO40" s="130"/>
      <c r="OUP40" s="130"/>
      <c r="OUQ40" s="130"/>
      <c r="OUR40" s="130"/>
      <c r="OUS40" s="130"/>
      <c r="OUT40" s="130"/>
      <c r="OUU40" s="130"/>
      <c r="OUV40" s="130"/>
      <c r="OUW40" s="130"/>
      <c r="OUX40" s="130"/>
      <c r="OUY40" s="130"/>
      <c r="OUZ40" s="130"/>
      <c r="OVA40" s="130"/>
      <c r="OVB40" s="130"/>
      <c r="OVC40" s="130"/>
      <c r="OVD40" s="130"/>
      <c r="OVE40" s="130"/>
      <c r="OVF40" s="130"/>
      <c r="OVG40" s="130"/>
      <c r="OVH40" s="130"/>
      <c r="OVI40" s="130"/>
      <c r="OVJ40" s="130"/>
      <c r="OVK40" s="130"/>
      <c r="OVL40" s="130"/>
      <c r="OVM40" s="130"/>
      <c r="OVN40" s="130"/>
      <c r="OVO40" s="130"/>
      <c r="OVP40" s="130"/>
      <c r="OVQ40" s="130"/>
      <c r="OVR40" s="130"/>
      <c r="OVS40" s="130"/>
      <c r="OVT40" s="130"/>
      <c r="OVU40" s="130"/>
      <c r="OVV40" s="130"/>
      <c r="OVW40" s="130"/>
      <c r="OVX40" s="130"/>
      <c r="OVY40" s="130"/>
      <c r="OVZ40" s="130"/>
      <c r="OWA40" s="130"/>
      <c r="OWB40" s="130"/>
      <c r="OWC40" s="130"/>
      <c r="OWD40" s="130"/>
      <c r="OWE40" s="130"/>
      <c r="OWF40" s="130"/>
      <c r="OWG40" s="130"/>
      <c r="OWH40" s="130"/>
      <c r="OWI40" s="130"/>
      <c r="OWJ40" s="130"/>
      <c r="OWK40" s="130"/>
      <c r="OWL40" s="130"/>
      <c r="OWM40" s="130"/>
      <c r="OWN40" s="130"/>
      <c r="OWO40" s="130"/>
      <c r="OWP40" s="130"/>
      <c r="OWQ40" s="130"/>
      <c r="OWR40" s="130"/>
      <c r="OWS40" s="130"/>
      <c r="OWT40" s="130"/>
      <c r="OWU40" s="130"/>
      <c r="OWV40" s="130"/>
      <c r="OWW40" s="130"/>
      <c r="OWX40" s="130"/>
      <c r="OWY40" s="130"/>
      <c r="OWZ40" s="130"/>
      <c r="OXA40" s="130"/>
      <c r="OXB40" s="130"/>
      <c r="OXC40" s="130"/>
      <c r="OXD40" s="130"/>
      <c r="OXE40" s="130"/>
      <c r="OXF40" s="130"/>
      <c r="OXG40" s="130"/>
      <c r="OXH40" s="130"/>
      <c r="OXI40" s="130"/>
      <c r="OXJ40" s="130"/>
      <c r="OXK40" s="130"/>
      <c r="OXL40" s="130"/>
      <c r="OXM40" s="130"/>
      <c r="OXN40" s="130"/>
      <c r="OXO40" s="130"/>
      <c r="OXP40" s="130"/>
      <c r="OXQ40" s="130"/>
      <c r="OXR40" s="130"/>
      <c r="OXS40" s="130"/>
      <c r="OXT40" s="130"/>
      <c r="OXU40" s="130"/>
      <c r="OXV40" s="130"/>
      <c r="OXW40" s="130"/>
      <c r="OXX40" s="130"/>
      <c r="OXY40" s="130"/>
      <c r="OXZ40" s="130"/>
      <c r="OYA40" s="130"/>
      <c r="OYB40" s="130"/>
      <c r="OYC40" s="130"/>
      <c r="OYD40" s="130"/>
      <c r="OYE40" s="130"/>
      <c r="OYF40" s="130"/>
      <c r="OYG40" s="130"/>
      <c r="OYH40" s="130"/>
      <c r="OYI40" s="130"/>
      <c r="OYJ40" s="130"/>
      <c r="OYK40" s="130"/>
      <c r="OYL40" s="130"/>
      <c r="OYM40" s="130"/>
      <c r="OYN40" s="130"/>
      <c r="OYO40" s="130"/>
      <c r="OYP40" s="130"/>
      <c r="OYQ40" s="130"/>
      <c r="OYR40" s="130"/>
      <c r="OYS40" s="130"/>
      <c r="OYT40" s="130"/>
      <c r="OYU40" s="130"/>
      <c r="OYV40" s="130"/>
      <c r="OYW40" s="130"/>
      <c r="OYX40" s="130"/>
      <c r="OYY40" s="130"/>
      <c r="OYZ40" s="130"/>
      <c r="OZA40" s="130"/>
      <c r="OZB40" s="130"/>
      <c r="OZC40" s="130"/>
      <c r="OZD40" s="130"/>
      <c r="OZE40" s="130"/>
      <c r="OZF40" s="130"/>
      <c r="OZG40" s="130"/>
      <c r="OZH40" s="130"/>
      <c r="OZI40" s="130"/>
      <c r="OZJ40" s="130"/>
      <c r="OZK40" s="130"/>
      <c r="OZL40" s="130"/>
      <c r="OZM40" s="130"/>
      <c r="OZN40" s="130"/>
      <c r="OZO40" s="130"/>
      <c r="OZP40" s="130"/>
      <c r="OZQ40" s="130"/>
      <c r="OZR40" s="130"/>
      <c r="OZS40" s="130"/>
      <c r="OZT40" s="130"/>
      <c r="OZU40" s="130"/>
      <c r="OZV40" s="130"/>
      <c r="OZW40" s="130"/>
      <c r="OZX40" s="130"/>
      <c r="OZY40" s="130"/>
      <c r="OZZ40" s="130"/>
      <c r="PAA40" s="130"/>
      <c r="PAB40" s="130"/>
      <c r="PAC40" s="130"/>
      <c r="PAD40" s="130"/>
      <c r="PAE40" s="130"/>
      <c r="PAF40" s="130"/>
      <c r="PAG40" s="130"/>
      <c r="PAH40" s="130"/>
      <c r="PAI40" s="130"/>
      <c r="PAJ40" s="130"/>
      <c r="PAK40" s="130"/>
      <c r="PAL40" s="130"/>
      <c r="PAM40" s="130"/>
      <c r="PAN40" s="130"/>
      <c r="PAO40" s="130"/>
      <c r="PAP40" s="130"/>
      <c r="PAQ40" s="130"/>
      <c r="PAR40" s="130"/>
      <c r="PAS40" s="130"/>
      <c r="PAT40" s="130"/>
      <c r="PAU40" s="130"/>
      <c r="PAV40" s="130"/>
      <c r="PAW40" s="130"/>
      <c r="PAX40" s="130"/>
      <c r="PAY40" s="130"/>
      <c r="PAZ40" s="130"/>
      <c r="PBA40" s="130"/>
      <c r="PBB40" s="130"/>
      <c r="PBC40" s="130"/>
      <c r="PBD40" s="130"/>
      <c r="PBE40" s="130"/>
      <c r="PBF40" s="130"/>
      <c r="PBG40" s="130"/>
      <c r="PBH40" s="130"/>
      <c r="PBI40" s="130"/>
      <c r="PBJ40" s="130"/>
      <c r="PBK40" s="130"/>
      <c r="PBL40" s="130"/>
      <c r="PBM40" s="130"/>
      <c r="PBN40" s="130"/>
      <c r="PBO40" s="130"/>
      <c r="PBP40" s="130"/>
      <c r="PBQ40" s="130"/>
      <c r="PBR40" s="130"/>
      <c r="PBS40" s="130"/>
      <c r="PBT40" s="130"/>
      <c r="PBU40" s="130"/>
      <c r="PBV40" s="130"/>
      <c r="PBW40" s="130"/>
      <c r="PBX40" s="130"/>
      <c r="PBY40" s="130"/>
      <c r="PBZ40" s="130"/>
      <c r="PCA40" s="130"/>
      <c r="PCB40" s="130"/>
      <c r="PCC40" s="130"/>
      <c r="PCD40" s="130"/>
      <c r="PCE40" s="130"/>
      <c r="PCF40" s="130"/>
      <c r="PCG40" s="130"/>
      <c r="PCH40" s="130"/>
      <c r="PCI40" s="130"/>
      <c r="PCJ40" s="130"/>
      <c r="PCK40" s="130"/>
      <c r="PCL40" s="130"/>
      <c r="PCM40" s="130"/>
      <c r="PCN40" s="130"/>
      <c r="PCO40" s="130"/>
      <c r="PCP40" s="130"/>
      <c r="PCQ40" s="130"/>
      <c r="PCR40" s="130"/>
      <c r="PCS40" s="130"/>
      <c r="PCT40" s="130"/>
      <c r="PCU40" s="130"/>
      <c r="PCV40" s="130"/>
      <c r="PCW40" s="130"/>
      <c r="PCX40" s="130"/>
      <c r="PCY40" s="130"/>
      <c r="PCZ40" s="130"/>
      <c r="PDA40" s="130"/>
      <c r="PDB40" s="130"/>
      <c r="PDC40" s="130"/>
      <c r="PDD40" s="130"/>
      <c r="PDE40" s="130"/>
      <c r="PDF40" s="130"/>
      <c r="PDG40" s="130"/>
      <c r="PDH40" s="130"/>
      <c r="PDI40" s="130"/>
      <c r="PDJ40" s="130"/>
      <c r="PDK40" s="130"/>
      <c r="PDL40" s="130"/>
      <c r="PDM40" s="130"/>
      <c r="PDN40" s="130"/>
      <c r="PDO40" s="130"/>
      <c r="PDP40" s="130"/>
      <c r="PDQ40" s="130"/>
      <c r="PDR40" s="130"/>
      <c r="PDS40" s="130"/>
      <c r="PDT40" s="130"/>
      <c r="PDU40" s="130"/>
      <c r="PDV40" s="130"/>
      <c r="PDW40" s="130"/>
      <c r="PDX40" s="130"/>
      <c r="PDY40" s="130"/>
      <c r="PDZ40" s="130"/>
      <c r="PEA40" s="130"/>
      <c r="PEB40" s="130"/>
      <c r="PEC40" s="130"/>
      <c r="PED40" s="130"/>
      <c r="PEE40" s="130"/>
      <c r="PEF40" s="130"/>
      <c r="PEG40" s="130"/>
      <c r="PEH40" s="130"/>
      <c r="PEI40" s="130"/>
      <c r="PEJ40" s="130"/>
      <c r="PEK40" s="130"/>
      <c r="PEL40" s="130"/>
      <c r="PEM40" s="130"/>
      <c r="PEN40" s="130"/>
      <c r="PEO40" s="130"/>
      <c r="PEP40" s="130"/>
      <c r="PEQ40" s="130"/>
      <c r="PER40" s="130"/>
      <c r="PES40" s="130"/>
      <c r="PET40" s="130"/>
      <c r="PEU40" s="130"/>
      <c r="PEV40" s="130"/>
      <c r="PEW40" s="130"/>
      <c r="PEX40" s="130"/>
      <c r="PEY40" s="130"/>
      <c r="PEZ40" s="130"/>
      <c r="PFA40" s="130"/>
      <c r="PFB40" s="130"/>
      <c r="PFC40" s="130"/>
      <c r="PFD40" s="130"/>
      <c r="PFE40" s="130"/>
      <c r="PFF40" s="130"/>
      <c r="PFG40" s="130"/>
      <c r="PFH40" s="130"/>
      <c r="PFI40" s="130"/>
      <c r="PFJ40" s="130"/>
      <c r="PFK40" s="130"/>
      <c r="PFL40" s="130"/>
      <c r="PFM40" s="130"/>
      <c r="PFN40" s="130"/>
      <c r="PFO40" s="130"/>
      <c r="PFP40" s="130"/>
      <c r="PFQ40" s="130"/>
      <c r="PFR40" s="130"/>
      <c r="PFS40" s="130"/>
      <c r="PFT40" s="130"/>
      <c r="PFU40" s="130"/>
      <c r="PFV40" s="130"/>
      <c r="PFW40" s="130"/>
      <c r="PFX40" s="130"/>
      <c r="PFY40" s="130"/>
      <c r="PFZ40" s="130"/>
      <c r="PGA40" s="130"/>
      <c r="PGB40" s="130"/>
      <c r="PGC40" s="130"/>
      <c r="PGD40" s="130"/>
      <c r="PGE40" s="130"/>
      <c r="PGF40" s="130"/>
      <c r="PGG40" s="130"/>
      <c r="PGH40" s="130"/>
      <c r="PGI40" s="130"/>
      <c r="PGJ40" s="130"/>
      <c r="PGK40" s="130"/>
      <c r="PGL40" s="130"/>
      <c r="PGM40" s="130"/>
      <c r="PGN40" s="130"/>
      <c r="PGO40" s="130"/>
      <c r="PGP40" s="130"/>
      <c r="PGQ40" s="130"/>
      <c r="PGR40" s="130"/>
      <c r="PGS40" s="130"/>
      <c r="PGT40" s="130"/>
      <c r="PGU40" s="130"/>
      <c r="PGV40" s="130"/>
      <c r="PGW40" s="130"/>
      <c r="PGX40" s="130"/>
      <c r="PGY40" s="130"/>
      <c r="PGZ40" s="130"/>
      <c r="PHA40" s="130"/>
      <c r="PHB40" s="130"/>
      <c r="PHC40" s="130"/>
      <c r="PHD40" s="130"/>
      <c r="PHE40" s="130"/>
      <c r="PHF40" s="130"/>
      <c r="PHG40" s="130"/>
      <c r="PHH40" s="130"/>
      <c r="PHI40" s="130"/>
      <c r="PHJ40" s="130"/>
      <c r="PHK40" s="130"/>
      <c r="PHL40" s="130"/>
      <c r="PHM40" s="130"/>
      <c r="PHN40" s="130"/>
      <c r="PHO40" s="130"/>
      <c r="PHP40" s="130"/>
      <c r="PHQ40" s="130"/>
      <c r="PHR40" s="130"/>
      <c r="PHS40" s="130"/>
      <c r="PHT40" s="130"/>
      <c r="PHU40" s="130"/>
      <c r="PHV40" s="130"/>
      <c r="PHW40" s="130"/>
      <c r="PHX40" s="130"/>
      <c r="PHY40" s="130"/>
      <c r="PHZ40" s="130"/>
      <c r="PIA40" s="130"/>
      <c r="PIB40" s="130"/>
      <c r="PIC40" s="130"/>
      <c r="PID40" s="130"/>
      <c r="PIE40" s="130"/>
      <c r="PIF40" s="130"/>
      <c r="PIG40" s="130"/>
      <c r="PIH40" s="130"/>
      <c r="PII40" s="130"/>
      <c r="PIJ40" s="130"/>
      <c r="PIK40" s="130"/>
      <c r="PIL40" s="130"/>
      <c r="PIM40" s="130"/>
      <c r="PIN40" s="130"/>
      <c r="PIO40" s="130"/>
      <c r="PIP40" s="130"/>
      <c r="PIQ40" s="130"/>
      <c r="PIR40" s="130"/>
      <c r="PIS40" s="130"/>
      <c r="PIT40" s="130"/>
      <c r="PIU40" s="130"/>
      <c r="PIV40" s="130"/>
      <c r="PIW40" s="130"/>
      <c r="PIX40" s="130"/>
      <c r="PIY40" s="130"/>
      <c r="PIZ40" s="130"/>
      <c r="PJA40" s="130"/>
      <c r="PJB40" s="130"/>
      <c r="PJC40" s="130"/>
      <c r="PJD40" s="130"/>
      <c r="PJE40" s="130"/>
      <c r="PJF40" s="130"/>
      <c r="PJG40" s="130"/>
      <c r="PJH40" s="130"/>
      <c r="PJI40" s="130"/>
      <c r="PJJ40" s="130"/>
      <c r="PJK40" s="130"/>
      <c r="PJL40" s="130"/>
      <c r="PJM40" s="130"/>
      <c r="PJN40" s="130"/>
      <c r="PJO40" s="130"/>
      <c r="PJP40" s="130"/>
      <c r="PJQ40" s="130"/>
      <c r="PJR40" s="130"/>
      <c r="PJS40" s="130"/>
      <c r="PJT40" s="130"/>
      <c r="PJU40" s="130"/>
      <c r="PJV40" s="130"/>
      <c r="PJW40" s="130"/>
      <c r="PJX40" s="130"/>
      <c r="PJY40" s="130"/>
      <c r="PJZ40" s="130"/>
      <c r="PKA40" s="130"/>
      <c r="PKB40" s="130"/>
      <c r="PKC40" s="130"/>
      <c r="PKD40" s="130"/>
      <c r="PKE40" s="130"/>
      <c r="PKF40" s="130"/>
      <c r="PKG40" s="130"/>
      <c r="PKH40" s="130"/>
      <c r="PKI40" s="130"/>
      <c r="PKJ40" s="130"/>
      <c r="PKK40" s="130"/>
      <c r="PKL40" s="130"/>
      <c r="PKM40" s="130"/>
      <c r="PKN40" s="130"/>
      <c r="PKO40" s="130"/>
      <c r="PKP40" s="130"/>
      <c r="PKQ40" s="130"/>
      <c r="PKR40" s="130"/>
      <c r="PKS40" s="130"/>
      <c r="PKT40" s="130"/>
      <c r="PKU40" s="130"/>
      <c r="PKV40" s="130"/>
      <c r="PKW40" s="130"/>
      <c r="PKX40" s="130"/>
      <c r="PKY40" s="130"/>
      <c r="PKZ40" s="130"/>
      <c r="PLA40" s="130"/>
      <c r="PLB40" s="130"/>
      <c r="PLC40" s="130"/>
      <c r="PLD40" s="130"/>
      <c r="PLE40" s="130"/>
      <c r="PLF40" s="130"/>
      <c r="PLG40" s="130"/>
      <c r="PLH40" s="130"/>
      <c r="PLI40" s="130"/>
      <c r="PLJ40" s="130"/>
      <c r="PLK40" s="130"/>
      <c r="PLL40" s="130"/>
      <c r="PLM40" s="130"/>
      <c r="PLN40" s="130"/>
      <c r="PLO40" s="130"/>
      <c r="PLP40" s="130"/>
      <c r="PLQ40" s="130"/>
      <c r="PLR40" s="130"/>
      <c r="PLS40" s="130"/>
      <c r="PLT40" s="130"/>
      <c r="PLU40" s="130"/>
      <c r="PLV40" s="130"/>
      <c r="PLW40" s="130"/>
      <c r="PLX40" s="130"/>
      <c r="PLY40" s="130"/>
      <c r="PLZ40" s="130"/>
      <c r="PMA40" s="130"/>
      <c r="PMB40" s="130"/>
      <c r="PMC40" s="130"/>
      <c r="PMD40" s="130"/>
      <c r="PME40" s="130"/>
      <c r="PMF40" s="130"/>
      <c r="PMG40" s="130"/>
      <c r="PMH40" s="130"/>
      <c r="PMI40" s="130"/>
      <c r="PMJ40" s="130"/>
      <c r="PMK40" s="130"/>
      <c r="PML40" s="130"/>
      <c r="PMM40" s="130"/>
      <c r="PMN40" s="130"/>
      <c r="PMO40" s="130"/>
      <c r="PMP40" s="130"/>
      <c r="PMQ40" s="130"/>
      <c r="PMR40" s="130"/>
      <c r="PMS40" s="130"/>
      <c r="PMT40" s="130"/>
      <c r="PMU40" s="130"/>
      <c r="PMV40" s="130"/>
      <c r="PMW40" s="130"/>
      <c r="PMX40" s="130"/>
      <c r="PMY40" s="130"/>
      <c r="PMZ40" s="130"/>
      <c r="PNA40" s="130"/>
      <c r="PNB40" s="130"/>
      <c r="PNC40" s="130"/>
      <c r="PND40" s="130"/>
      <c r="PNE40" s="130"/>
      <c r="PNF40" s="130"/>
      <c r="PNG40" s="130"/>
      <c r="PNH40" s="130"/>
      <c r="PNI40" s="130"/>
      <c r="PNJ40" s="130"/>
      <c r="PNK40" s="130"/>
      <c r="PNL40" s="130"/>
      <c r="PNM40" s="130"/>
      <c r="PNN40" s="130"/>
      <c r="PNO40" s="130"/>
      <c r="PNP40" s="130"/>
      <c r="PNQ40" s="130"/>
      <c r="PNR40" s="130"/>
      <c r="PNS40" s="130"/>
      <c r="PNT40" s="130"/>
      <c r="PNU40" s="130"/>
      <c r="PNV40" s="130"/>
      <c r="PNW40" s="130"/>
      <c r="PNX40" s="130"/>
      <c r="PNY40" s="130"/>
      <c r="PNZ40" s="130"/>
      <c r="POA40" s="130"/>
      <c r="POB40" s="130"/>
      <c r="POC40" s="130"/>
      <c r="POD40" s="130"/>
      <c r="POE40" s="130"/>
      <c r="POF40" s="130"/>
      <c r="POG40" s="130"/>
      <c r="POH40" s="130"/>
      <c r="POI40" s="130"/>
      <c r="POJ40" s="130"/>
      <c r="POK40" s="130"/>
      <c r="POL40" s="130"/>
      <c r="POM40" s="130"/>
      <c r="PON40" s="130"/>
      <c r="POO40" s="130"/>
      <c r="POP40" s="130"/>
      <c r="POQ40" s="130"/>
      <c r="POR40" s="130"/>
      <c r="POS40" s="130"/>
      <c r="POT40" s="130"/>
      <c r="POU40" s="130"/>
      <c r="POV40" s="130"/>
      <c r="POW40" s="130"/>
      <c r="POX40" s="130"/>
      <c r="POY40" s="130"/>
      <c r="POZ40" s="130"/>
      <c r="PPA40" s="130"/>
      <c r="PPB40" s="130"/>
      <c r="PPC40" s="130"/>
      <c r="PPD40" s="130"/>
      <c r="PPE40" s="130"/>
      <c r="PPF40" s="130"/>
      <c r="PPG40" s="130"/>
      <c r="PPH40" s="130"/>
      <c r="PPI40" s="130"/>
      <c r="PPJ40" s="130"/>
      <c r="PPK40" s="130"/>
      <c r="PPL40" s="130"/>
      <c r="PPM40" s="130"/>
      <c r="PPN40" s="130"/>
      <c r="PPO40" s="130"/>
      <c r="PPP40" s="130"/>
      <c r="PPQ40" s="130"/>
      <c r="PPR40" s="130"/>
      <c r="PPS40" s="130"/>
      <c r="PPT40" s="130"/>
      <c r="PPU40" s="130"/>
      <c r="PPV40" s="130"/>
      <c r="PPW40" s="130"/>
      <c r="PPX40" s="130"/>
      <c r="PPY40" s="130"/>
      <c r="PPZ40" s="130"/>
      <c r="PQA40" s="130"/>
      <c r="PQB40" s="130"/>
      <c r="PQC40" s="130"/>
      <c r="PQD40" s="130"/>
      <c r="PQE40" s="130"/>
      <c r="PQF40" s="130"/>
      <c r="PQG40" s="130"/>
      <c r="PQH40" s="130"/>
      <c r="PQI40" s="130"/>
      <c r="PQJ40" s="130"/>
      <c r="PQK40" s="130"/>
      <c r="PQL40" s="130"/>
      <c r="PQM40" s="130"/>
      <c r="PQN40" s="130"/>
      <c r="PQO40" s="130"/>
      <c r="PQP40" s="130"/>
      <c r="PQQ40" s="130"/>
      <c r="PQR40" s="130"/>
      <c r="PQS40" s="130"/>
      <c r="PQT40" s="130"/>
      <c r="PQU40" s="130"/>
      <c r="PQV40" s="130"/>
      <c r="PQW40" s="130"/>
      <c r="PQX40" s="130"/>
      <c r="PQY40" s="130"/>
      <c r="PQZ40" s="130"/>
      <c r="PRA40" s="130"/>
      <c r="PRB40" s="130"/>
      <c r="PRC40" s="130"/>
      <c r="PRD40" s="130"/>
      <c r="PRE40" s="130"/>
      <c r="PRF40" s="130"/>
      <c r="PRG40" s="130"/>
      <c r="PRH40" s="130"/>
      <c r="PRI40" s="130"/>
      <c r="PRJ40" s="130"/>
      <c r="PRK40" s="130"/>
      <c r="PRL40" s="130"/>
      <c r="PRM40" s="130"/>
      <c r="PRN40" s="130"/>
      <c r="PRO40" s="130"/>
      <c r="PRP40" s="130"/>
      <c r="PRQ40" s="130"/>
      <c r="PRR40" s="130"/>
      <c r="PRS40" s="130"/>
      <c r="PRT40" s="130"/>
      <c r="PRU40" s="130"/>
      <c r="PRV40" s="130"/>
      <c r="PRW40" s="130"/>
      <c r="PRX40" s="130"/>
      <c r="PRY40" s="130"/>
      <c r="PRZ40" s="130"/>
      <c r="PSA40" s="130"/>
      <c r="PSB40" s="130"/>
      <c r="PSC40" s="130"/>
      <c r="PSD40" s="130"/>
      <c r="PSE40" s="130"/>
      <c r="PSF40" s="130"/>
      <c r="PSG40" s="130"/>
      <c r="PSH40" s="130"/>
      <c r="PSI40" s="130"/>
      <c r="PSJ40" s="130"/>
      <c r="PSK40" s="130"/>
      <c r="PSL40" s="130"/>
      <c r="PSM40" s="130"/>
      <c r="PSN40" s="130"/>
      <c r="PSO40" s="130"/>
      <c r="PSP40" s="130"/>
      <c r="PSQ40" s="130"/>
      <c r="PSR40" s="130"/>
      <c r="PSS40" s="130"/>
      <c r="PST40" s="130"/>
      <c r="PSU40" s="130"/>
      <c r="PSV40" s="130"/>
      <c r="PSW40" s="130"/>
      <c r="PSX40" s="130"/>
      <c r="PSY40" s="130"/>
      <c r="PSZ40" s="130"/>
      <c r="PTA40" s="130"/>
      <c r="PTB40" s="130"/>
      <c r="PTC40" s="130"/>
      <c r="PTD40" s="130"/>
      <c r="PTE40" s="130"/>
      <c r="PTF40" s="130"/>
      <c r="PTG40" s="130"/>
      <c r="PTH40" s="130"/>
      <c r="PTI40" s="130"/>
      <c r="PTJ40" s="130"/>
      <c r="PTK40" s="130"/>
      <c r="PTL40" s="130"/>
      <c r="PTM40" s="130"/>
      <c r="PTN40" s="130"/>
      <c r="PTO40" s="130"/>
      <c r="PTP40" s="130"/>
      <c r="PTQ40" s="130"/>
      <c r="PTR40" s="130"/>
      <c r="PTS40" s="130"/>
      <c r="PTT40" s="130"/>
      <c r="PTU40" s="130"/>
      <c r="PTV40" s="130"/>
      <c r="PTW40" s="130"/>
      <c r="PTX40" s="130"/>
      <c r="PTY40" s="130"/>
      <c r="PTZ40" s="130"/>
      <c r="PUA40" s="130"/>
      <c r="PUB40" s="130"/>
      <c r="PUC40" s="130"/>
      <c r="PUD40" s="130"/>
      <c r="PUE40" s="130"/>
      <c r="PUF40" s="130"/>
      <c r="PUG40" s="130"/>
      <c r="PUH40" s="130"/>
      <c r="PUI40" s="130"/>
      <c r="PUJ40" s="130"/>
      <c r="PUK40" s="130"/>
      <c r="PUL40" s="130"/>
      <c r="PUM40" s="130"/>
      <c r="PUN40" s="130"/>
      <c r="PUO40" s="130"/>
      <c r="PUP40" s="130"/>
      <c r="PUQ40" s="130"/>
      <c r="PUR40" s="130"/>
      <c r="PUS40" s="130"/>
      <c r="PUT40" s="130"/>
      <c r="PUU40" s="130"/>
      <c r="PUV40" s="130"/>
      <c r="PUW40" s="130"/>
      <c r="PUX40" s="130"/>
      <c r="PUY40" s="130"/>
      <c r="PUZ40" s="130"/>
      <c r="PVA40" s="130"/>
      <c r="PVB40" s="130"/>
      <c r="PVC40" s="130"/>
      <c r="PVD40" s="130"/>
      <c r="PVE40" s="130"/>
      <c r="PVF40" s="130"/>
      <c r="PVG40" s="130"/>
      <c r="PVH40" s="130"/>
      <c r="PVI40" s="130"/>
      <c r="PVJ40" s="130"/>
      <c r="PVK40" s="130"/>
      <c r="PVL40" s="130"/>
      <c r="PVM40" s="130"/>
      <c r="PVN40" s="130"/>
      <c r="PVO40" s="130"/>
      <c r="PVP40" s="130"/>
      <c r="PVQ40" s="130"/>
      <c r="PVR40" s="130"/>
      <c r="PVS40" s="130"/>
      <c r="PVT40" s="130"/>
      <c r="PVU40" s="130"/>
      <c r="PVV40" s="130"/>
      <c r="PVW40" s="130"/>
      <c r="PVX40" s="130"/>
      <c r="PVY40" s="130"/>
      <c r="PVZ40" s="130"/>
      <c r="PWA40" s="130"/>
      <c r="PWB40" s="130"/>
      <c r="PWC40" s="130"/>
      <c r="PWD40" s="130"/>
      <c r="PWE40" s="130"/>
      <c r="PWF40" s="130"/>
      <c r="PWG40" s="130"/>
      <c r="PWH40" s="130"/>
      <c r="PWI40" s="130"/>
      <c r="PWJ40" s="130"/>
      <c r="PWK40" s="130"/>
      <c r="PWL40" s="130"/>
      <c r="PWM40" s="130"/>
      <c r="PWN40" s="130"/>
      <c r="PWO40" s="130"/>
      <c r="PWP40" s="130"/>
      <c r="PWQ40" s="130"/>
      <c r="PWR40" s="130"/>
      <c r="PWS40" s="130"/>
      <c r="PWT40" s="130"/>
      <c r="PWU40" s="130"/>
      <c r="PWV40" s="130"/>
      <c r="PWW40" s="130"/>
      <c r="PWX40" s="130"/>
      <c r="PWY40" s="130"/>
      <c r="PWZ40" s="130"/>
      <c r="PXA40" s="130"/>
      <c r="PXB40" s="130"/>
      <c r="PXC40" s="130"/>
      <c r="PXD40" s="130"/>
      <c r="PXE40" s="130"/>
      <c r="PXF40" s="130"/>
      <c r="PXG40" s="130"/>
      <c r="PXH40" s="130"/>
      <c r="PXI40" s="130"/>
      <c r="PXJ40" s="130"/>
      <c r="PXK40" s="130"/>
      <c r="PXL40" s="130"/>
      <c r="PXM40" s="130"/>
      <c r="PXN40" s="130"/>
      <c r="PXO40" s="130"/>
      <c r="PXP40" s="130"/>
      <c r="PXQ40" s="130"/>
      <c r="PXR40" s="130"/>
      <c r="PXS40" s="130"/>
      <c r="PXT40" s="130"/>
      <c r="PXU40" s="130"/>
      <c r="PXV40" s="130"/>
      <c r="PXW40" s="130"/>
      <c r="PXX40" s="130"/>
      <c r="PXY40" s="130"/>
      <c r="PXZ40" s="130"/>
      <c r="PYA40" s="130"/>
      <c r="PYB40" s="130"/>
      <c r="PYC40" s="130"/>
      <c r="PYD40" s="130"/>
      <c r="PYE40" s="130"/>
      <c r="PYF40" s="130"/>
      <c r="PYG40" s="130"/>
      <c r="PYH40" s="130"/>
      <c r="PYI40" s="130"/>
      <c r="PYJ40" s="130"/>
      <c r="PYK40" s="130"/>
      <c r="PYL40" s="130"/>
      <c r="PYM40" s="130"/>
      <c r="PYN40" s="130"/>
      <c r="PYO40" s="130"/>
      <c r="PYP40" s="130"/>
      <c r="PYQ40" s="130"/>
      <c r="PYR40" s="130"/>
      <c r="PYS40" s="130"/>
      <c r="PYT40" s="130"/>
      <c r="PYU40" s="130"/>
      <c r="PYV40" s="130"/>
      <c r="PYW40" s="130"/>
      <c r="PYX40" s="130"/>
      <c r="PYY40" s="130"/>
      <c r="PYZ40" s="130"/>
      <c r="PZA40" s="130"/>
      <c r="PZB40" s="130"/>
      <c r="PZC40" s="130"/>
      <c r="PZD40" s="130"/>
      <c r="PZE40" s="130"/>
      <c r="PZF40" s="130"/>
      <c r="PZG40" s="130"/>
      <c r="PZH40" s="130"/>
      <c r="PZI40" s="130"/>
      <c r="PZJ40" s="130"/>
      <c r="PZK40" s="130"/>
      <c r="PZL40" s="130"/>
      <c r="PZM40" s="130"/>
      <c r="PZN40" s="130"/>
      <c r="PZO40" s="130"/>
      <c r="PZP40" s="130"/>
      <c r="PZQ40" s="130"/>
      <c r="PZR40" s="130"/>
      <c r="PZS40" s="130"/>
      <c r="PZT40" s="130"/>
      <c r="PZU40" s="130"/>
      <c r="PZV40" s="130"/>
      <c r="PZW40" s="130"/>
      <c r="PZX40" s="130"/>
      <c r="PZY40" s="130"/>
      <c r="PZZ40" s="130"/>
      <c r="QAA40" s="130"/>
      <c r="QAB40" s="130"/>
      <c r="QAC40" s="130"/>
      <c r="QAD40" s="130"/>
      <c r="QAE40" s="130"/>
      <c r="QAF40" s="130"/>
      <c r="QAG40" s="130"/>
      <c r="QAH40" s="130"/>
      <c r="QAI40" s="130"/>
      <c r="QAJ40" s="130"/>
      <c r="QAK40" s="130"/>
      <c r="QAL40" s="130"/>
      <c r="QAM40" s="130"/>
      <c r="QAN40" s="130"/>
      <c r="QAO40" s="130"/>
      <c r="QAP40" s="130"/>
      <c r="QAQ40" s="130"/>
      <c r="QAR40" s="130"/>
      <c r="QAS40" s="130"/>
      <c r="QAT40" s="130"/>
      <c r="QAU40" s="130"/>
      <c r="QAV40" s="130"/>
      <c r="QAW40" s="130"/>
      <c r="QAX40" s="130"/>
      <c r="QAY40" s="130"/>
      <c r="QAZ40" s="130"/>
      <c r="QBA40" s="130"/>
      <c r="QBB40" s="130"/>
      <c r="QBC40" s="130"/>
      <c r="QBD40" s="130"/>
      <c r="QBE40" s="130"/>
      <c r="QBF40" s="130"/>
      <c r="QBG40" s="130"/>
      <c r="QBH40" s="130"/>
      <c r="QBI40" s="130"/>
      <c r="QBJ40" s="130"/>
      <c r="QBK40" s="130"/>
      <c r="QBL40" s="130"/>
      <c r="QBM40" s="130"/>
      <c r="QBN40" s="130"/>
      <c r="QBO40" s="130"/>
      <c r="QBP40" s="130"/>
      <c r="QBQ40" s="130"/>
      <c r="QBR40" s="130"/>
      <c r="QBS40" s="130"/>
      <c r="QBT40" s="130"/>
      <c r="QBU40" s="130"/>
      <c r="QBV40" s="130"/>
      <c r="QBW40" s="130"/>
      <c r="QBX40" s="130"/>
      <c r="QBY40" s="130"/>
      <c r="QBZ40" s="130"/>
      <c r="QCA40" s="130"/>
      <c r="QCB40" s="130"/>
      <c r="QCC40" s="130"/>
      <c r="QCD40" s="130"/>
      <c r="QCE40" s="130"/>
      <c r="QCF40" s="130"/>
      <c r="QCG40" s="130"/>
      <c r="QCH40" s="130"/>
      <c r="QCI40" s="130"/>
      <c r="QCJ40" s="130"/>
      <c r="QCK40" s="130"/>
      <c r="QCL40" s="130"/>
      <c r="QCM40" s="130"/>
      <c r="QCN40" s="130"/>
      <c r="QCO40" s="130"/>
      <c r="QCP40" s="130"/>
      <c r="QCQ40" s="130"/>
      <c r="QCR40" s="130"/>
      <c r="QCS40" s="130"/>
      <c r="QCT40" s="130"/>
      <c r="QCU40" s="130"/>
      <c r="QCV40" s="130"/>
      <c r="QCW40" s="130"/>
      <c r="QCX40" s="130"/>
      <c r="QCY40" s="130"/>
      <c r="QCZ40" s="130"/>
      <c r="QDA40" s="130"/>
      <c r="QDB40" s="130"/>
      <c r="QDC40" s="130"/>
      <c r="QDD40" s="130"/>
      <c r="QDE40" s="130"/>
      <c r="QDF40" s="130"/>
      <c r="QDG40" s="130"/>
      <c r="QDH40" s="130"/>
      <c r="QDI40" s="130"/>
      <c r="QDJ40" s="130"/>
      <c r="QDK40" s="130"/>
      <c r="QDL40" s="130"/>
      <c r="QDM40" s="130"/>
      <c r="QDN40" s="130"/>
      <c r="QDO40" s="130"/>
      <c r="QDP40" s="130"/>
      <c r="QDQ40" s="130"/>
      <c r="QDR40" s="130"/>
      <c r="QDS40" s="130"/>
      <c r="QDT40" s="130"/>
      <c r="QDU40" s="130"/>
      <c r="QDV40" s="130"/>
      <c r="QDW40" s="130"/>
      <c r="QDX40" s="130"/>
      <c r="QDY40" s="130"/>
      <c r="QDZ40" s="130"/>
      <c r="QEA40" s="130"/>
      <c r="QEB40" s="130"/>
      <c r="QEC40" s="130"/>
      <c r="QED40" s="130"/>
      <c r="QEE40" s="130"/>
      <c r="QEF40" s="130"/>
      <c r="QEG40" s="130"/>
      <c r="QEH40" s="130"/>
      <c r="QEI40" s="130"/>
      <c r="QEJ40" s="130"/>
      <c r="QEK40" s="130"/>
      <c r="QEL40" s="130"/>
      <c r="QEM40" s="130"/>
      <c r="QEN40" s="130"/>
      <c r="QEO40" s="130"/>
      <c r="QEP40" s="130"/>
      <c r="QEQ40" s="130"/>
      <c r="QER40" s="130"/>
      <c r="QES40" s="130"/>
      <c r="QET40" s="130"/>
      <c r="QEU40" s="130"/>
      <c r="QEV40" s="130"/>
      <c r="QEW40" s="130"/>
      <c r="QEX40" s="130"/>
      <c r="QEY40" s="130"/>
      <c r="QEZ40" s="130"/>
      <c r="QFA40" s="130"/>
      <c r="QFB40" s="130"/>
      <c r="QFC40" s="130"/>
      <c r="QFD40" s="130"/>
      <c r="QFE40" s="130"/>
      <c r="QFF40" s="130"/>
      <c r="QFG40" s="130"/>
      <c r="QFH40" s="130"/>
      <c r="QFI40" s="130"/>
      <c r="QFJ40" s="130"/>
      <c r="QFK40" s="130"/>
      <c r="QFL40" s="130"/>
      <c r="QFM40" s="130"/>
      <c r="QFN40" s="130"/>
      <c r="QFO40" s="130"/>
      <c r="QFP40" s="130"/>
      <c r="QFQ40" s="130"/>
      <c r="QFR40" s="130"/>
      <c r="QFS40" s="130"/>
      <c r="QFT40" s="130"/>
      <c r="QFU40" s="130"/>
      <c r="QFV40" s="130"/>
      <c r="QFW40" s="130"/>
      <c r="QFX40" s="130"/>
      <c r="QFY40" s="130"/>
      <c r="QFZ40" s="130"/>
      <c r="QGA40" s="130"/>
      <c r="QGB40" s="130"/>
      <c r="QGC40" s="130"/>
      <c r="QGD40" s="130"/>
      <c r="QGE40" s="130"/>
      <c r="QGF40" s="130"/>
      <c r="QGG40" s="130"/>
      <c r="QGH40" s="130"/>
      <c r="QGI40" s="130"/>
      <c r="QGJ40" s="130"/>
      <c r="QGK40" s="130"/>
      <c r="QGL40" s="130"/>
      <c r="QGM40" s="130"/>
      <c r="QGN40" s="130"/>
      <c r="QGO40" s="130"/>
      <c r="QGP40" s="130"/>
      <c r="QGQ40" s="130"/>
      <c r="QGR40" s="130"/>
      <c r="QGS40" s="130"/>
      <c r="QGT40" s="130"/>
      <c r="QGU40" s="130"/>
      <c r="QGV40" s="130"/>
      <c r="QGW40" s="130"/>
      <c r="QGX40" s="130"/>
      <c r="QGY40" s="130"/>
      <c r="QGZ40" s="130"/>
      <c r="QHA40" s="130"/>
      <c r="QHB40" s="130"/>
      <c r="QHC40" s="130"/>
      <c r="QHD40" s="130"/>
      <c r="QHE40" s="130"/>
      <c r="QHF40" s="130"/>
      <c r="QHG40" s="130"/>
      <c r="QHH40" s="130"/>
      <c r="QHI40" s="130"/>
      <c r="QHJ40" s="130"/>
      <c r="QHK40" s="130"/>
      <c r="QHL40" s="130"/>
      <c r="QHM40" s="130"/>
      <c r="QHN40" s="130"/>
      <c r="QHO40" s="130"/>
      <c r="QHP40" s="130"/>
      <c r="QHQ40" s="130"/>
      <c r="QHR40" s="130"/>
      <c r="QHS40" s="130"/>
      <c r="QHT40" s="130"/>
      <c r="QHU40" s="130"/>
      <c r="QHV40" s="130"/>
      <c r="QHW40" s="130"/>
      <c r="QHX40" s="130"/>
      <c r="QHY40" s="130"/>
      <c r="QHZ40" s="130"/>
      <c r="QIA40" s="130"/>
      <c r="QIB40" s="130"/>
      <c r="QIC40" s="130"/>
      <c r="QID40" s="130"/>
      <c r="QIE40" s="130"/>
      <c r="QIF40" s="130"/>
      <c r="QIG40" s="130"/>
      <c r="QIH40" s="130"/>
      <c r="QII40" s="130"/>
      <c r="QIJ40" s="130"/>
      <c r="QIK40" s="130"/>
      <c r="QIL40" s="130"/>
      <c r="QIM40" s="130"/>
      <c r="QIN40" s="130"/>
      <c r="QIO40" s="130"/>
      <c r="QIP40" s="130"/>
      <c r="QIQ40" s="130"/>
      <c r="QIR40" s="130"/>
      <c r="QIS40" s="130"/>
      <c r="QIT40" s="130"/>
      <c r="QIU40" s="130"/>
      <c r="QIV40" s="130"/>
      <c r="QIW40" s="130"/>
      <c r="QIX40" s="130"/>
      <c r="QIY40" s="130"/>
      <c r="QIZ40" s="130"/>
      <c r="QJA40" s="130"/>
      <c r="QJB40" s="130"/>
      <c r="QJC40" s="130"/>
      <c r="QJD40" s="130"/>
      <c r="QJE40" s="130"/>
      <c r="QJF40" s="130"/>
      <c r="QJG40" s="130"/>
      <c r="QJH40" s="130"/>
      <c r="QJI40" s="130"/>
      <c r="QJJ40" s="130"/>
      <c r="QJK40" s="130"/>
      <c r="QJL40" s="130"/>
      <c r="QJM40" s="130"/>
      <c r="QJN40" s="130"/>
      <c r="QJO40" s="130"/>
      <c r="QJP40" s="130"/>
      <c r="QJQ40" s="130"/>
      <c r="QJR40" s="130"/>
      <c r="QJS40" s="130"/>
      <c r="QJT40" s="130"/>
      <c r="QJU40" s="130"/>
      <c r="QJV40" s="130"/>
      <c r="QJW40" s="130"/>
      <c r="QJX40" s="130"/>
      <c r="QJY40" s="130"/>
      <c r="QJZ40" s="130"/>
      <c r="QKA40" s="130"/>
      <c r="QKB40" s="130"/>
      <c r="QKC40" s="130"/>
      <c r="QKD40" s="130"/>
      <c r="QKE40" s="130"/>
      <c r="QKF40" s="130"/>
      <c r="QKG40" s="130"/>
      <c r="QKH40" s="130"/>
      <c r="QKI40" s="130"/>
      <c r="QKJ40" s="130"/>
      <c r="QKK40" s="130"/>
      <c r="QKL40" s="130"/>
      <c r="QKM40" s="130"/>
      <c r="QKN40" s="130"/>
      <c r="QKO40" s="130"/>
      <c r="QKP40" s="130"/>
      <c r="QKQ40" s="130"/>
      <c r="QKR40" s="130"/>
      <c r="QKS40" s="130"/>
      <c r="QKT40" s="130"/>
      <c r="QKU40" s="130"/>
      <c r="QKV40" s="130"/>
      <c r="QKW40" s="130"/>
      <c r="QKX40" s="130"/>
      <c r="QKY40" s="130"/>
      <c r="QKZ40" s="130"/>
      <c r="QLA40" s="130"/>
      <c r="QLB40" s="130"/>
      <c r="QLC40" s="130"/>
      <c r="QLD40" s="130"/>
      <c r="QLE40" s="130"/>
      <c r="QLF40" s="130"/>
      <c r="QLG40" s="130"/>
      <c r="QLH40" s="130"/>
      <c r="QLI40" s="130"/>
      <c r="QLJ40" s="130"/>
      <c r="QLK40" s="130"/>
      <c r="QLL40" s="130"/>
      <c r="QLM40" s="130"/>
      <c r="QLN40" s="130"/>
      <c r="QLO40" s="130"/>
      <c r="QLP40" s="130"/>
      <c r="QLQ40" s="130"/>
      <c r="QLR40" s="130"/>
      <c r="QLS40" s="130"/>
      <c r="QLT40" s="130"/>
      <c r="QLU40" s="130"/>
      <c r="QLV40" s="130"/>
      <c r="QLW40" s="130"/>
      <c r="QLX40" s="130"/>
      <c r="QLY40" s="130"/>
      <c r="QLZ40" s="130"/>
      <c r="QMA40" s="130"/>
      <c r="QMB40" s="130"/>
      <c r="QMC40" s="130"/>
      <c r="QMD40" s="130"/>
      <c r="QME40" s="130"/>
      <c r="QMF40" s="130"/>
      <c r="QMG40" s="130"/>
      <c r="QMH40" s="130"/>
      <c r="QMI40" s="130"/>
      <c r="QMJ40" s="130"/>
      <c r="QMK40" s="130"/>
      <c r="QML40" s="130"/>
      <c r="QMM40" s="130"/>
      <c r="QMN40" s="130"/>
      <c r="QMO40" s="130"/>
      <c r="QMP40" s="130"/>
      <c r="QMQ40" s="130"/>
      <c r="QMR40" s="130"/>
      <c r="QMS40" s="130"/>
      <c r="QMT40" s="130"/>
      <c r="QMU40" s="130"/>
      <c r="QMV40" s="130"/>
      <c r="QMW40" s="130"/>
      <c r="QMX40" s="130"/>
      <c r="QMY40" s="130"/>
      <c r="QMZ40" s="130"/>
      <c r="QNA40" s="130"/>
      <c r="QNB40" s="130"/>
      <c r="QNC40" s="130"/>
      <c r="QND40" s="130"/>
      <c r="QNE40" s="130"/>
      <c r="QNF40" s="130"/>
      <c r="QNG40" s="130"/>
      <c r="QNH40" s="130"/>
      <c r="QNI40" s="130"/>
      <c r="QNJ40" s="130"/>
      <c r="QNK40" s="130"/>
      <c r="QNL40" s="130"/>
      <c r="QNM40" s="130"/>
      <c r="QNN40" s="130"/>
      <c r="QNO40" s="130"/>
      <c r="QNP40" s="130"/>
      <c r="QNQ40" s="130"/>
      <c r="QNR40" s="130"/>
      <c r="QNS40" s="130"/>
      <c r="QNT40" s="130"/>
      <c r="QNU40" s="130"/>
      <c r="QNV40" s="130"/>
      <c r="QNW40" s="130"/>
      <c r="QNX40" s="130"/>
      <c r="QNY40" s="130"/>
      <c r="QNZ40" s="130"/>
      <c r="QOA40" s="130"/>
      <c r="QOB40" s="130"/>
      <c r="QOC40" s="130"/>
      <c r="QOD40" s="130"/>
      <c r="QOE40" s="130"/>
      <c r="QOF40" s="130"/>
      <c r="QOG40" s="130"/>
      <c r="QOH40" s="130"/>
      <c r="QOI40" s="130"/>
      <c r="QOJ40" s="130"/>
      <c r="QOK40" s="130"/>
      <c r="QOL40" s="130"/>
      <c r="QOM40" s="130"/>
      <c r="QON40" s="130"/>
      <c r="QOO40" s="130"/>
      <c r="QOP40" s="130"/>
      <c r="QOQ40" s="130"/>
      <c r="QOR40" s="130"/>
      <c r="QOS40" s="130"/>
      <c r="QOT40" s="130"/>
      <c r="QOU40" s="130"/>
      <c r="QOV40" s="130"/>
      <c r="QOW40" s="130"/>
      <c r="QOX40" s="130"/>
      <c r="QOY40" s="130"/>
      <c r="QOZ40" s="130"/>
      <c r="QPA40" s="130"/>
      <c r="QPB40" s="130"/>
      <c r="QPC40" s="130"/>
      <c r="QPD40" s="130"/>
      <c r="QPE40" s="130"/>
      <c r="QPF40" s="130"/>
      <c r="QPG40" s="130"/>
      <c r="QPH40" s="130"/>
      <c r="QPI40" s="130"/>
      <c r="QPJ40" s="130"/>
      <c r="QPK40" s="130"/>
      <c r="QPL40" s="130"/>
      <c r="QPM40" s="130"/>
      <c r="QPN40" s="130"/>
      <c r="QPO40" s="130"/>
      <c r="QPP40" s="130"/>
      <c r="QPQ40" s="130"/>
      <c r="QPR40" s="130"/>
      <c r="QPS40" s="130"/>
      <c r="QPT40" s="130"/>
      <c r="QPU40" s="130"/>
      <c r="QPV40" s="130"/>
      <c r="QPW40" s="130"/>
      <c r="QPX40" s="130"/>
      <c r="QPY40" s="130"/>
      <c r="QPZ40" s="130"/>
      <c r="QQA40" s="130"/>
      <c r="QQB40" s="130"/>
      <c r="QQC40" s="130"/>
      <c r="QQD40" s="130"/>
      <c r="QQE40" s="130"/>
      <c r="QQF40" s="130"/>
      <c r="QQG40" s="130"/>
      <c r="QQH40" s="130"/>
      <c r="QQI40" s="130"/>
      <c r="QQJ40" s="130"/>
      <c r="QQK40" s="130"/>
      <c r="QQL40" s="130"/>
      <c r="QQM40" s="130"/>
      <c r="QQN40" s="130"/>
      <c r="QQO40" s="130"/>
      <c r="QQP40" s="130"/>
      <c r="QQQ40" s="130"/>
      <c r="QQR40" s="130"/>
      <c r="QQS40" s="130"/>
      <c r="QQT40" s="130"/>
      <c r="QQU40" s="130"/>
      <c r="QQV40" s="130"/>
      <c r="QQW40" s="130"/>
      <c r="QQX40" s="130"/>
      <c r="QQY40" s="130"/>
      <c r="QQZ40" s="130"/>
      <c r="QRA40" s="130"/>
      <c r="QRB40" s="130"/>
      <c r="QRC40" s="130"/>
      <c r="QRD40" s="130"/>
      <c r="QRE40" s="130"/>
      <c r="QRF40" s="130"/>
      <c r="QRG40" s="130"/>
      <c r="QRH40" s="130"/>
      <c r="QRI40" s="130"/>
      <c r="QRJ40" s="130"/>
      <c r="QRK40" s="130"/>
      <c r="QRL40" s="130"/>
      <c r="QRM40" s="130"/>
      <c r="QRN40" s="130"/>
      <c r="QRO40" s="130"/>
      <c r="QRP40" s="130"/>
      <c r="QRQ40" s="130"/>
      <c r="QRR40" s="130"/>
      <c r="QRS40" s="130"/>
      <c r="QRT40" s="130"/>
      <c r="QRU40" s="130"/>
      <c r="QRV40" s="130"/>
      <c r="QRW40" s="130"/>
      <c r="QRX40" s="130"/>
      <c r="QRY40" s="130"/>
      <c r="QRZ40" s="130"/>
      <c r="QSA40" s="130"/>
      <c r="QSB40" s="130"/>
      <c r="QSC40" s="130"/>
      <c r="QSD40" s="130"/>
      <c r="QSE40" s="130"/>
      <c r="QSF40" s="130"/>
      <c r="QSG40" s="130"/>
      <c r="QSH40" s="130"/>
      <c r="QSI40" s="130"/>
      <c r="QSJ40" s="130"/>
      <c r="QSK40" s="130"/>
      <c r="QSL40" s="130"/>
      <c r="QSM40" s="130"/>
      <c r="QSN40" s="130"/>
      <c r="QSO40" s="130"/>
      <c r="QSP40" s="130"/>
      <c r="QSQ40" s="130"/>
      <c r="QSR40" s="130"/>
      <c r="QSS40" s="130"/>
      <c r="QST40" s="130"/>
      <c r="QSU40" s="130"/>
      <c r="QSV40" s="130"/>
      <c r="QSW40" s="130"/>
      <c r="QSX40" s="130"/>
      <c r="QSY40" s="130"/>
      <c r="QSZ40" s="130"/>
      <c r="QTA40" s="130"/>
      <c r="QTB40" s="130"/>
      <c r="QTC40" s="130"/>
      <c r="QTD40" s="130"/>
      <c r="QTE40" s="130"/>
      <c r="QTF40" s="130"/>
      <c r="QTG40" s="130"/>
      <c r="QTH40" s="130"/>
      <c r="QTI40" s="130"/>
      <c r="QTJ40" s="130"/>
      <c r="QTK40" s="130"/>
      <c r="QTL40" s="130"/>
      <c r="QTM40" s="130"/>
      <c r="QTN40" s="130"/>
      <c r="QTO40" s="130"/>
      <c r="QTP40" s="130"/>
      <c r="QTQ40" s="130"/>
      <c r="QTR40" s="130"/>
      <c r="QTS40" s="130"/>
      <c r="QTT40" s="130"/>
      <c r="QTU40" s="130"/>
      <c r="QTV40" s="130"/>
      <c r="QTW40" s="130"/>
      <c r="QTX40" s="130"/>
      <c r="QTY40" s="130"/>
      <c r="QTZ40" s="130"/>
      <c r="QUA40" s="130"/>
      <c r="QUB40" s="130"/>
      <c r="QUC40" s="130"/>
      <c r="QUD40" s="130"/>
      <c r="QUE40" s="130"/>
      <c r="QUF40" s="130"/>
      <c r="QUG40" s="130"/>
      <c r="QUH40" s="130"/>
      <c r="QUI40" s="130"/>
      <c r="QUJ40" s="130"/>
      <c r="QUK40" s="130"/>
      <c r="QUL40" s="130"/>
      <c r="QUM40" s="130"/>
      <c r="QUN40" s="130"/>
      <c r="QUO40" s="130"/>
      <c r="QUP40" s="130"/>
      <c r="QUQ40" s="130"/>
      <c r="QUR40" s="130"/>
      <c r="QUS40" s="130"/>
      <c r="QUT40" s="130"/>
      <c r="QUU40" s="130"/>
      <c r="QUV40" s="130"/>
      <c r="QUW40" s="130"/>
      <c r="QUX40" s="130"/>
      <c r="QUY40" s="130"/>
      <c r="QUZ40" s="130"/>
      <c r="QVA40" s="130"/>
      <c r="QVB40" s="130"/>
      <c r="QVC40" s="130"/>
      <c r="QVD40" s="130"/>
      <c r="QVE40" s="130"/>
      <c r="QVF40" s="130"/>
      <c r="QVG40" s="130"/>
      <c r="QVH40" s="130"/>
      <c r="QVI40" s="130"/>
      <c r="QVJ40" s="130"/>
      <c r="QVK40" s="130"/>
      <c r="QVL40" s="130"/>
      <c r="QVM40" s="130"/>
      <c r="QVN40" s="130"/>
      <c r="QVO40" s="130"/>
      <c r="QVP40" s="130"/>
      <c r="QVQ40" s="130"/>
      <c r="QVR40" s="130"/>
      <c r="QVS40" s="130"/>
      <c r="QVT40" s="130"/>
      <c r="QVU40" s="130"/>
      <c r="QVV40" s="130"/>
      <c r="QVW40" s="130"/>
      <c r="QVX40" s="130"/>
      <c r="QVY40" s="130"/>
      <c r="QVZ40" s="130"/>
      <c r="QWA40" s="130"/>
      <c r="QWB40" s="130"/>
      <c r="QWC40" s="130"/>
      <c r="QWD40" s="130"/>
      <c r="QWE40" s="130"/>
      <c r="QWF40" s="130"/>
      <c r="QWG40" s="130"/>
      <c r="QWH40" s="130"/>
      <c r="QWI40" s="130"/>
      <c r="QWJ40" s="130"/>
      <c r="QWK40" s="130"/>
      <c r="QWL40" s="130"/>
      <c r="QWM40" s="130"/>
      <c r="QWN40" s="130"/>
      <c r="QWO40" s="130"/>
      <c r="QWP40" s="130"/>
      <c r="QWQ40" s="130"/>
      <c r="QWR40" s="130"/>
      <c r="QWS40" s="130"/>
      <c r="QWT40" s="130"/>
      <c r="QWU40" s="130"/>
      <c r="QWV40" s="130"/>
      <c r="QWW40" s="130"/>
      <c r="QWX40" s="130"/>
      <c r="QWY40" s="130"/>
      <c r="QWZ40" s="130"/>
      <c r="QXA40" s="130"/>
      <c r="QXB40" s="130"/>
      <c r="QXC40" s="130"/>
      <c r="QXD40" s="130"/>
      <c r="QXE40" s="130"/>
      <c r="QXF40" s="130"/>
      <c r="QXG40" s="130"/>
      <c r="QXH40" s="130"/>
      <c r="QXI40" s="130"/>
      <c r="QXJ40" s="130"/>
      <c r="QXK40" s="130"/>
      <c r="QXL40" s="130"/>
      <c r="QXM40" s="130"/>
      <c r="QXN40" s="130"/>
      <c r="QXO40" s="130"/>
      <c r="QXP40" s="130"/>
      <c r="QXQ40" s="130"/>
      <c r="QXR40" s="130"/>
      <c r="QXS40" s="130"/>
      <c r="QXT40" s="130"/>
      <c r="QXU40" s="130"/>
      <c r="QXV40" s="130"/>
      <c r="QXW40" s="130"/>
      <c r="QXX40" s="130"/>
      <c r="QXY40" s="130"/>
      <c r="QXZ40" s="130"/>
      <c r="QYA40" s="130"/>
      <c r="QYB40" s="130"/>
      <c r="QYC40" s="130"/>
      <c r="QYD40" s="130"/>
      <c r="QYE40" s="130"/>
      <c r="QYF40" s="130"/>
      <c r="QYG40" s="130"/>
      <c r="QYH40" s="130"/>
      <c r="QYI40" s="130"/>
      <c r="QYJ40" s="130"/>
      <c r="QYK40" s="130"/>
      <c r="QYL40" s="130"/>
      <c r="QYM40" s="130"/>
      <c r="QYN40" s="130"/>
      <c r="QYO40" s="130"/>
      <c r="QYP40" s="130"/>
      <c r="QYQ40" s="130"/>
      <c r="QYR40" s="130"/>
      <c r="QYS40" s="130"/>
      <c r="QYT40" s="130"/>
      <c r="QYU40" s="130"/>
      <c r="QYV40" s="130"/>
      <c r="QYW40" s="130"/>
      <c r="QYX40" s="130"/>
      <c r="QYY40" s="130"/>
      <c r="QYZ40" s="130"/>
      <c r="QZA40" s="130"/>
      <c r="QZB40" s="130"/>
      <c r="QZC40" s="130"/>
      <c r="QZD40" s="130"/>
      <c r="QZE40" s="130"/>
      <c r="QZF40" s="130"/>
      <c r="QZG40" s="130"/>
      <c r="QZH40" s="130"/>
      <c r="QZI40" s="130"/>
      <c r="QZJ40" s="130"/>
      <c r="QZK40" s="130"/>
      <c r="QZL40" s="130"/>
      <c r="QZM40" s="130"/>
      <c r="QZN40" s="130"/>
      <c r="QZO40" s="130"/>
      <c r="QZP40" s="130"/>
      <c r="QZQ40" s="130"/>
      <c r="QZR40" s="130"/>
      <c r="QZS40" s="130"/>
      <c r="QZT40" s="130"/>
      <c r="QZU40" s="130"/>
      <c r="QZV40" s="130"/>
      <c r="QZW40" s="130"/>
      <c r="QZX40" s="130"/>
      <c r="QZY40" s="130"/>
      <c r="QZZ40" s="130"/>
      <c r="RAA40" s="130"/>
      <c r="RAB40" s="130"/>
      <c r="RAC40" s="130"/>
      <c r="RAD40" s="130"/>
      <c r="RAE40" s="130"/>
      <c r="RAF40" s="130"/>
      <c r="RAG40" s="130"/>
      <c r="RAH40" s="130"/>
      <c r="RAI40" s="130"/>
      <c r="RAJ40" s="130"/>
      <c r="RAK40" s="130"/>
      <c r="RAL40" s="130"/>
      <c r="RAM40" s="130"/>
      <c r="RAN40" s="130"/>
      <c r="RAO40" s="130"/>
      <c r="RAP40" s="130"/>
      <c r="RAQ40" s="130"/>
      <c r="RAR40" s="130"/>
      <c r="RAS40" s="130"/>
      <c r="RAT40" s="130"/>
      <c r="RAU40" s="130"/>
      <c r="RAV40" s="130"/>
      <c r="RAW40" s="130"/>
      <c r="RAX40" s="130"/>
      <c r="RAY40" s="130"/>
      <c r="RAZ40" s="130"/>
      <c r="RBA40" s="130"/>
      <c r="RBB40" s="130"/>
      <c r="RBC40" s="130"/>
      <c r="RBD40" s="130"/>
      <c r="RBE40" s="130"/>
      <c r="RBF40" s="130"/>
      <c r="RBG40" s="130"/>
      <c r="RBH40" s="130"/>
      <c r="RBI40" s="130"/>
      <c r="RBJ40" s="130"/>
      <c r="RBK40" s="130"/>
      <c r="RBL40" s="130"/>
      <c r="RBM40" s="130"/>
      <c r="RBN40" s="130"/>
      <c r="RBO40" s="130"/>
      <c r="RBP40" s="130"/>
      <c r="RBQ40" s="130"/>
      <c r="RBR40" s="130"/>
      <c r="RBS40" s="130"/>
      <c r="RBT40" s="130"/>
      <c r="RBU40" s="130"/>
      <c r="RBV40" s="130"/>
      <c r="RBW40" s="130"/>
      <c r="RBX40" s="130"/>
      <c r="RBY40" s="130"/>
      <c r="RBZ40" s="130"/>
      <c r="RCA40" s="130"/>
      <c r="RCB40" s="130"/>
      <c r="RCC40" s="130"/>
      <c r="RCD40" s="130"/>
      <c r="RCE40" s="130"/>
      <c r="RCF40" s="130"/>
      <c r="RCG40" s="130"/>
      <c r="RCH40" s="130"/>
      <c r="RCI40" s="130"/>
      <c r="RCJ40" s="130"/>
      <c r="RCK40" s="130"/>
      <c r="RCL40" s="130"/>
      <c r="RCM40" s="130"/>
      <c r="RCN40" s="130"/>
      <c r="RCO40" s="130"/>
      <c r="RCP40" s="130"/>
      <c r="RCQ40" s="130"/>
      <c r="RCR40" s="130"/>
      <c r="RCS40" s="130"/>
      <c r="RCT40" s="130"/>
      <c r="RCU40" s="130"/>
      <c r="RCV40" s="130"/>
      <c r="RCW40" s="130"/>
      <c r="RCX40" s="130"/>
      <c r="RCY40" s="130"/>
      <c r="RCZ40" s="130"/>
      <c r="RDA40" s="130"/>
      <c r="RDB40" s="130"/>
      <c r="RDC40" s="130"/>
      <c r="RDD40" s="130"/>
      <c r="RDE40" s="130"/>
      <c r="RDF40" s="130"/>
      <c r="RDG40" s="130"/>
      <c r="RDH40" s="130"/>
      <c r="RDI40" s="130"/>
      <c r="RDJ40" s="130"/>
      <c r="RDK40" s="130"/>
      <c r="RDL40" s="130"/>
      <c r="RDM40" s="130"/>
      <c r="RDN40" s="130"/>
      <c r="RDO40" s="130"/>
      <c r="RDP40" s="130"/>
      <c r="RDQ40" s="130"/>
      <c r="RDR40" s="130"/>
      <c r="RDS40" s="130"/>
      <c r="RDT40" s="130"/>
      <c r="RDU40" s="130"/>
      <c r="RDV40" s="130"/>
      <c r="RDW40" s="130"/>
      <c r="RDX40" s="130"/>
      <c r="RDY40" s="130"/>
      <c r="RDZ40" s="130"/>
      <c r="REA40" s="130"/>
      <c r="REB40" s="130"/>
      <c r="REC40" s="130"/>
      <c r="RED40" s="130"/>
      <c r="REE40" s="130"/>
      <c r="REF40" s="130"/>
      <c r="REG40" s="130"/>
      <c r="REH40" s="130"/>
      <c r="REI40" s="130"/>
      <c r="REJ40" s="130"/>
      <c r="REK40" s="130"/>
      <c r="REL40" s="130"/>
      <c r="REM40" s="130"/>
      <c r="REN40" s="130"/>
      <c r="REO40" s="130"/>
      <c r="REP40" s="130"/>
      <c r="REQ40" s="130"/>
      <c r="RER40" s="130"/>
      <c r="RES40" s="130"/>
      <c r="RET40" s="130"/>
      <c r="REU40" s="130"/>
      <c r="REV40" s="130"/>
      <c r="REW40" s="130"/>
      <c r="REX40" s="130"/>
      <c r="REY40" s="130"/>
      <c r="REZ40" s="130"/>
      <c r="RFA40" s="130"/>
      <c r="RFB40" s="130"/>
      <c r="RFC40" s="130"/>
      <c r="RFD40" s="130"/>
      <c r="RFE40" s="130"/>
      <c r="RFF40" s="130"/>
      <c r="RFG40" s="130"/>
      <c r="RFH40" s="130"/>
      <c r="RFI40" s="130"/>
      <c r="RFJ40" s="130"/>
      <c r="RFK40" s="130"/>
      <c r="RFL40" s="130"/>
      <c r="RFM40" s="130"/>
      <c r="RFN40" s="130"/>
      <c r="RFO40" s="130"/>
      <c r="RFP40" s="130"/>
      <c r="RFQ40" s="130"/>
      <c r="RFR40" s="130"/>
      <c r="RFS40" s="130"/>
      <c r="RFT40" s="130"/>
      <c r="RFU40" s="130"/>
      <c r="RFV40" s="130"/>
      <c r="RFW40" s="130"/>
      <c r="RFX40" s="130"/>
      <c r="RFY40" s="130"/>
      <c r="RFZ40" s="130"/>
      <c r="RGA40" s="130"/>
      <c r="RGB40" s="130"/>
      <c r="RGC40" s="130"/>
      <c r="RGD40" s="130"/>
      <c r="RGE40" s="130"/>
      <c r="RGF40" s="130"/>
      <c r="RGG40" s="130"/>
      <c r="RGH40" s="130"/>
      <c r="RGI40" s="130"/>
      <c r="RGJ40" s="130"/>
      <c r="RGK40" s="130"/>
      <c r="RGL40" s="130"/>
      <c r="RGM40" s="130"/>
      <c r="RGN40" s="130"/>
      <c r="RGO40" s="130"/>
      <c r="RGP40" s="130"/>
      <c r="RGQ40" s="130"/>
      <c r="RGR40" s="130"/>
      <c r="RGS40" s="130"/>
      <c r="RGT40" s="130"/>
      <c r="RGU40" s="130"/>
      <c r="RGV40" s="130"/>
      <c r="RGW40" s="130"/>
      <c r="RGX40" s="130"/>
      <c r="RGY40" s="130"/>
      <c r="RGZ40" s="130"/>
      <c r="RHA40" s="130"/>
      <c r="RHB40" s="130"/>
      <c r="RHC40" s="130"/>
      <c r="RHD40" s="130"/>
      <c r="RHE40" s="130"/>
      <c r="RHF40" s="130"/>
      <c r="RHG40" s="130"/>
      <c r="RHH40" s="130"/>
      <c r="RHI40" s="130"/>
      <c r="RHJ40" s="130"/>
      <c r="RHK40" s="130"/>
      <c r="RHL40" s="130"/>
      <c r="RHM40" s="130"/>
      <c r="RHN40" s="130"/>
      <c r="RHO40" s="130"/>
      <c r="RHP40" s="130"/>
      <c r="RHQ40" s="130"/>
      <c r="RHR40" s="130"/>
      <c r="RHS40" s="130"/>
      <c r="RHT40" s="130"/>
      <c r="RHU40" s="130"/>
      <c r="RHV40" s="130"/>
      <c r="RHW40" s="130"/>
      <c r="RHX40" s="130"/>
      <c r="RHY40" s="130"/>
      <c r="RHZ40" s="130"/>
      <c r="RIA40" s="130"/>
      <c r="RIB40" s="130"/>
      <c r="RIC40" s="130"/>
      <c r="RID40" s="130"/>
      <c r="RIE40" s="130"/>
      <c r="RIF40" s="130"/>
      <c r="RIG40" s="130"/>
      <c r="RIH40" s="130"/>
      <c r="RII40" s="130"/>
      <c r="RIJ40" s="130"/>
      <c r="RIK40" s="130"/>
      <c r="RIL40" s="130"/>
      <c r="RIM40" s="130"/>
      <c r="RIN40" s="130"/>
      <c r="RIO40" s="130"/>
      <c r="RIP40" s="130"/>
      <c r="RIQ40" s="130"/>
      <c r="RIR40" s="130"/>
      <c r="RIS40" s="130"/>
      <c r="RIT40" s="130"/>
      <c r="RIU40" s="130"/>
      <c r="RIV40" s="130"/>
      <c r="RIW40" s="130"/>
      <c r="RIX40" s="130"/>
      <c r="RIY40" s="130"/>
      <c r="RIZ40" s="130"/>
      <c r="RJA40" s="130"/>
      <c r="RJB40" s="130"/>
      <c r="RJC40" s="130"/>
      <c r="RJD40" s="130"/>
      <c r="RJE40" s="130"/>
      <c r="RJF40" s="130"/>
      <c r="RJG40" s="130"/>
      <c r="RJH40" s="130"/>
      <c r="RJI40" s="130"/>
      <c r="RJJ40" s="130"/>
      <c r="RJK40" s="130"/>
      <c r="RJL40" s="130"/>
      <c r="RJM40" s="130"/>
      <c r="RJN40" s="130"/>
      <c r="RJO40" s="130"/>
      <c r="RJP40" s="130"/>
      <c r="RJQ40" s="130"/>
      <c r="RJR40" s="130"/>
      <c r="RJS40" s="130"/>
      <c r="RJT40" s="130"/>
      <c r="RJU40" s="130"/>
      <c r="RJV40" s="130"/>
      <c r="RJW40" s="130"/>
      <c r="RJX40" s="130"/>
      <c r="RJY40" s="130"/>
      <c r="RJZ40" s="130"/>
      <c r="RKA40" s="130"/>
      <c r="RKB40" s="130"/>
      <c r="RKC40" s="130"/>
      <c r="RKD40" s="130"/>
      <c r="RKE40" s="130"/>
      <c r="RKF40" s="130"/>
      <c r="RKG40" s="130"/>
      <c r="RKH40" s="130"/>
      <c r="RKI40" s="130"/>
      <c r="RKJ40" s="130"/>
      <c r="RKK40" s="130"/>
      <c r="RKL40" s="130"/>
      <c r="RKM40" s="130"/>
      <c r="RKN40" s="130"/>
      <c r="RKO40" s="130"/>
      <c r="RKP40" s="130"/>
      <c r="RKQ40" s="130"/>
      <c r="RKR40" s="130"/>
      <c r="RKS40" s="130"/>
      <c r="RKT40" s="130"/>
      <c r="RKU40" s="130"/>
      <c r="RKV40" s="130"/>
      <c r="RKW40" s="130"/>
      <c r="RKX40" s="130"/>
      <c r="RKY40" s="130"/>
      <c r="RKZ40" s="130"/>
      <c r="RLA40" s="130"/>
      <c r="RLB40" s="130"/>
      <c r="RLC40" s="130"/>
      <c r="RLD40" s="130"/>
      <c r="RLE40" s="130"/>
      <c r="RLF40" s="130"/>
      <c r="RLG40" s="130"/>
      <c r="RLH40" s="130"/>
      <c r="RLI40" s="130"/>
      <c r="RLJ40" s="130"/>
      <c r="RLK40" s="130"/>
      <c r="RLL40" s="130"/>
      <c r="RLM40" s="130"/>
      <c r="RLN40" s="130"/>
      <c r="RLO40" s="130"/>
      <c r="RLP40" s="130"/>
      <c r="RLQ40" s="130"/>
      <c r="RLR40" s="130"/>
      <c r="RLS40" s="130"/>
      <c r="RLT40" s="130"/>
      <c r="RLU40" s="130"/>
      <c r="RLV40" s="130"/>
      <c r="RLW40" s="130"/>
      <c r="RLX40" s="130"/>
      <c r="RLY40" s="130"/>
      <c r="RLZ40" s="130"/>
      <c r="RMA40" s="130"/>
      <c r="RMB40" s="130"/>
      <c r="RMC40" s="130"/>
      <c r="RMD40" s="130"/>
      <c r="RME40" s="130"/>
      <c r="RMF40" s="130"/>
      <c r="RMG40" s="130"/>
      <c r="RMH40" s="130"/>
      <c r="RMI40" s="130"/>
      <c r="RMJ40" s="130"/>
      <c r="RMK40" s="130"/>
      <c r="RML40" s="130"/>
      <c r="RMM40" s="130"/>
      <c r="RMN40" s="130"/>
      <c r="RMO40" s="130"/>
      <c r="RMP40" s="130"/>
      <c r="RMQ40" s="130"/>
      <c r="RMR40" s="130"/>
      <c r="RMS40" s="130"/>
      <c r="RMT40" s="130"/>
      <c r="RMU40" s="130"/>
      <c r="RMV40" s="130"/>
      <c r="RMW40" s="130"/>
      <c r="RMX40" s="130"/>
      <c r="RMY40" s="130"/>
      <c r="RMZ40" s="130"/>
      <c r="RNA40" s="130"/>
      <c r="RNB40" s="130"/>
      <c r="RNC40" s="130"/>
      <c r="RND40" s="130"/>
      <c r="RNE40" s="130"/>
      <c r="RNF40" s="130"/>
      <c r="RNG40" s="130"/>
      <c r="RNH40" s="130"/>
      <c r="RNI40" s="130"/>
      <c r="RNJ40" s="130"/>
      <c r="RNK40" s="130"/>
      <c r="RNL40" s="130"/>
      <c r="RNM40" s="130"/>
      <c r="RNN40" s="130"/>
      <c r="RNO40" s="130"/>
      <c r="RNP40" s="130"/>
      <c r="RNQ40" s="130"/>
      <c r="RNR40" s="130"/>
      <c r="RNS40" s="130"/>
      <c r="RNT40" s="130"/>
      <c r="RNU40" s="130"/>
      <c r="RNV40" s="130"/>
      <c r="RNW40" s="130"/>
      <c r="RNX40" s="130"/>
      <c r="RNY40" s="130"/>
      <c r="RNZ40" s="130"/>
      <c r="ROA40" s="130"/>
      <c r="ROB40" s="130"/>
      <c r="ROC40" s="130"/>
      <c r="ROD40" s="130"/>
      <c r="ROE40" s="130"/>
      <c r="ROF40" s="130"/>
      <c r="ROG40" s="130"/>
      <c r="ROH40" s="130"/>
      <c r="ROI40" s="130"/>
      <c r="ROJ40" s="130"/>
      <c r="ROK40" s="130"/>
      <c r="ROL40" s="130"/>
      <c r="ROM40" s="130"/>
      <c r="RON40" s="130"/>
      <c r="ROO40" s="130"/>
      <c r="ROP40" s="130"/>
      <c r="ROQ40" s="130"/>
      <c r="ROR40" s="130"/>
      <c r="ROS40" s="130"/>
      <c r="ROT40" s="130"/>
      <c r="ROU40" s="130"/>
      <c r="ROV40" s="130"/>
      <c r="ROW40" s="130"/>
      <c r="ROX40" s="130"/>
      <c r="ROY40" s="130"/>
      <c r="ROZ40" s="130"/>
      <c r="RPA40" s="130"/>
      <c r="RPB40" s="130"/>
      <c r="RPC40" s="130"/>
      <c r="RPD40" s="130"/>
      <c r="RPE40" s="130"/>
      <c r="RPF40" s="130"/>
      <c r="RPG40" s="130"/>
      <c r="RPH40" s="130"/>
      <c r="RPI40" s="130"/>
      <c r="RPJ40" s="130"/>
      <c r="RPK40" s="130"/>
      <c r="RPL40" s="130"/>
      <c r="RPM40" s="130"/>
      <c r="RPN40" s="130"/>
      <c r="RPO40" s="130"/>
      <c r="RPP40" s="130"/>
      <c r="RPQ40" s="130"/>
      <c r="RPR40" s="130"/>
      <c r="RPS40" s="130"/>
      <c r="RPT40" s="130"/>
      <c r="RPU40" s="130"/>
      <c r="RPV40" s="130"/>
      <c r="RPW40" s="130"/>
      <c r="RPX40" s="130"/>
      <c r="RPY40" s="130"/>
      <c r="RPZ40" s="130"/>
      <c r="RQA40" s="130"/>
      <c r="RQB40" s="130"/>
      <c r="RQC40" s="130"/>
      <c r="RQD40" s="130"/>
      <c r="RQE40" s="130"/>
      <c r="RQF40" s="130"/>
      <c r="RQG40" s="130"/>
      <c r="RQH40" s="130"/>
      <c r="RQI40" s="130"/>
      <c r="RQJ40" s="130"/>
      <c r="RQK40" s="130"/>
      <c r="RQL40" s="130"/>
      <c r="RQM40" s="130"/>
      <c r="RQN40" s="130"/>
      <c r="RQO40" s="130"/>
      <c r="RQP40" s="130"/>
      <c r="RQQ40" s="130"/>
      <c r="RQR40" s="130"/>
      <c r="RQS40" s="130"/>
      <c r="RQT40" s="130"/>
      <c r="RQU40" s="130"/>
      <c r="RQV40" s="130"/>
      <c r="RQW40" s="130"/>
      <c r="RQX40" s="130"/>
      <c r="RQY40" s="130"/>
      <c r="RQZ40" s="130"/>
      <c r="RRA40" s="130"/>
      <c r="RRB40" s="130"/>
      <c r="RRC40" s="130"/>
      <c r="RRD40" s="130"/>
      <c r="RRE40" s="130"/>
      <c r="RRF40" s="130"/>
      <c r="RRG40" s="130"/>
      <c r="RRH40" s="130"/>
      <c r="RRI40" s="130"/>
      <c r="RRJ40" s="130"/>
      <c r="RRK40" s="130"/>
      <c r="RRL40" s="130"/>
      <c r="RRM40" s="130"/>
      <c r="RRN40" s="130"/>
      <c r="RRO40" s="130"/>
      <c r="RRP40" s="130"/>
      <c r="RRQ40" s="130"/>
      <c r="RRR40" s="130"/>
      <c r="RRS40" s="130"/>
      <c r="RRT40" s="130"/>
      <c r="RRU40" s="130"/>
      <c r="RRV40" s="130"/>
      <c r="RRW40" s="130"/>
      <c r="RRX40" s="130"/>
      <c r="RRY40" s="130"/>
      <c r="RRZ40" s="130"/>
      <c r="RSA40" s="130"/>
      <c r="RSB40" s="130"/>
      <c r="RSC40" s="130"/>
      <c r="RSD40" s="130"/>
      <c r="RSE40" s="130"/>
      <c r="RSF40" s="130"/>
      <c r="RSG40" s="130"/>
      <c r="RSH40" s="130"/>
      <c r="RSI40" s="130"/>
      <c r="RSJ40" s="130"/>
      <c r="RSK40" s="130"/>
      <c r="RSL40" s="130"/>
      <c r="RSM40" s="130"/>
      <c r="RSN40" s="130"/>
      <c r="RSO40" s="130"/>
      <c r="RSP40" s="130"/>
      <c r="RSQ40" s="130"/>
      <c r="RSR40" s="130"/>
      <c r="RSS40" s="130"/>
      <c r="RST40" s="130"/>
      <c r="RSU40" s="130"/>
      <c r="RSV40" s="130"/>
      <c r="RSW40" s="130"/>
      <c r="RSX40" s="130"/>
      <c r="RSY40" s="130"/>
      <c r="RSZ40" s="130"/>
      <c r="RTA40" s="130"/>
      <c r="RTB40" s="130"/>
      <c r="RTC40" s="130"/>
      <c r="RTD40" s="130"/>
      <c r="RTE40" s="130"/>
      <c r="RTF40" s="130"/>
      <c r="RTG40" s="130"/>
      <c r="RTH40" s="130"/>
      <c r="RTI40" s="130"/>
      <c r="RTJ40" s="130"/>
      <c r="RTK40" s="130"/>
      <c r="RTL40" s="130"/>
      <c r="RTM40" s="130"/>
      <c r="RTN40" s="130"/>
      <c r="RTO40" s="130"/>
      <c r="RTP40" s="130"/>
      <c r="RTQ40" s="130"/>
      <c r="RTR40" s="130"/>
      <c r="RTS40" s="130"/>
      <c r="RTT40" s="130"/>
      <c r="RTU40" s="130"/>
      <c r="RTV40" s="130"/>
      <c r="RTW40" s="130"/>
      <c r="RTX40" s="130"/>
      <c r="RTY40" s="130"/>
      <c r="RTZ40" s="130"/>
      <c r="RUA40" s="130"/>
      <c r="RUB40" s="130"/>
      <c r="RUC40" s="130"/>
      <c r="RUD40" s="130"/>
      <c r="RUE40" s="130"/>
      <c r="RUF40" s="130"/>
      <c r="RUG40" s="130"/>
      <c r="RUH40" s="130"/>
      <c r="RUI40" s="130"/>
      <c r="RUJ40" s="130"/>
      <c r="RUK40" s="130"/>
      <c r="RUL40" s="130"/>
      <c r="RUM40" s="130"/>
      <c r="RUN40" s="130"/>
      <c r="RUO40" s="130"/>
      <c r="RUP40" s="130"/>
      <c r="RUQ40" s="130"/>
      <c r="RUR40" s="130"/>
      <c r="RUS40" s="130"/>
      <c r="RUT40" s="130"/>
      <c r="RUU40" s="130"/>
      <c r="RUV40" s="130"/>
      <c r="RUW40" s="130"/>
      <c r="RUX40" s="130"/>
      <c r="RUY40" s="130"/>
      <c r="RUZ40" s="130"/>
      <c r="RVA40" s="130"/>
      <c r="RVB40" s="130"/>
      <c r="RVC40" s="130"/>
      <c r="RVD40" s="130"/>
      <c r="RVE40" s="130"/>
      <c r="RVF40" s="130"/>
      <c r="RVG40" s="130"/>
      <c r="RVH40" s="130"/>
      <c r="RVI40" s="130"/>
      <c r="RVJ40" s="130"/>
      <c r="RVK40" s="130"/>
      <c r="RVL40" s="130"/>
      <c r="RVM40" s="130"/>
      <c r="RVN40" s="130"/>
      <c r="RVO40" s="130"/>
      <c r="RVP40" s="130"/>
      <c r="RVQ40" s="130"/>
      <c r="RVR40" s="130"/>
      <c r="RVS40" s="130"/>
      <c r="RVT40" s="130"/>
      <c r="RVU40" s="130"/>
      <c r="RVV40" s="130"/>
      <c r="RVW40" s="130"/>
      <c r="RVX40" s="130"/>
      <c r="RVY40" s="130"/>
      <c r="RVZ40" s="130"/>
      <c r="RWA40" s="130"/>
      <c r="RWB40" s="130"/>
      <c r="RWC40" s="130"/>
      <c r="RWD40" s="130"/>
      <c r="RWE40" s="130"/>
      <c r="RWF40" s="130"/>
      <c r="RWG40" s="130"/>
      <c r="RWH40" s="130"/>
      <c r="RWI40" s="130"/>
      <c r="RWJ40" s="130"/>
      <c r="RWK40" s="130"/>
      <c r="RWL40" s="130"/>
      <c r="RWM40" s="130"/>
      <c r="RWN40" s="130"/>
      <c r="RWO40" s="130"/>
      <c r="RWP40" s="130"/>
      <c r="RWQ40" s="130"/>
      <c r="RWR40" s="130"/>
      <c r="RWS40" s="130"/>
      <c r="RWT40" s="130"/>
      <c r="RWU40" s="130"/>
      <c r="RWV40" s="130"/>
      <c r="RWW40" s="130"/>
      <c r="RWX40" s="130"/>
      <c r="RWY40" s="130"/>
      <c r="RWZ40" s="130"/>
      <c r="RXA40" s="130"/>
      <c r="RXB40" s="130"/>
      <c r="RXC40" s="130"/>
      <c r="RXD40" s="130"/>
      <c r="RXE40" s="130"/>
      <c r="RXF40" s="130"/>
      <c r="RXG40" s="130"/>
      <c r="RXH40" s="130"/>
      <c r="RXI40" s="130"/>
      <c r="RXJ40" s="130"/>
      <c r="RXK40" s="130"/>
      <c r="RXL40" s="130"/>
      <c r="RXM40" s="130"/>
      <c r="RXN40" s="130"/>
      <c r="RXO40" s="130"/>
      <c r="RXP40" s="130"/>
      <c r="RXQ40" s="130"/>
      <c r="RXR40" s="130"/>
      <c r="RXS40" s="130"/>
      <c r="RXT40" s="130"/>
      <c r="RXU40" s="130"/>
      <c r="RXV40" s="130"/>
      <c r="RXW40" s="130"/>
      <c r="RXX40" s="130"/>
      <c r="RXY40" s="130"/>
      <c r="RXZ40" s="130"/>
      <c r="RYA40" s="130"/>
      <c r="RYB40" s="130"/>
      <c r="RYC40" s="130"/>
      <c r="RYD40" s="130"/>
      <c r="RYE40" s="130"/>
      <c r="RYF40" s="130"/>
      <c r="RYG40" s="130"/>
      <c r="RYH40" s="130"/>
      <c r="RYI40" s="130"/>
      <c r="RYJ40" s="130"/>
      <c r="RYK40" s="130"/>
      <c r="RYL40" s="130"/>
      <c r="RYM40" s="130"/>
      <c r="RYN40" s="130"/>
      <c r="RYO40" s="130"/>
      <c r="RYP40" s="130"/>
      <c r="RYQ40" s="130"/>
      <c r="RYR40" s="130"/>
      <c r="RYS40" s="130"/>
      <c r="RYT40" s="130"/>
      <c r="RYU40" s="130"/>
      <c r="RYV40" s="130"/>
      <c r="RYW40" s="130"/>
      <c r="RYX40" s="130"/>
      <c r="RYY40" s="130"/>
      <c r="RYZ40" s="130"/>
      <c r="RZA40" s="130"/>
      <c r="RZB40" s="130"/>
      <c r="RZC40" s="130"/>
      <c r="RZD40" s="130"/>
      <c r="RZE40" s="130"/>
      <c r="RZF40" s="130"/>
      <c r="RZG40" s="130"/>
      <c r="RZH40" s="130"/>
      <c r="RZI40" s="130"/>
      <c r="RZJ40" s="130"/>
      <c r="RZK40" s="130"/>
      <c r="RZL40" s="130"/>
      <c r="RZM40" s="130"/>
      <c r="RZN40" s="130"/>
      <c r="RZO40" s="130"/>
      <c r="RZP40" s="130"/>
      <c r="RZQ40" s="130"/>
      <c r="RZR40" s="130"/>
      <c r="RZS40" s="130"/>
      <c r="RZT40" s="130"/>
      <c r="RZU40" s="130"/>
      <c r="RZV40" s="130"/>
      <c r="RZW40" s="130"/>
      <c r="RZX40" s="130"/>
      <c r="RZY40" s="130"/>
      <c r="RZZ40" s="130"/>
      <c r="SAA40" s="130"/>
      <c r="SAB40" s="130"/>
      <c r="SAC40" s="130"/>
      <c r="SAD40" s="130"/>
      <c r="SAE40" s="130"/>
      <c r="SAF40" s="130"/>
      <c r="SAG40" s="130"/>
      <c r="SAH40" s="130"/>
      <c r="SAI40" s="130"/>
      <c r="SAJ40" s="130"/>
      <c r="SAK40" s="130"/>
      <c r="SAL40" s="130"/>
      <c r="SAM40" s="130"/>
      <c r="SAN40" s="130"/>
      <c r="SAO40" s="130"/>
      <c r="SAP40" s="130"/>
      <c r="SAQ40" s="130"/>
      <c r="SAR40" s="130"/>
      <c r="SAS40" s="130"/>
      <c r="SAT40" s="130"/>
      <c r="SAU40" s="130"/>
      <c r="SAV40" s="130"/>
      <c r="SAW40" s="130"/>
      <c r="SAX40" s="130"/>
      <c r="SAY40" s="130"/>
      <c r="SAZ40" s="130"/>
      <c r="SBA40" s="130"/>
      <c r="SBB40" s="130"/>
      <c r="SBC40" s="130"/>
      <c r="SBD40" s="130"/>
      <c r="SBE40" s="130"/>
      <c r="SBF40" s="130"/>
      <c r="SBG40" s="130"/>
      <c r="SBH40" s="130"/>
      <c r="SBI40" s="130"/>
      <c r="SBJ40" s="130"/>
      <c r="SBK40" s="130"/>
      <c r="SBL40" s="130"/>
      <c r="SBM40" s="130"/>
      <c r="SBN40" s="130"/>
      <c r="SBO40" s="130"/>
      <c r="SBP40" s="130"/>
      <c r="SBQ40" s="130"/>
      <c r="SBR40" s="130"/>
      <c r="SBS40" s="130"/>
      <c r="SBT40" s="130"/>
      <c r="SBU40" s="130"/>
      <c r="SBV40" s="130"/>
      <c r="SBW40" s="130"/>
      <c r="SBX40" s="130"/>
      <c r="SBY40" s="130"/>
      <c r="SBZ40" s="130"/>
      <c r="SCA40" s="130"/>
      <c r="SCB40" s="130"/>
      <c r="SCC40" s="130"/>
      <c r="SCD40" s="130"/>
      <c r="SCE40" s="130"/>
      <c r="SCF40" s="130"/>
      <c r="SCG40" s="130"/>
      <c r="SCH40" s="130"/>
      <c r="SCI40" s="130"/>
      <c r="SCJ40" s="130"/>
      <c r="SCK40" s="130"/>
      <c r="SCL40" s="130"/>
      <c r="SCM40" s="130"/>
      <c r="SCN40" s="130"/>
      <c r="SCO40" s="130"/>
      <c r="SCP40" s="130"/>
      <c r="SCQ40" s="130"/>
      <c r="SCR40" s="130"/>
      <c r="SCS40" s="130"/>
      <c r="SCT40" s="130"/>
      <c r="SCU40" s="130"/>
      <c r="SCV40" s="130"/>
      <c r="SCW40" s="130"/>
      <c r="SCX40" s="130"/>
      <c r="SCY40" s="130"/>
      <c r="SCZ40" s="130"/>
      <c r="SDA40" s="130"/>
      <c r="SDB40" s="130"/>
      <c r="SDC40" s="130"/>
      <c r="SDD40" s="130"/>
      <c r="SDE40" s="130"/>
      <c r="SDF40" s="130"/>
      <c r="SDG40" s="130"/>
      <c r="SDH40" s="130"/>
      <c r="SDI40" s="130"/>
      <c r="SDJ40" s="130"/>
      <c r="SDK40" s="130"/>
      <c r="SDL40" s="130"/>
      <c r="SDM40" s="130"/>
      <c r="SDN40" s="130"/>
      <c r="SDO40" s="130"/>
      <c r="SDP40" s="130"/>
      <c r="SDQ40" s="130"/>
      <c r="SDR40" s="130"/>
      <c r="SDS40" s="130"/>
      <c r="SDT40" s="130"/>
      <c r="SDU40" s="130"/>
      <c r="SDV40" s="130"/>
      <c r="SDW40" s="130"/>
      <c r="SDX40" s="130"/>
      <c r="SDY40" s="130"/>
      <c r="SDZ40" s="130"/>
      <c r="SEA40" s="130"/>
      <c r="SEB40" s="130"/>
      <c r="SEC40" s="130"/>
      <c r="SED40" s="130"/>
      <c r="SEE40" s="130"/>
      <c r="SEF40" s="130"/>
      <c r="SEG40" s="130"/>
      <c r="SEH40" s="130"/>
      <c r="SEI40" s="130"/>
      <c r="SEJ40" s="130"/>
      <c r="SEK40" s="130"/>
      <c r="SEL40" s="130"/>
      <c r="SEM40" s="130"/>
      <c r="SEN40" s="130"/>
      <c r="SEO40" s="130"/>
      <c r="SEP40" s="130"/>
      <c r="SEQ40" s="130"/>
      <c r="SER40" s="130"/>
      <c r="SES40" s="130"/>
      <c r="SET40" s="130"/>
      <c r="SEU40" s="130"/>
      <c r="SEV40" s="130"/>
      <c r="SEW40" s="130"/>
      <c r="SEX40" s="130"/>
      <c r="SEY40" s="130"/>
      <c r="SEZ40" s="130"/>
      <c r="SFA40" s="130"/>
      <c r="SFB40" s="130"/>
      <c r="SFC40" s="130"/>
      <c r="SFD40" s="130"/>
      <c r="SFE40" s="130"/>
      <c r="SFF40" s="130"/>
      <c r="SFG40" s="130"/>
      <c r="SFH40" s="130"/>
      <c r="SFI40" s="130"/>
      <c r="SFJ40" s="130"/>
      <c r="SFK40" s="130"/>
      <c r="SFL40" s="130"/>
      <c r="SFM40" s="130"/>
      <c r="SFN40" s="130"/>
      <c r="SFO40" s="130"/>
      <c r="SFP40" s="130"/>
      <c r="SFQ40" s="130"/>
      <c r="SFR40" s="130"/>
      <c r="SFS40" s="130"/>
      <c r="SFT40" s="130"/>
      <c r="SFU40" s="130"/>
      <c r="SFV40" s="130"/>
      <c r="SFW40" s="130"/>
      <c r="SFX40" s="130"/>
      <c r="SFY40" s="130"/>
      <c r="SFZ40" s="130"/>
      <c r="SGA40" s="130"/>
      <c r="SGB40" s="130"/>
      <c r="SGC40" s="130"/>
      <c r="SGD40" s="130"/>
      <c r="SGE40" s="130"/>
      <c r="SGF40" s="130"/>
      <c r="SGG40" s="130"/>
      <c r="SGH40" s="130"/>
      <c r="SGI40" s="130"/>
      <c r="SGJ40" s="130"/>
      <c r="SGK40" s="130"/>
      <c r="SGL40" s="130"/>
      <c r="SGM40" s="130"/>
      <c r="SGN40" s="130"/>
      <c r="SGO40" s="130"/>
      <c r="SGP40" s="130"/>
      <c r="SGQ40" s="130"/>
      <c r="SGR40" s="130"/>
      <c r="SGS40" s="130"/>
      <c r="SGT40" s="130"/>
      <c r="SGU40" s="130"/>
      <c r="SGV40" s="130"/>
      <c r="SGW40" s="130"/>
      <c r="SGX40" s="130"/>
      <c r="SGY40" s="130"/>
      <c r="SGZ40" s="130"/>
      <c r="SHA40" s="130"/>
      <c r="SHB40" s="130"/>
      <c r="SHC40" s="130"/>
      <c r="SHD40" s="130"/>
      <c r="SHE40" s="130"/>
      <c r="SHF40" s="130"/>
      <c r="SHG40" s="130"/>
      <c r="SHH40" s="130"/>
      <c r="SHI40" s="130"/>
      <c r="SHJ40" s="130"/>
      <c r="SHK40" s="130"/>
      <c r="SHL40" s="130"/>
      <c r="SHM40" s="130"/>
      <c r="SHN40" s="130"/>
      <c r="SHO40" s="130"/>
      <c r="SHP40" s="130"/>
      <c r="SHQ40" s="130"/>
      <c r="SHR40" s="130"/>
      <c r="SHS40" s="130"/>
      <c r="SHT40" s="130"/>
      <c r="SHU40" s="130"/>
      <c r="SHV40" s="130"/>
      <c r="SHW40" s="130"/>
      <c r="SHX40" s="130"/>
      <c r="SHY40" s="130"/>
      <c r="SHZ40" s="130"/>
      <c r="SIA40" s="130"/>
      <c r="SIB40" s="130"/>
      <c r="SIC40" s="130"/>
      <c r="SID40" s="130"/>
      <c r="SIE40" s="130"/>
      <c r="SIF40" s="130"/>
      <c r="SIG40" s="130"/>
      <c r="SIH40" s="130"/>
      <c r="SII40" s="130"/>
      <c r="SIJ40" s="130"/>
      <c r="SIK40" s="130"/>
      <c r="SIL40" s="130"/>
      <c r="SIM40" s="130"/>
      <c r="SIN40" s="130"/>
      <c r="SIO40" s="130"/>
      <c r="SIP40" s="130"/>
      <c r="SIQ40" s="130"/>
      <c r="SIR40" s="130"/>
      <c r="SIS40" s="130"/>
      <c r="SIT40" s="130"/>
      <c r="SIU40" s="130"/>
      <c r="SIV40" s="130"/>
      <c r="SIW40" s="130"/>
      <c r="SIX40" s="130"/>
      <c r="SIY40" s="130"/>
      <c r="SIZ40" s="130"/>
      <c r="SJA40" s="130"/>
      <c r="SJB40" s="130"/>
      <c r="SJC40" s="130"/>
      <c r="SJD40" s="130"/>
      <c r="SJE40" s="130"/>
      <c r="SJF40" s="130"/>
      <c r="SJG40" s="130"/>
      <c r="SJH40" s="130"/>
      <c r="SJI40" s="130"/>
      <c r="SJJ40" s="130"/>
      <c r="SJK40" s="130"/>
      <c r="SJL40" s="130"/>
      <c r="SJM40" s="130"/>
      <c r="SJN40" s="130"/>
      <c r="SJO40" s="130"/>
      <c r="SJP40" s="130"/>
      <c r="SJQ40" s="130"/>
      <c r="SJR40" s="130"/>
      <c r="SJS40" s="130"/>
      <c r="SJT40" s="130"/>
      <c r="SJU40" s="130"/>
      <c r="SJV40" s="130"/>
      <c r="SJW40" s="130"/>
      <c r="SJX40" s="130"/>
      <c r="SJY40" s="130"/>
      <c r="SJZ40" s="130"/>
      <c r="SKA40" s="130"/>
      <c r="SKB40" s="130"/>
      <c r="SKC40" s="130"/>
      <c r="SKD40" s="130"/>
      <c r="SKE40" s="130"/>
      <c r="SKF40" s="130"/>
      <c r="SKG40" s="130"/>
      <c r="SKH40" s="130"/>
      <c r="SKI40" s="130"/>
      <c r="SKJ40" s="130"/>
      <c r="SKK40" s="130"/>
      <c r="SKL40" s="130"/>
      <c r="SKM40" s="130"/>
      <c r="SKN40" s="130"/>
      <c r="SKO40" s="130"/>
      <c r="SKP40" s="130"/>
      <c r="SKQ40" s="130"/>
      <c r="SKR40" s="130"/>
      <c r="SKS40" s="130"/>
      <c r="SKT40" s="130"/>
      <c r="SKU40" s="130"/>
      <c r="SKV40" s="130"/>
      <c r="SKW40" s="130"/>
      <c r="SKX40" s="130"/>
      <c r="SKY40" s="130"/>
      <c r="SKZ40" s="130"/>
      <c r="SLA40" s="130"/>
      <c r="SLB40" s="130"/>
      <c r="SLC40" s="130"/>
      <c r="SLD40" s="130"/>
      <c r="SLE40" s="130"/>
      <c r="SLF40" s="130"/>
      <c r="SLG40" s="130"/>
      <c r="SLH40" s="130"/>
      <c r="SLI40" s="130"/>
      <c r="SLJ40" s="130"/>
      <c r="SLK40" s="130"/>
      <c r="SLL40" s="130"/>
      <c r="SLM40" s="130"/>
      <c r="SLN40" s="130"/>
      <c r="SLO40" s="130"/>
      <c r="SLP40" s="130"/>
      <c r="SLQ40" s="130"/>
      <c r="SLR40" s="130"/>
      <c r="SLS40" s="130"/>
      <c r="SLT40" s="130"/>
      <c r="SLU40" s="130"/>
      <c r="SLV40" s="130"/>
      <c r="SLW40" s="130"/>
      <c r="SLX40" s="130"/>
      <c r="SLY40" s="130"/>
      <c r="SLZ40" s="130"/>
      <c r="SMA40" s="130"/>
      <c r="SMB40" s="130"/>
      <c r="SMC40" s="130"/>
      <c r="SMD40" s="130"/>
      <c r="SME40" s="130"/>
      <c r="SMF40" s="130"/>
      <c r="SMG40" s="130"/>
      <c r="SMH40" s="130"/>
      <c r="SMI40" s="130"/>
      <c r="SMJ40" s="130"/>
      <c r="SMK40" s="130"/>
      <c r="SML40" s="130"/>
      <c r="SMM40" s="130"/>
      <c r="SMN40" s="130"/>
      <c r="SMO40" s="130"/>
      <c r="SMP40" s="130"/>
      <c r="SMQ40" s="130"/>
      <c r="SMR40" s="130"/>
      <c r="SMS40" s="130"/>
      <c r="SMT40" s="130"/>
      <c r="SMU40" s="130"/>
      <c r="SMV40" s="130"/>
      <c r="SMW40" s="130"/>
      <c r="SMX40" s="130"/>
      <c r="SMY40" s="130"/>
      <c r="SMZ40" s="130"/>
      <c r="SNA40" s="130"/>
      <c r="SNB40" s="130"/>
      <c r="SNC40" s="130"/>
      <c r="SND40" s="130"/>
      <c r="SNE40" s="130"/>
      <c r="SNF40" s="130"/>
      <c r="SNG40" s="130"/>
      <c r="SNH40" s="130"/>
      <c r="SNI40" s="130"/>
      <c r="SNJ40" s="130"/>
      <c r="SNK40" s="130"/>
      <c r="SNL40" s="130"/>
      <c r="SNM40" s="130"/>
      <c r="SNN40" s="130"/>
      <c r="SNO40" s="130"/>
      <c r="SNP40" s="130"/>
      <c r="SNQ40" s="130"/>
      <c r="SNR40" s="130"/>
      <c r="SNS40" s="130"/>
      <c r="SNT40" s="130"/>
      <c r="SNU40" s="130"/>
      <c r="SNV40" s="130"/>
      <c r="SNW40" s="130"/>
      <c r="SNX40" s="130"/>
      <c r="SNY40" s="130"/>
      <c r="SNZ40" s="130"/>
      <c r="SOA40" s="130"/>
      <c r="SOB40" s="130"/>
      <c r="SOC40" s="130"/>
      <c r="SOD40" s="130"/>
      <c r="SOE40" s="130"/>
      <c r="SOF40" s="130"/>
      <c r="SOG40" s="130"/>
      <c r="SOH40" s="130"/>
      <c r="SOI40" s="130"/>
      <c r="SOJ40" s="130"/>
      <c r="SOK40" s="130"/>
      <c r="SOL40" s="130"/>
      <c r="SOM40" s="130"/>
      <c r="SON40" s="130"/>
      <c r="SOO40" s="130"/>
      <c r="SOP40" s="130"/>
      <c r="SOQ40" s="130"/>
      <c r="SOR40" s="130"/>
      <c r="SOS40" s="130"/>
      <c r="SOT40" s="130"/>
      <c r="SOU40" s="130"/>
      <c r="SOV40" s="130"/>
      <c r="SOW40" s="130"/>
      <c r="SOX40" s="130"/>
      <c r="SOY40" s="130"/>
      <c r="SOZ40" s="130"/>
      <c r="SPA40" s="130"/>
      <c r="SPB40" s="130"/>
      <c r="SPC40" s="130"/>
      <c r="SPD40" s="130"/>
      <c r="SPE40" s="130"/>
      <c r="SPF40" s="130"/>
      <c r="SPG40" s="130"/>
      <c r="SPH40" s="130"/>
      <c r="SPI40" s="130"/>
      <c r="SPJ40" s="130"/>
      <c r="SPK40" s="130"/>
      <c r="SPL40" s="130"/>
      <c r="SPM40" s="130"/>
      <c r="SPN40" s="130"/>
      <c r="SPO40" s="130"/>
      <c r="SPP40" s="130"/>
      <c r="SPQ40" s="130"/>
      <c r="SPR40" s="130"/>
      <c r="SPS40" s="130"/>
      <c r="SPT40" s="130"/>
      <c r="SPU40" s="130"/>
      <c r="SPV40" s="130"/>
      <c r="SPW40" s="130"/>
      <c r="SPX40" s="130"/>
      <c r="SPY40" s="130"/>
      <c r="SPZ40" s="130"/>
      <c r="SQA40" s="130"/>
      <c r="SQB40" s="130"/>
      <c r="SQC40" s="130"/>
      <c r="SQD40" s="130"/>
      <c r="SQE40" s="130"/>
      <c r="SQF40" s="130"/>
      <c r="SQG40" s="130"/>
      <c r="SQH40" s="130"/>
      <c r="SQI40" s="130"/>
      <c r="SQJ40" s="130"/>
      <c r="SQK40" s="130"/>
      <c r="SQL40" s="130"/>
      <c r="SQM40" s="130"/>
      <c r="SQN40" s="130"/>
      <c r="SQO40" s="130"/>
      <c r="SQP40" s="130"/>
      <c r="SQQ40" s="130"/>
      <c r="SQR40" s="130"/>
      <c r="SQS40" s="130"/>
      <c r="SQT40" s="130"/>
      <c r="SQU40" s="130"/>
      <c r="SQV40" s="130"/>
      <c r="SQW40" s="130"/>
      <c r="SQX40" s="130"/>
      <c r="SQY40" s="130"/>
      <c r="SQZ40" s="130"/>
      <c r="SRA40" s="130"/>
      <c r="SRB40" s="130"/>
      <c r="SRC40" s="130"/>
      <c r="SRD40" s="130"/>
      <c r="SRE40" s="130"/>
      <c r="SRF40" s="130"/>
      <c r="SRG40" s="130"/>
      <c r="SRH40" s="130"/>
      <c r="SRI40" s="130"/>
      <c r="SRJ40" s="130"/>
      <c r="SRK40" s="130"/>
      <c r="SRL40" s="130"/>
      <c r="SRM40" s="130"/>
      <c r="SRN40" s="130"/>
      <c r="SRO40" s="130"/>
      <c r="SRP40" s="130"/>
      <c r="SRQ40" s="130"/>
      <c r="SRR40" s="130"/>
      <c r="SRS40" s="130"/>
      <c r="SRT40" s="130"/>
      <c r="SRU40" s="130"/>
      <c r="SRV40" s="130"/>
      <c r="SRW40" s="130"/>
      <c r="SRX40" s="130"/>
      <c r="SRY40" s="130"/>
      <c r="SRZ40" s="130"/>
      <c r="SSA40" s="130"/>
      <c r="SSB40" s="130"/>
      <c r="SSC40" s="130"/>
      <c r="SSD40" s="130"/>
      <c r="SSE40" s="130"/>
      <c r="SSF40" s="130"/>
      <c r="SSG40" s="130"/>
      <c r="SSH40" s="130"/>
      <c r="SSI40" s="130"/>
      <c r="SSJ40" s="130"/>
      <c r="SSK40" s="130"/>
      <c r="SSL40" s="130"/>
      <c r="SSM40" s="130"/>
      <c r="SSN40" s="130"/>
      <c r="SSO40" s="130"/>
      <c r="SSP40" s="130"/>
      <c r="SSQ40" s="130"/>
      <c r="SSR40" s="130"/>
      <c r="SSS40" s="130"/>
      <c r="SST40" s="130"/>
      <c r="SSU40" s="130"/>
      <c r="SSV40" s="130"/>
      <c r="SSW40" s="130"/>
      <c r="SSX40" s="130"/>
      <c r="SSY40" s="130"/>
      <c r="SSZ40" s="130"/>
      <c r="STA40" s="130"/>
      <c r="STB40" s="130"/>
      <c r="STC40" s="130"/>
      <c r="STD40" s="130"/>
      <c r="STE40" s="130"/>
      <c r="STF40" s="130"/>
      <c r="STG40" s="130"/>
      <c r="STH40" s="130"/>
      <c r="STI40" s="130"/>
      <c r="STJ40" s="130"/>
      <c r="STK40" s="130"/>
      <c r="STL40" s="130"/>
      <c r="STM40" s="130"/>
      <c r="STN40" s="130"/>
      <c r="STO40" s="130"/>
      <c r="STP40" s="130"/>
      <c r="STQ40" s="130"/>
      <c r="STR40" s="130"/>
      <c r="STS40" s="130"/>
      <c r="STT40" s="130"/>
      <c r="STU40" s="130"/>
      <c r="STV40" s="130"/>
      <c r="STW40" s="130"/>
      <c r="STX40" s="130"/>
      <c r="STY40" s="130"/>
      <c r="STZ40" s="130"/>
      <c r="SUA40" s="130"/>
      <c r="SUB40" s="130"/>
      <c r="SUC40" s="130"/>
      <c r="SUD40" s="130"/>
      <c r="SUE40" s="130"/>
      <c r="SUF40" s="130"/>
      <c r="SUG40" s="130"/>
      <c r="SUH40" s="130"/>
      <c r="SUI40" s="130"/>
      <c r="SUJ40" s="130"/>
      <c r="SUK40" s="130"/>
      <c r="SUL40" s="130"/>
      <c r="SUM40" s="130"/>
      <c r="SUN40" s="130"/>
      <c r="SUO40" s="130"/>
      <c r="SUP40" s="130"/>
      <c r="SUQ40" s="130"/>
      <c r="SUR40" s="130"/>
      <c r="SUS40" s="130"/>
      <c r="SUT40" s="130"/>
      <c r="SUU40" s="130"/>
      <c r="SUV40" s="130"/>
      <c r="SUW40" s="130"/>
      <c r="SUX40" s="130"/>
      <c r="SUY40" s="130"/>
      <c r="SUZ40" s="130"/>
      <c r="SVA40" s="130"/>
      <c r="SVB40" s="130"/>
      <c r="SVC40" s="130"/>
      <c r="SVD40" s="130"/>
      <c r="SVE40" s="130"/>
      <c r="SVF40" s="130"/>
      <c r="SVG40" s="130"/>
      <c r="SVH40" s="130"/>
      <c r="SVI40" s="130"/>
      <c r="SVJ40" s="130"/>
      <c r="SVK40" s="130"/>
      <c r="SVL40" s="130"/>
      <c r="SVM40" s="130"/>
      <c r="SVN40" s="130"/>
      <c r="SVO40" s="130"/>
      <c r="SVP40" s="130"/>
      <c r="SVQ40" s="130"/>
      <c r="SVR40" s="130"/>
      <c r="SVS40" s="130"/>
      <c r="SVT40" s="130"/>
      <c r="SVU40" s="130"/>
      <c r="SVV40" s="130"/>
      <c r="SVW40" s="130"/>
      <c r="SVX40" s="130"/>
      <c r="SVY40" s="130"/>
      <c r="SVZ40" s="130"/>
      <c r="SWA40" s="130"/>
      <c r="SWB40" s="130"/>
      <c r="SWC40" s="130"/>
      <c r="SWD40" s="130"/>
      <c r="SWE40" s="130"/>
      <c r="SWF40" s="130"/>
      <c r="SWG40" s="130"/>
      <c r="SWH40" s="130"/>
      <c r="SWI40" s="130"/>
      <c r="SWJ40" s="130"/>
      <c r="SWK40" s="130"/>
      <c r="SWL40" s="130"/>
      <c r="SWM40" s="130"/>
      <c r="SWN40" s="130"/>
      <c r="SWO40" s="130"/>
      <c r="SWP40" s="130"/>
      <c r="SWQ40" s="130"/>
      <c r="SWR40" s="130"/>
      <c r="SWS40" s="130"/>
      <c r="SWT40" s="130"/>
      <c r="SWU40" s="130"/>
      <c r="SWV40" s="130"/>
      <c r="SWW40" s="130"/>
      <c r="SWX40" s="130"/>
      <c r="SWY40" s="130"/>
      <c r="SWZ40" s="130"/>
      <c r="SXA40" s="130"/>
      <c r="SXB40" s="130"/>
      <c r="SXC40" s="130"/>
      <c r="SXD40" s="130"/>
      <c r="SXE40" s="130"/>
      <c r="SXF40" s="130"/>
      <c r="SXG40" s="130"/>
      <c r="SXH40" s="130"/>
      <c r="SXI40" s="130"/>
      <c r="SXJ40" s="130"/>
      <c r="SXK40" s="130"/>
      <c r="SXL40" s="130"/>
      <c r="SXM40" s="130"/>
      <c r="SXN40" s="130"/>
      <c r="SXO40" s="130"/>
      <c r="SXP40" s="130"/>
      <c r="SXQ40" s="130"/>
      <c r="SXR40" s="130"/>
      <c r="SXS40" s="130"/>
      <c r="SXT40" s="130"/>
      <c r="SXU40" s="130"/>
      <c r="SXV40" s="130"/>
      <c r="SXW40" s="130"/>
      <c r="SXX40" s="130"/>
      <c r="SXY40" s="130"/>
      <c r="SXZ40" s="130"/>
      <c r="SYA40" s="130"/>
      <c r="SYB40" s="130"/>
      <c r="SYC40" s="130"/>
      <c r="SYD40" s="130"/>
      <c r="SYE40" s="130"/>
      <c r="SYF40" s="130"/>
      <c r="SYG40" s="130"/>
      <c r="SYH40" s="130"/>
      <c r="SYI40" s="130"/>
      <c r="SYJ40" s="130"/>
      <c r="SYK40" s="130"/>
      <c r="SYL40" s="130"/>
      <c r="SYM40" s="130"/>
      <c r="SYN40" s="130"/>
      <c r="SYO40" s="130"/>
      <c r="SYP40" s="130"/>
      <c r="SYQ40" s="130"/>
      <c r="SYR40" s="130"/>
      <c r="SYS40" s="130"/>
      <c r="SYT40" s="130"/>
      <c r="SYU40" s="130"/>
      <c r="SYV40" s="130"/>
      <c r="SYW40" s="130"/>
      <c r="SYX40" s="130"/>
      <c r="SYY40" s="130"/>
      <c r="SYZ40" s="130"/>
      <c r="SZA40" s="130"/>
      <c r="SZB40" s="130"/>
      <c r="SZC40" s="130"/>
      <c r="SZD40" s="130"/>
      <c r="SZE40" s="130"/>
      <c r="SZF40" s="130"/>
      <c r="SZG40" s="130"/>
      <c r="SZH40" s="130"/>
      <c r="SZI40" s="130"/>
      <c r="SZJ40" s="130"/>
      <c r="SZK40" s="130"/>
      <c r="SZL40" s="130"/>
      <c r="SZM40" s="130"/>
      <c r="SZN40" s="130"/>
      <c r="SZO40" s="130"/>
      <c r="SZP40" s="130"/>
      <c r="SZQ40" s="130"/>
      <c r="SZR40" s="130"/>
      <c r="SZS40" s="130"/>
      <c r="SZT40" s="130"/>
      <c r="SZU40" s="130"/>
      <c r="SZV40" s="130"/>
      <c r="SZW40" s="130"/>
      <c r="SZX40" s="130"/>
      <c r="SZY40" s="130"/>
      <c r="SZZ40" s="130"/>
      <c r="TAA40" s="130"/>
      <c r="TAB40" s="130"/>
      <c r="TAC40" s="130"/>
      <c r="TAD40" s="130"/>
      <c r="TAE40" s="130"/>
      <c r="TAF40" s="130"/>
      <c r="TAG40" s="130"/>
      <c r="TAH40" s="130"/>
      <c r="TAI40" s="130"/>
      <c r="TAJ40" s="130"/>
      <c r="TAK40" s="130"/>
      <c r="TAL40" s="130"/>
      <c r="TAM40" s="130"/>
      <c r="TAN40" s="130"/>
      <c r="TAO40" s="130"/>
      <c r="TAP40" s="130"/>
      <c r="TAQ40" s="130"/>
      <c r="TAR40" s="130"/>
      <c r="TAS40" s="130"/>
      <c r="TAT40" s="130"/>
      <c r="TAU40" s="130"/>
      <c r="TAV40" s="130"/>
      <c r="TAW40" s="130"/>
      <c r="TAX40" s="130"/>
      <c r="TAY40" s="130"/>
      <c r="TAZ40" s="130"/>
      <c r="TBA40" s="130"/>
      <c r="TBB40" s="130"/>
      <c r="TBC40" s="130"/>
      <c r="TBD40" s="130"/>
      <c r="TBE40" s="130"/>
      <c r="TBF40" s="130"/>
      <c r="TBG40" s="130"/>
      <c r="TBH40" s="130"/>
      <c r="TBI40" s="130"/>
      <c r="TBJ40" s="130"/>
      <c r="TBK40" s="130"/>
      <c r="TBL40" s="130"/>
      <c r="TBM40" s="130"/>
      <c r="TBN40" s="130"/>
      <c r="TBO40" s="130"/>
      <c r="TBP40" s="130"/>
      <c r="TBQ40" s="130"/>
      <c r="TBR40" s="130"/>
      <c r="TBS40" s="130"/>
      <c r="TBT40" s="130"/>
      <c r="TBU40" s="130"/>
      <c r="TBV40" s="130"/>
      <c r="TBW40" s="130"/>
      <c r="TBX40" s="130"/>
      <c r="TBY40" s="130"/>
      <c r="TBZ40" s="130"/>
      <c r="TCA40" s="130"/>
      <c r="TCB40" s="130"/>
      <c r="TCC40" s="130"/>
      <c r="TCD40" s="130"/>
      <c r="TCE40" s="130"/>
      <c r="TCF40" s="130"/>
      <c r="TCG40" s="130"/>
      <c r="TCH40" s="130"/>
      <c r="TCI40" s="130"/>
      <c r="TCJ40" s="130"/>
      <c r="TCK40" s="130"/>
      <c r="TCL40" s="130"/>
      <c r="TCM40" s="130"/>
      <c r="TCN40" s="130"/>
      <c r="TCO40" s="130"/>
      <c r="TCP40" s="130"/>
      <c r="TCQ40" s="130"/>
      <c r="TCR40" s="130"/>
      <c r="TCS40" s="130"/>
      <c r="TCT40" s="130"/>
      <c r="TCU40" s="130"/>
      <c r="TCV40" s="130"/>
      <c r="TCW40" s="130"/>
      <c r="TCX40" s="130"/>
      <c r="TCY40" s="130"/>
      <c r="TCZ40" s="130"/>
      <c r="TDA40" s="130"/>
      <c r="TDB40" s="130"/>
      <c r="TDC40" s="130"/>
      <c r="TDD40" s="130"/>
      <c r="TDE40" s="130"/>
      <c r="TDF40" s="130"/>
      <c r="TDG40" s="130"/>
      <c r="TDH40" s="130"/>
      <c r="TDI40" s="130"/>
      <c r="TDJ40" s="130"/>
      <c r="TDK40" s="130"/>
      <c r="TDL40" s="130"/>
      <c r="TDM40" s="130"/>
      <c r="TDN40" s="130"/>
      <c r="TDO40" s="130"/>
      <c r="TDP40" s="130"/>
      <c r="TDQ40" s="130"/>
      <c r="TDR40" s="130"/>
      <c r="TDS40" s="130"/>
      <c r="TDT40" s="130"/>
      <c r="TDU40" s="130"/>
      <c r="TDV40" s="130"/>
      <c r="TDW40" s="130"/>
      <c r="TDX40" s="130"/>
      <c r="TDY40" s="130"/>
      <c r="TDZ40" s="130"/>
      <c r="TEA40" s="130"/>
      <c r="TEB40" s="130"/>
      <c r="TEC40" s="130"/>
      <c r="TED40" s="130"/>
      <c r="TEE40" s="130"/>
      <c r="TEF40" s="130"/>
      <c r="TEG40" s="130"/>
      <c r="TEH40" s="130"/>
      <c r="TEI40" s="130"/>
      <c r="TEJ40" s="130"/>
      <c r="TEK40" s="130"/>
      <c r="TEL40" s="130"/>
      <c r="TEM40" s="130"/>
      <c r="TEN40" s="130"/>
      <c r="TEO40" s="130"/>
      <c r="TEP40" s="130"/>
      <c r="TEQ40" s="130"/>
      <c r="TER40" s="130"/>
      <c r="TES40" s="130"/>
      <c r="TET40" s="130"/>
      <c r="TEU40" s="130"/>
      <c r="TEV40" s="130"/>
      <c r="TEW40" s="130"/>
      <c r="TEX40" s="130"/>
      <c r="TEY40" s="130"/>
      <c r="TEZ40" s="130"/>
      <c r="TFA40" s="130"/>
      <c r="TFB40" s="130"/>
      <c r="TFC40" s="130"/>
      <c r="TFD40" s="130"/>
      <c r="TFE40" s="130"/>
      <c r="TFF40" s="130"/>
      <c r="TFG40" s="130"/>
      <c r="TFH40" s="130"/>
      <c r="TFI40" s="130"/>
      <c r="TFJ40" s="130"/>
      <c r="TFK40" s="130"/>
      <c r="TFL40" s="130"/>
      <c r="TFM40" s="130"/>
      <c r="TFN40" s="130"/>
      <c r="TFO40" s="130"/>
      <c r="TFP40" s="130"/>
      <c r="TFQ40" s="130"/>
      <c r="TFR40" s="130"/>
      <c r="TFS40" s="130"/>
      <c r="TFT40" s="130"/>
      <c r="TFU40" s="130"/>
      <c r="TFV40" s="130"/>
      <c r="TFW40" s="130"/>
      <c r="TFX40" s="130"/>
      <c r="TFY40" s="130"/>
      <c r="TFZ40" s="130"/>
      <c r="TGA40" s="130"/>
      <c r="TGB40" s="130"/>
      <c r="TGC40" s="130"/>
      <c r="TGD40" s="130"/>
      <c r="TGE40" s="130"/>
      <c r="TGF40" s="130"/>
      <c r="TGG40" s="130"/>
      <c r="TGH40" s="130"/>
      <c r="TGI40" s="130"/>
      <c r="TGJ40" s="130"/>
      <c r="TGK40" s="130"/>
      <c r="TGL40" s="130"/>
      <c r="TGM40" s="130"/>
      <c r="TGN40" s="130"/>
      <c r="TGO40" s="130"/>
      <c r="TGP40" s="130"/>
      <c r="TGQ40" s="130"/>
      <c r="TGR40" s="130"/>
      <c r="TGS40" s="130"/>
      <c r="TGT40" s="130"/>
      <c r="TGU40" s="130"/>
      <c r="TGV40" s="130"/>
      <c r="TGW40" s="130"/>
      <c r="TGX40" s="130"/>
      <c r="TGY40" s="130"/>
      <c r="TGZ40" s="130"/>
      <c r="THA40" s="130"/>
      <c r="THB40" s="130"/>
      <c r="THC40" s="130"/>
      <c r="THD40" s="130"/>
      <c r="THE40" s="130"/>
      <c r="THF40" s="130"/>
      <c r="THG40" s="130"/>
      <c r="THH40" s="130"/>
      <c r="THI40" s="130"/>
      <c r="THJ40" s="130"/>
      <c r="THK40" s="130"/>
      <c r="THL40" s="130"/>
      <c r="THM40" s="130"/>
      <c r="THN40" s="130"/>
      <c r="THO40" s="130"/>
      <c r="THP40" s="130"/>
      <c r="THQ40" s="130"/>
      <c r="THR40" s="130"/>
      <c r="THS40" s="130"/>
      <c r="THT40" s="130"/>
      <c r="THU40" s="130"/>
      <c r="THV40" s="130"/>
      <c r="THW40" s="130"/>
      <c r="THX40" s="130"/>
      <c r="THY40" s="130"/>
      <c r="THZ40" s="130"/>
      <c r="TIA40" s="130"/>
      <c r="TIB40" s="130"/>
      <c r="TIC40" s="130"/>
      <c r="TID40" s="130"/>
      <c r="TIE40" s="130"/>
      <c r="TIF40" s="130"/>
      <c r="TIG40" s="130"/>
      <c r="TIH40" s="130"/>
      <c r="TII40" s="130"/>
      <c r="TIJ40" s="130"/>
      <c r="TIK40" s="130"/>
      <c r="TIL40" s="130"/>
      <c r="TIM40" s="130"/>
      <c r="TIN40" s="130"/>
      <c r="TIO40" s="130"/>
      <c r="TIP40" s="130"/>
      <c r="TIQ40" s="130"/>
      <c r="TIR40" s="130"/>
      <c r="TIS40" s="130"/>
      <c r="TIT40" s="130"/>
      <c r="TIU40" s="130"/>
      <c r="TIV40" s="130"/>
      <c r="TIW40" s="130"/>
      <c r="TIX40" s="130"/>
      <c r="TIY40" s="130"/>
      <c r="TIZ40" s="130"/>
      <c r="TJA40" s="130"/>
      <c r="TJB40" s="130"/>
      <c r="TJC40" s="130"/>
      <c r="TJD40" s="130"/>
      <c r="TJE40" s="130"/>
      <c r="TJF40" s="130"/>
      <c r="TJG40" s="130"/>
      <c r="TJH40" s="130"/>
      <c r="TJI40" s="130"/>
      <c r="TJJ40" s="130"/>
      <c r="TJK40" s="130"/>
      <c r="TJL40" s="130"/>
      <c r="TJM40" s="130"/>
      <c r="TJN40" s="130"/>
      <c r="TJO40" s="130"/>
      <c r="TJP40" s="130"/>
      <c r="TJQ40" s="130"/>
      <c r="TJR40" s="130"/>
      <c r="TJS40" s="130"/>
      <c r="TJT40" s="130"/>
      <c r="TJU40" s="130"/>
      <c r="TJV40" s="130"/>
      <c r="TJW40" s="130"/>
      <c r="TJX40" s="130"/>
      <c r="TJY40" s="130"/>
      <c r="TJZ40" s="130"/>
      <c r="TKA40" s="130"/>
      <c r="TKB40" s="130"/>
      <c r="TKC40" s="130"/>
      <c r="TKD40" s="130"/>
      <c r="TKE40" s="130"/>
      <c r="TKF40" s="130"/>
      <c r="TKG40" s="130"/>
      <c r="TKH40" s="130"/>
      <c r="TKI40" s="130"/>
      <c r="TKJ40" s="130"/>
      <c r="TKK40" s="130"/>
      <c r="TKL40" s="130"/>
      <c r="TKM40" s="130"/>
      <c r="TKN40" s="130"/>
      <c r="TKO40" s="130"/>
      <c r="TKP40" s="130"/>
      <c r="TKQ40" s="130"/>
      <c r="TKR40" s="130"/>
      <c r="TKS40" s="130"/>
      <c r="TKT40" s="130"/>
      <c r="TKU40" s="130"/>
      <c r="TKV40" s="130"/>
      <c r="TKW40" s="130"/>
      <c r="TKX40" s="130"/>
      <c r="TKY40" s="130"/>
      <c r="TKZ40" s="130"/>
      <c r="TLA40" s="130"/>
      <c r="TLB40" s="130"/>
      <c r="TLC40" s="130"/>
      <c r="TLD40" s="130"/>
      <c r="TLE40" s="130"/>
      <c r="TLF40" s="130"/>
      <c r="TLG40" s="130"/>
      <c r="TLH40" s="130"/>
      <c r="TLI40" s="130"/>
      <c r="TLJ40" s="130"/>
      <c r="TLK40" s="130"/>
      <c r="TLL40" s="130"/>
      <c r="TLM40" s="130"/>
      <c r="TLN40" s="130"/>
      <c r="TLO40" s="130"/>
      <c r="TLP40" s="130"/>
      <c r="TLQ40" s="130"/>
      <c r="TLR40" s="130"/>
      <c r="TLS40" s="130"/>
      <c r="TLT40" s="130"/>
      <c r="TLU40" s="130"/>
      <c r="TLV40" s="130"/>
      <c r="TLW40" s="130"/>
      <c r="TLX40" s="130"/>
      <c r="TLY40" s="130"/>
      <c r="TLZ40" s="130"/>
      <c r="TMA40" s="130"/>
      <c r="TMB40" s="130"/>
      <c r="TMC40" s="130"/>
      <c r="TMD40" s="130"/>
      <c r="TME40" s="130"/>
      <c r="TMF40" s="130"/>
      <c r="TMG40" s="130"/>
      <c r="TMH40" s="130"/>
      <c r="TMI40" s="130"/>
      <c r="TMJ40" s="130"/>
      <c r="TMK40" s="130"/>
      <c r="TML40" s="130"/>
      <c r="TMM40" s="130"/>
      <c r="TMN40" s="130"/>
      <c r="TMO40" s="130"/>
      <c r="TMP40" s="130"/>
      <c r="TMQ40" s="130"/>
      <c r="TMR40" s="130"/>
      <c r="TMS40" s="130"/>
      <c r="TMT40" s="130"/>
      <c r="TMU40" s="130"/>
      <c r="TMV40" s="130"/>
      <c r="TMW40" s="130"/>
      <c r="TMX40" s="130"/>
      <c r="TMY40" s="130"/>
      <c r="TMZ40" s="130"/>
      <c r="TNA40" s="130"/>
      <c r="TNB40" s="130"/>
      <c r="TNC40" s="130"/>
      <c r="TND40" s="130"/>
      <c r="TNE40" s="130"/>
      <c r="TNF40" s="130"/>
      <c r="TNG40" s="130"/>
      <c r="TNH40" s="130"/>
      <c r="TNI40" s="130"/>
      <c r="TNJ40" s="130"/>
      <c r="TNK40" s="130"/>
      <c r="TNL40" s="130"/>
      <c r="TNM40" s="130"/>
      <c r="TNN40" s="130"/>
      <c r="TNO40" s="130"/>
      <c r="TNP40" s="130"/>
      <c r="TNQ40" s="130"/>
      <c r="TNR40" s="130"/>
      <c r="TNS40" s="130"/>
      <c r="TNT40" s="130"/>
      <c r="TNU40" s="130"/>
      <c r="TNV40" s="130"/>
      <c r="TNW40" s="130"/>
      <c r="TNX40" s="130"/>
      <c r="TNY40" s="130"/>
      <c r="TNZ40" s="130"/>
      <c r="TOA40" s="130"/>
      <c r="TOB40" s="130"/>
      <c r="TOC40" s="130"/>
      <c r="TOD40" s="130"/>
      <c r="TOE40" s="130"/>
      <c r="TOF40" s="130"/>
      <c r="TOG40" s="130"/>
      <c r="TOH40" s="130"/>
      <c r="TOI40" s="130"/>
      <c r="TOJ40" s="130"/>
      <c r="TOK40" s="130"/>
      <c r="TOL40" s="130"/>
      <c r="TOM40" s="130"/>
      <c r="TON40" s="130"/>
      <c r="TOO40" s="130"/>
      <c r="TOP40" s="130"/>
      <c r="TOQ40" s="130"/>
      <c r="TOR40" s="130"/>
      <c r="TOS40" s="130"/>
      <c r="TOT40" s="130"/>
      <c r="TOU40" s="130"/>
      <c r="TOV40" s="130"/>
      <c r="TOW40" s="130"/>
      <c r="TOX40" s="130"/>
      <c r="TOY40" s="130"/>
      <c r="TOZ40" s="130"/>
      <c r="TPA40" s="130"/>
      <c r="TPB40" s="130"/>
      <c r="TPC40" s="130"/>
      <c r="TPD40" s="130"/>
      <c r="TPE40" s="130"/>
      <c r="TPF40" s="130"/>
      <c r="TPG40" s="130"/>
      <c r="TPH40" s="130"/>
      <c r="TPI40" s="130"/>
      <c r="TPJ40" s="130"/>
      <c r="TPK40" s="130"/>
      <c r="TPL40" s="130"/>
      <c r="TPM40" s="130"/>
      <c r="TPN40" s="130"/>
      <c r="TPO40" s="130"/>
      <c r="TPP40" s="130"/>
      <c r="TPQ40" s="130"/>
      <c r="TPR40" s="130"/>
      <c r="TPS40" s="130"/>
      <c r="TPT40" s="130"/>
      <c r="TPU40" s="130"/>
      <c r="TPV40" s="130"/>
      <c r="TPW40" s="130"/>
      <c r="TPX40" s="130"/>
      <c r="TPY40" s="130"/>
      <c r="TPZ40" s="130"/>
      <c r="TQA40" s="130"/>
      <c r="TQB40" s="130"/>
      <c r="TQC40" s="130"/>
      <c r="TQD40" s="130"/>
      <c r="TQE40" s="130"/>
      <c r="TQF40" s="130"/>
      <c r="TQG40" s="130"/>
      <c r="TQH40" s="130"/>
      <c r="TQI40" s="130"/>
      <c r="TQJ40" s="130"/>
      <c r="TQK40" s="130"/>
      <c r="TQL40" s="130"/>
      <c r="TQM40" s="130"/>
      <c r="TQN40" s="130"/>
      <c r="TQO40" s="130"/>
      <c r="TQP40" s="130"/>
      <c r="TQQ40" s="130"/>
      <c r="TQR40" s="130"/>
      <c r="TQS40" s="130"/>
      <c r="TQT40" s="130"/>
      <c r="TQU40" s="130"/>
      <c r="TQV40" s="130"/>
      <c r="TQW40" s="130"/>
      <c r="TQX40" s="130"/>
      <c r="TQY40" s="130"/>
      <c r="TQZ40" s="130"/>
      <c r="TRA40" s="130"/>
      <c r="TRB40" s="130"/>
      <c r="TRC40" s="130"/>
      <c r="TRD40" s="130"/>
      <c r="TRE40" s="130"/>
      <c r="TRF40" s="130"/>
      <c r="TRG40" s="130"/>
      <c r="TRH40" s="130"/>
      <c r="TRI40" s="130"/>
      <c r="TRJ40" s="130"/>
      <c r="TRK40" s="130"/>
      <c r="TRL40" s="130"/>
      <c r="TRM40" s="130"/>
      <c r="TRN40" s="130"/>
      <c r="TRO40" s="130"/>
      <c r="TRP40" s="130"/>
      <c r="TRQ40" s="130"/>
      <c r="TRR40" s="130"/>
      <c r="TRS40" s="130"/>
      <c r="TRT40" s="130"/>
      <c r="TRU40" s="130"/>
      <c r="TRV40" s="130"/>
      <c r="TRW40" s="130"/>
      <c r="TRX40" s="130"/>
      <c r="TRY40" s="130"/>
      <c r="TRZ40" s="130"/>
      <c r="TSA40" s="130"/>
      <c r="TSB40" s="130"/>
      <c r="TSC40" s="130"/>
      <c r="TSD40" s="130"/>
      <c r="TSE40" s="130"/>
      <c r="TSF40" s="130"/>
      <c r="TSG40" s="130"/>
      <c r="TSH40" s="130"/>
      <c r="TSI40" s="130"/>
      <c r="TSJ40" s="130"/>
      <c r="TSK40" s="130"/>
      <c r="TSL40" s="130"/>
      <c r="TSM40" s="130"/>
      <c r="TSN40" s="130"/>
      <c r="TSO40" s="130"/>
      <c r="TSP40" s="130"/>
      <c r="TSQ40" s="130"/>
      <c r="TSR40" s="130"/>
      <c r="TSS40" s="130"/>
      <c r="TST40" s="130"/>
      <c r="TSU40" s="130"/>
      <c r="TSV40" s="130"/>
      <c r="TSW40" s="130"/>
      <c r="TSX40" s="130"/>
      <c r="TSY40" s="130"/>
      <c r="TSZ40" s="130"/>
      <c r="TTA40" s="130"/>
      <c r="TTB40" s="130"/>
      <c r="TTC40" s="130"/>
      <c r="TTD40" s="130"/>
      <c r="TTE40" s="130"/>
      <c r="TTF40" s="130"/>
      <c r="TTG40" s="130"/>
      <c r="TTH40" s="130"/>
      <c r="TTI40" s="130"/>
      <c r="TTJ40" s="130"/>
      <c r="TTK40" s="130"/>
      <c r="TTL40" s="130"/>
      <c r="TTM40" s="130"/>
      <c r="TTN40" s="130"/>
      <c r="TTO40" s="130"/>
      <c r="TTP40" s="130"/>
      <c r="TTQ40" s="130"/>
      <c r="TTR40" s="130"/>
      <c r="TTS40" s="130"/>
      <c r="TTT40" s="130"/>
      <c r="TTU40" s="130"/>
      <c r="TTV40" s="130"/>
      <c r="TTW40" s="130"/>
      <c r="TTX40" s="130"/>
      <c r="TTY40" s="130"/>
      <c r="TTZ40" s="130"/>
      <c r="TUA40" s="130"/>
      <c r="TUB40" s="130"/>
      <c r="TUC40" s="130"/>
      <c r="TUD40" s="130"/>
      <c r="TUE40" s="130"/>
      <c r="TUF40" s="130"/>
      <c r="TUG40" s="130"/>
      <c r="TUH40" s="130"/>
      <c r="TUI40" s="130"/>
      <c r="TUJ40" s="130"/>
      <c r="TUK40" s="130"/>
      <c r="TUL40" s="130"/>
      <c r="TUM40" s="130"/>
      <c r="TUN40" s="130"/>
      <c r="TUO40" s="130"/>
      <c r="TUP40" s="130"/>
      <c r="TUQ40" s="130"/>
      <c r="TUR40" s="130"/>
      <c r="TUS40" s="130"/>
      <c r="TUT40" s="130"/>
      <c r="TUU40" s="130"/>
      <c r="TUV40" s="130"/>
      <c r="TUW40" s="130"/>
      <c r="TUX40" s="130"/>
      <c r="TUY40" s="130"/>
      <c r="TUZ40" s="130"/>
      <c r="TVA40" s="130"/>
      <c r="TVB40" s="130"/>
      <c r="TVC40" s="130"/>
      <c r="TVD40" s="130"/>
      <c r="TVE40" s="130"/>
      <c r="TVF40" s="130"/>
      <c r="TVG40" s="130"/>
      <c r="TVH40" s="130"/>
      <c r="TVI40" s="130"/>
      <c r="TVJ40" s="130"/>
      <c r="TVK40" s="130"/>
      <c r="TVL40" s="130"/>
      <c r="TVM40" s="130"/>
      <c r="TVN40" s="130"/>
      <c r="TVO40" s="130"/>
      <c r="TVP40" s="130"/>
      <c r="TVQ40" s="130"/>
      <c r="TVR40" s="130"/>
      <c r="TVS40" s="130"/>
      <c r="TVT40" s="130"/>
      <c r="TVU40" s="130"/>
      <c r="TVV40" s="130"/>
      <c r="TVW40" s="130"/>
      <c r="TVX40" s="130"/>
      <c r="TVY40" s="130"/>
      <c r="TVZ40" s="130"/>
      <c r="TWA40" s="130"/>
      <c r="TWB40" s="130"/>
      <c r="TWC40" s="130"/>
      <c r="TWD40" s="130"/>
      <c r="TWE40" s="130"/>
      <c r="TWF40" s="130"/>
      <c r="TWG40" s="130"/>
      <c r="TWH40" s="130"/>
      <c r="TWI40" s="130"/>
      <c r="TWJ40" s="130"/>
      <c r="TWK40" s="130"/>
      <c r="TWL40" s="130"/>
      <c r="TWM40" s="130"/>
      <c r="TWN40" s="130"/>
      <c r="TWO40" s="130"/>
      <c r="TWP40" s="130"/>
      <c r="TWQ40" s="130"/>
      <c r="TWR40" s="130"/>
      <c r="TWS40" s="130"/>
      <c r="TWT40" s="130"/>
      <c r="TWU40" s="130"/>
      <c r="TWV40" s="130"/>
      <c r="TWW40" s="130"/>
      <c r="TWX40" s="130"/>
      <c r="TWY40" s="130"/>
      <c r="TWZ40" s="130"/>
      <c r="TXA40" s="130"/>
      <c r="TXB40" s="130"/>
      <c r="TXC40" s="130"/>
      <c r="TXD40" s="130"/>
      <c r="TXE40" s="130"/>
      <c r="TXF40" s="130"/>
      <c r="TXG40" s="130"/>
      <c r="TXH40" s="130"/>
      <c r="TXI40" s="130"/>
      <c r="TXJ40" s="130"/>
      <c r="TXK40" s="130"/>
      <c r="TXL40" s="130"/>
      <c r="TXM40" s="130"/>
      <c r="TXN40" s="130"/>
      <c r="TXO40" s="130"/>
      <c r="TXP40" s="130"/>
      <c r="TXQ40" s="130"/>
      <c r="TXR40" s="130"/>
      <c r="TXS40" s="130"/>
      <c r="TXT40" s="130"/>
      <c r="TXU40" s="130"/>
      <c r="TXV40" s="130"/>
      <c r="TXW40" s="130"/>
      <c r="TXX40" s="130"/>
      <c r="TXY40" s="130"/>
      <c r="TXZ40" s="130"/>
      <c r="TYA40" s="130"/>
      <c r="TYB40" s="130"/>
      <c r="TYC40" s="130"/>
      <c r="TYD40" s="130"/>
      <c r="TYE40" s="130"/>
      <c r="TYF40" s="130"/>
      <c r="TYG40" s="130"/>
      <c r="TYH40" s="130"/>
      <c r="TYI40" s="130"/>
      <c r="TYJ40" s="130"/>
      <c r="TYK40" s="130"/>
      <c r="TYL40" s="130"/>
      <c r="TYM40" s="130"/>
      <c r="TYN40" s="130"/>
      <c r="TYO40" s="130"/>
      <c r="TYP40" s="130"/>
      <c r="TYQ40" s="130"/>
      <c r="TYR40" s="130"/>
      <c r="TYS40" s="130"/>
      <c r="TYT40" s="130"/>
      <c r="TYU40" s="130"/>
      <c r="TYV40" s="130"/>
      <c r="TYW40" s="130"/>
      <c r="TYX40" s="130"/>
      <c r="TYY40" s="130"/>
      <c r="TYZ40" s="130"/>
      <c r="TZA40" s="130"/>
      <c r="TZB40" s="130"/>
      <c r="TZC40" s="130"/>
      <c r="TZD40" s="130"/>
      <c r="TZE40" s="130"/>
      <c r="TZF40" s="130"/>
      <c r="TZG40" s="130"/>
      <c r="TZH40" s="130"/>
      <c r="TZI40" s="130"/>
      <c r="TZJ40" s="130"/>
      <c r="TZK40" s="130"/>
      <c r="TZL40" s="130"/>
      <c r="TZM40" s="130"/>
      <c r="TZN40" s="130"/>
      <c r="TZO40" s="130"/>
      <c r="TZP40" s="130"/>
      <c r="TZQ40" s="130"/>
      <c r="TZR40" s="130"/>
      <c r="TZS40" s="130"/>
      <c r="TZT40" s="130"/>
      <c r="TZU40" s="130"/>
      <c r="TZV40" s="130"/>
      <c r="TZW40" s="130"/>
      <c r="TZX40" s="130"/>
      <c r="TZY40" s="130"/>
      <c r="TZZ40" s="130"/>
      <c r="UAA40" s="130"/>
      <c r="UAB40" s="130"/>
      <c r="UAC40" s="130"/>
      <c r="UAD40" s="130"/>
      <c r="UAE40" s="130"/>
      <c r="UAF40" s="130"/>
      <c r="UAG40" s="130"/>
      <c r="UAH40" s="130"/>
      <c r="UAI40" s="130"/>
      <c r="UAJ40" s="130"/>
      <c r="UAK40" s="130"/>
      <c r="UAL40" s="130"/>
      <c r="UAM40" s="130"/>
      <c r="UAN40" s="130"/>
      <c r="UAO40" s="130"/>
      <c r="UAP40" s="130"/>
      <c r="UAQ40" s="130"/>
      <c r="UAR40" s="130"/>
      <c r="UAS40" s="130"/>
      <c r="UAT40" s="130"/>
      <c r="UAU40" s="130"/>
      <c r="UAV40" s="130"/>
      <c r="UAW40" s="130"/>
      <c r="UAX40" s="130"/>
      <c r="UAY40" s="130"/>
      <c r="UAZ40" s="130"/>
      <c r="UBA40" s="130"/>
      <c r="UBB40" s="130"/>
      <c r="UBC40" s="130"/>
      <c r="UBD40" s="130"/>
      <c r="UBE40" s="130"/>
      <c r="UBF40" s="130"/>
      <c r="UBG40" s="130"/>
      <c r="UBH40" s="130"/>
      <c r="UBI40" s="130"/>
      <c r="UBJ40" s="130"/>
      <c r="UBK40" s="130"/>
      <c r="UBL40" s="130"/>
      <c r="UBM40" s="130"/>
      <c r="UBN40" s="130"/>
      <c r="UBO40" s="130"/>
      <c r="UBP40" s="130"/>
      <c r="UBQ40" s="130"/>
      <c r="UBR40" s="130"/>
      <c r="UBS40" s="130"/>
      <c r="UBT40" s="130"/>
      <c r="UBU40" s="130"/>
      <c r="UBV40" s="130"/>
      <c r="UBW40" s="130"/>
      <c r="UBX40" s="130"/>
      <c r="UBY40" s="130"/>
      <c r="UBZ40" s="130"/>
      <c r="UCA40" s="130"/>
      <c r="UCB40" s="130"/>
      <c r="UCC40" s="130"/>
      <c r="UCD40" s="130"/>
      <c r="UCE40" s="130"/>
      <c r="UCF40" s="130"/>
      <c r="UCG40" s="130"/>
      <c r="UCH40" s="130"/>
      <c r="UCI40" s="130"/>
      <c r="UCJ40" s="130"/>
      <c r="UCK40" s="130"/>
      <c r="UCL40" s="130"/>
      <c r="UCM40" s="130"/>
      <c r="UCN40" s="130"/>
      <c r="UCO40" s="130"/>
      <c r="UCP40" s="130"/>
      <c r="UCQ40" s="130"/>
      <c r="UCR40" s="130"/>
      <c r="UCS40" s="130"/>
      <c r="UCT40" s="130"/>
      <c r="UCU40" s="130"/>
      <c r="UCV40" s="130"/>
      <c r="UCW40" s="130"/>
      <c r="UCX40" s="130"/>
      <c r="UCY40" s="130"/>
      <c r="UCZ40" s="130"/>
      <c r="UDA40" s="130"/>
      <c r="UDB40" s="130"/>
      <c r="UDC40" s="130"/>
      <c r="UDD40" s="130"/>
      <c r="UDE40" s="130"/>
      <c r="UDF40" s="130"/>
      <c r="UDG40" s="130"/>
      <c r="UDH40" s="130"/>
      <c r="UDI40" s="130"/>
      <c r="UDJ40" s="130"/>
      <c r="UDK40" s="130"/>
      <c r="UDL40" s="130"/>
      <c r="UDM40" s="130"/>
      <c r="UDN40" s="130"/>
      <c r="UDO40" s="130"/>
      <c r="UDP40" s="130"/>
      <c r="UDQ40" s="130"/>
      <c r="UDR40" s="130"/>
      <c r="UDS40" s="130"/>
      <c r="UDT40" s="130"/>
      <c r="UDU40" s="130"/>
      <c r="UDV40" s="130"/>
      <c r="UDW40" s="130"/>
      <c r="UDX40" s="130"/>
      <c r="UDY40" s="130"/>
      <c r="UDZ40" s="130"/>
      <c r="UEA40" s="130"/>
      <c r="UEB40" s="130"/>
      <c r="UEC40" s="130"/>
      <c r="UED40" s="130"/>
      <c r="UEE40" s="130"/>
      <c r="UEF40" s="130"/>
      <c r="UEG40" s="130"/>
      <c r="UEH40" s="130"/>
      <c r="UEI40" s="130"/>
      <c r="UEJ40" s="130"/>
      <c r="UEK40" s="130"/>
      <c r="UEL40" s="130"/>
      <c r="UEM40" s="130"/>
      <c r="UEN40" s="130"/>
      <c r="UEO40" s="130"/>
      <c r="UEP40" s="130"/>
      <c r="UEQ40" s="130"/>
      <c r="UER40" s="130"/>
      <c r="UES40" s="130"/>
      <c r="UET40" s="130"/>
      <c r="UEU40" s="130"/>
      <c r="UEV40" s="130"/>
      <c r="UEW40" s="130"/>
      <c r="UEX40" s="130"/>
      <c r="UEY40" s="130"/>
      <c r="UEZ40" s="130"/>
      <c r="UFA40" s="130"/>
      <c r="UFB40" s="130"/>
      <c r="UFC40" s="130"/>
      <c r="UFD40" s="130"/>
      <c r="UFE40" s="130"/>
      <c r="UFF40" s="130"/>
      <c r="UFG40" s="130"/>
      <c r="UFH40" s="130"/>
      <c r="UFI40" s="130"/>
      <c r="UFJ40" s="130"/>
      <c r="UFK40" s="130"/>
      <c r="UFL40" s="130"/>
      <c r="UFM40" s="130"/>
      <c r="UFN40" s="130"/>
      <c r="UFO40" s="130"/>
      <c r="UFP40" s="130"/>
      <c r="UFQ40" s="130"/>
      <c r="UFR40" s="130"/>
      <c r="UFS40" s="130"/>
      <c r="UFT40" s="130"/>
      <c r="UFU40" s="130"/>
      <c r="UFV40" s="130"/>
      <c r="UFW40" s="130"/>
      <c r="UFX40" s="130"/>
      <c r="UFY40" s="130"/>
      <c r="UFZ40" s="130"/>
      <c r="UGA40" s="130"/>
      <c r="UGB40" s="130"/>
      <c r="UGC40" s="130"/>
      <c r="UGD40" s="130"/>
      <c r="UGE40" s="130"/>
      <c r="UGF40" s="130"/>
      <c r="UGG40" s="130"/>
      <c r="UGH40" s="130"/>
      <c r="UGI40" s="130"/>
      <c r="UGJ40" s="130"/>
      <c r="UGK40" s="130"/>
      <c r="UGL40" s="130"/>
      <c r="UGM40" s="130"/>
      <c r="UGN40" s="130"/>
      <c r="UGO40" s="130"/>
      <c r="UGP40" s="130"/>
      <c r="UGQ40" s="130"/>
      <c r="UGR40" s="130"/>
      <c r="UGS40" s="130"/>
      <c r="UGT40" s="130"/>
      <c r="UGU40" s="130"/>
      <c r="UGV40" s="130"/>
      <c r="UGW40" s="130"/>
      <c r="UGX40" s="130"/>
      <c r="UGY40" s="130"/>
      <c r="UGZ40" s="130"/>
      <c r="UHA40" s="130"/>
      <c r="UHB40" s="130"/>
      <c r="UHC40" s="130"/>
      <c r="UHD40" s="130"/>
      <c r="UHE40" s="130"/>
      <c r="UHF40" s="130"/>
      <c r="UHG40" s="130"/>
      <c r="UHH40" s="130"/>
      <c r="UHI40" s="130"/>
      <c r="UHJ40" s="130"/>
      <c r="UHK40" s="130"/>
      <c r="UHL40" s="130"/>
      <c r="UHM40" s="130"/>
      <c r="UHN40" s="130"/>
      <c r="UHO40" s="130"/>
      <c r="UHP40" s="130"/>
      <c r="UHQ40" s="130"/>
      <c r="UHR40" s="130"/>
      <c r="UHS40" s="130"/>
      <c r="UHT40" s="130"/>
      <c r="UHU40" s="130"/>
      <c r="UHV40" s="130"/>
      <c r="UHW40" s="130"/>
      <c r="UHX40" s="130"/>
      <c r="UHY40" s="130"/>
      <c r="UHZ40" s="130"/>
      <c r="UIA40" s="130"/>
      <c r="UIB40" s="130"/>
      <c r="UIC40" s="130"/>
      <c r="UID40" s="130"/>
      <c r="UIE40" s="130"/>
      <c r="UIF40" s="130"/>
      <c r="UIG40" s="130"/>
      <c r="UIH40" s="130"/>
      <c r="UII40" s="130"/>
      <c r="UIJ40" s="130"/>
      <c r="UIK40" s="130"/>
      <c r="UIL40" s="130"/>
      <c r="UIM40" s="130"/>
      <c r="UIN40" s="130"/>
      <c r="UIO40" s="130"/>
      <c r="UIP40" s="130"/>
      <c r="UIQ40" s="130"/>
      <c r="UIR40" s="130"/>
      <c r="UIS40" s="130"/>
      <c r="UIT40" s="130"/>
      <c r="UIU40" s="130"/>
      <c r="UIV40" s="130"/>
      <c r="UIW40" s="130"/>
      <c r="UIX40" s="130"/>
      <c r="UIY40" s="130"/>
      <c r="UIZ40" s="130"/>
      <c r="UJA40" s="130"/>
      <c r="UJB40" s="130"/>
      <c r="UJC40" s="130"/>
      <c r="UJD40" s="130"/>
      <c r="UJE40" s="130"/>
      <c r="UJF40" s="130"/>
      <c r="UJG40" s="130"/>
      <c r="UJH40" s="130"/>
      <c r="UJI40" s="130"/>
      <c r="UJJ40" s="130"/>
      <c r="UJK40" s="130"/>
      <c r="UJL40" s="130"/>
      <c r="UJM40" s="130"/>
      <c r="UJN40" s="130"/>
      <c r="UJO40" s="130"/>
      <c r="UJP40" s="130"/>
      <c r="UJQ40" s="130"/>
      <c r="UJR40" s="130"/>
      <c r="UJS40" s="130"/>
      <c r="UJT40" s="130"/>
      <c r="UJU40" s="130"/>
      <c r="UJV40" s="130"/>
      <c r="UJW40" s="130"/>
      <c r="UJX40" s="130"/>
      <c r="UJY40" s="130"/>
      <c r="UJZ40" s="130"/>
      <c r="UKA40" s="130"/>
      <c r="UKB40" s="130"/>
      <c r="UKC40" s="130"/>
      <c r="UKD40" s="130"/>
      <c r="UKE40" s="130"/>
      <c r="UKF40" s="130"/>
      <c r="UKG40" s="130"/>
      <c r="UKH40" s="130"/>
      <c r="UKI40" s="130"/>
      <c r="UKJ40" s="130"/>
      <c r="UKK40" s="130"/>
      <c r="UKL40" s="130"/>
      <c r="UKM40" s="130"/>
      <c r="UKN40" s="130"/>
      <c r="UKO40" s="130"/>
      <c r="UKP40" s="130"/>
      <c r="UKQ40" s="130"/>
      <c r="UKR40" s="130"/>
      <c r="UKS40" s="130"/>
      <c r="UKT40" s="130"/>
      <c r="UKU40" s="130"/>
      <c r="UKV40" s="130"/>
      <c r="UKW40" s="130"/>
      <c r="UKX40" s="130"/>
      <c r="UKY40" s="130"/>
      <c r="UKZ40" s="130"/>
      <c r="ULA40" s="130"/>
      <c r="ULB40" s="130"/>
      <c r="ULC40" s="130"/>
      <c r="ULD40" s="130"/>
      <c r="ULE40" s="130"/>
      <c r="ULF40" s="130"/>
      <c r="ULG40" s="130"/>
      <c r="ULH40" s="130"/>
      <c r="ULI40" s="130"/>
      <c r="ULJ40" s="130"/>
      <c r="ULK40" s="130"/>
      <c r="ULL40" s="130"/>
      <c r="ULM40" s="130"/>
      <c r="ULN40" s="130"/>
      <c r="ULO40" s="130"/>
      <c r="ULP40" s="130"/>
      <c r="ULQ40" s="130"/>
      <c r="ULR40" s="130"/>
      <c r="ULS40" s="130"/>
      <c r="ULT40" s="130"/>
      <c r="ULU40" s="130"/>
      <c r="ULV40" s="130"/>
      <c r="ULW40" s="130"/>
      <c r="ULX40" s="130"/>
      <c r="ULY40" s="130"/>
      <c r="ULZ40" s="130"/>
      <c r="UMA40" s="130"/>
      <c r="UMB40" s="130"/>
      <c r="UMC40" s="130"/>
      <c r="UMD40" s="130"/>
      <c r="UME40" s="130"/>
      <c r="UMF40" s="130"/>
      <c r="UMG40" s="130"/>
      <c r="UMH40" s="130"/>
      <c r="UMI40" s="130"/>
      <c r="UMJ40" s="130"/>
      <c r="UMK40" s="130"/>
      <c r="UML40" s="130"/>
      <c r="UMM40" s="130"/>
      <c r="UMN40" s="130"/>
      <c r="UMO40" s="130"/>
      <c r="UMP40" s="130"/>
      <c r="UMQ40" s="130"/>
      <c r="UMR40" s="130"/>
      <c r="UMS40" s="130"/>
      <c r="UMT40" s="130"/>
      <c r="UMU40" s="130"/>
      <c r="UMV40" s="130"/>
      <c r="UMW40" s="130"/>
      <c r="UMX40" s="130"/>
      <c r="UMY40" s="130"/>
      <c r="UMZ40" s="130"/>
      <c r="UNA40" s="130"/>
      <c r="UNB40" s="130"/>
      <c r="UNC40" s="130"/>
      <c r="UND40" s="130"/>
      <c r="UNE40" s="130"/>
      <c r="UNF40" s="130"/>
      <c r="UNG40" s="130"/>
      <c r="UNH40" s="130"/>
      <c r="UNI40" s="130"/>
      <c r="UNJ40" s="130"/>
      <c r="UNK40" s="130"/>
      <c r="UNL40" s="130"/>
      <c r="UNM40" s="130"/>
      <c r="UNN40" s="130"/>
      <c r="UNO40" s="130"/>
      <c r="UNP40" s="130"/>
      <c r="UNQ40" s="130"/>
      <c r="UNR40" s="130"/>
      <c r="UNS40" s="130"/>
      <c r="UNT40" s="130"/>
      <c r="UNU40" s="130"/>
      <c r="UNV40" s="130"/>
      <c r="UNW40" s="130"/>
      <c r="UNX40" s="130"/>
      <c r="UNY40" s="130"/>
      <c r="UNZ40" s="130"/>
      <c r="UOA40" s="130"/>
      <c r="UOB40" s="130"/>
      <c r="UOC40" s="130"/>
      <c r="UOD40" s="130"/>
      <c r="UOE40" s="130"/>
      <c r="UOF40" s="130"/>
      <c r="UOG40" s="130"/>
      <c r="UOH40" s="130"/>
      <c r="UOI40" s="130"/>
      <c r="UOJ40" s="130"/>
      <c r="UOK40" s="130"/>
      <c r="UOL40" s="130"/>
      <c r="UOM40" s="130"/>
      <c r="UON40" s="130"/>
      <c r="UOO40" s="130"/>
      <c r="UOP40" s="130"/>
      <c r="UOQ40" s="130"/>
      <c r="UOR40" s="130"/>
      <c r="UOS40" s="130"/>
      <c r="UOT40" s="130"/>
      <c r="UOU40" s="130"/>
      <c r="UOV40" s="130"/>
      <c r="UOW40" s="130"/>
      <c r="UOX40" s="130"/>
      <c r="UOY40" s="130"/>
      <c r="UOZ40" s="130"/>
      <c r="UPA40" s="130"/>
      <c r="UPB40" s="130"/>
      <c r="UPC40" s="130"/>
      <c r="UPD40" s="130"/>
      <c r="UPE40" s="130"/>
      <c r="UPF40" s="130"/>
      <c r="UPG40" s="130"/>
      <c r="UPH40" s="130"/>
      <c r="UPI40" s="130"/>
      <c r="UPJ40" s="130"/>
      <c r="UPK40" s="130"/>
      <c r="UPL40" s="130"/>
      <c r="UPM40" s="130"/>
      <c r="UPN40" s="130"/>
      <c r="UPO40" s="130"/>
      <c r="UPP40" s="130"/>
      <c r="UPQ40" s="130"/>
      <c r="UPR40" s="130"/>
      <c r="UPS40" s="130"/>
      <c r="UPT40" s="130"/>
      <c r="UPU40" s="130"/>
      <c r="UPV40" s="130"/>
      <c r="UPW40" s="130"/>
      <c r="UPX40" s="130"/>
      <c r="UPY40" s="130"/>
      <c r="UPZ40" s="130"/>
      <c r="UQA40" s="130"/>
      <c r="UQB40" s="130"/>
      <c r="UQC40" s="130"/>
      <c r="UQD40" s="130"/>
      <c r="UQE40" s="130"/>
      <c r="UQF40" s="130"/>
      <c r="UQG40" s="130"/>
      <c r="UQH40" s="130"/>
      <c r="UQI40" s="130"/>
      <c r="UQJ40" s="130"/>
      <c r="UQK40" s="130"/>
      <c r="UQL40" s="130"/>
      <c r="UQM40" s="130"/>
      <c r="UQN40" s="130"/>
      <c r="UQO40" s="130"/>
      <c r="UQP40" s="130"/>
      <c r="UQQ40" s="130"/>
      <c r="UQR40" s="130"/>
      <c r="UQS40" s="130"/>
      <c r="UQT40" s="130"/>
      <c r="UQU40" s="130"/>
      <c r="UQV40" s="130"/>
      <c r="UQW40" s="130"/>
      <c r="UQX40" s="130"/>
      <c r="UQY40" s="130"/>
      <c r="UQZ40" s="130"/>
      <c r="URA40" s="130"/>
      <c r="URB40" s="130"/>
      <c r="URC40" s="130"/>
      <c r="URD40" s="130"/>
      <c r="URE40" s="130"/>
      <c r="URF40" s="130"/>
      <c r="URG40" s="130"/>
      <c r="URH40" s="130"/>
      <c r="URI40" s="130"/>
      <c r="URJ40" s="130"/>
      <c r="URK40" s="130"/>
      <c r="URL40" s="130"/>
      <c r="URM40" s="130"/>
      <c r="URN40" s="130"/>
      <c r="URO40" s="130"/>
      <c r="URP40" s="130"/>
      <c r="URQ40" s="130"/>
      <c r="URR40" s="130"/>
      <c r="URS40" s="130"/>
      <c r="URT40" s="130"/>
      <c r="URU40" s="130"/>
      <c r="URV40" s="130"/>
      <c r="URW40" s="130"/>
      <c r="URX40" s="130"/>
      <c r="URY40" s="130"/>
      <c r="URZ40" s="130"/>
      <c r="USA40" s="130"/>
      <c r="USB40" s="130"/>
      <c r="USC40" s="130"/>
      <c r="USD40" s="130"/>
      <c r="USE40" s="130"/>
      <c r="USF40" s="130"/>
      <c r="USG40" s="130"/>
      <c r="USH40" s="130"/>
      <c r="USI40" s="130"/>
      <c r="USJ40" s="130"/>
      <c r="USK40" s="130"/>
      <c r="USL40" s="130"/>
      <c r="USM40" s="130"/>
      <c r="USN40" s="130"/>
      <c r="USO40" s="130"/>
      <c r="USP40" s="130"/>
      <c r="USQ40" s="130"/>
      <c r="USR40" s="130"/>
      <c r="USS40" s="130"/>
      <c r="UST40" s="130"/>
      <c r="USU40" s="130"/>
      <c r="USV40" s="130"/>
      <c r="USW40" s="130"/>
      <c r="USX40" s="130"/>
      <c r="USY40" s="130"/>
      <c r="USZ40" s="130"/>
      <c r="UTA40" s="130"/>
      <c r="UTB40" s="130"/>
      <c r="UTC40" s="130"/>
      <c r="UTD40" s="130"/>
      <c r="UTE40" s="130"/>
      <c r="UTF40" s="130"/>
      <c r="UTG40" s="130"/>
      <c r="UTH40" s="130"/>
      <c r="UTI40" s="130"/>
      <c r="UTJ40" s="130"/>
      <c r="UTK40" s="130"/>
      <c r="UTL40" s="130"/>
      <c r="UTM40" s="130"/>
      <c r="UTN40" s="130"/>
      <c r="UTO40" s="130"/>
      <c r="UTP40" s="130"/>
      <c r="UTQ40" s="130"/>
      <c r="UTR40" s="130"/>
      <c r="UTS40" s="130"/>
      <c r="UTT40" s="130"/>
      <c r="UTU40" s="130"/>
      <c r="UTV40" s="130"/>
      <c r="UTW40" s="130"/>
      <c r="UTX40" s="130"/>
      <c r="UTY40" s="130"/>
      <c r="UTZ40" s="130"/>
      <c r="UUA40" s="130"/>
      <c r="UUB40" s="130"/>
      <c r="UUC40" s="130"/>
      <c r="UUD40" s="130"/>
      <c r="UUE40" s="130"/>
      <c r="UUF40" s="130"/>
      <c r="UUG40" s="130"/>
      <c r="UUH40" s="130"/>
      <c r="UUI40" s="130"/>
      <c r="UUJ40" s="130"/>
      <c r="UUK40" s="130"/>
      <c r="UUL40" s="130"/>
      <c r="UUM40" s="130"/>
      <c r="UUN40" s="130"/>
      <c r="UUO40" s="130"/>
      <c r="UUP40" s="130"/>
      <c r="UUQ40" s="130"/>
      <c r="UUR40" s="130"/>
      <c r="UUS40" s="130"/>
      <c r="UUT40" s="130"/>
      <c r="UUU40" s="130"/>
      <c r="UUV40" s="130"/>
      <c r="UUW40" s="130"/>
      <c r="UUX40" s="130"/>
      <c r="UUY40" s="130"/>
      <c r="UUZ40" s="130"/>
      <c r="UVA40" s="130"/>
      <c r="UVB40" s="130"/>
      <c r="UVC40" s="130"/>
      <c r="UVD40" s="130"/>
      <c r="UVE40" s="130"/>
      <c r="UVF40" s="130"/>
      <c r="UVG40" s="130"/>
      <c r="UVH40" s="130"/>
      <c r="UVI40" s="130"/>
      <c r="UVJ40" s="130"/>
      <c r="UVK40" s="130"/>
      <c r="UVL40" s="130"/>
      <c r="UVM40" s="130"/>
      <c r="UVN40" s="130"/>
      <c r="UVO40" s="130"/>
      <c r="UVP40" s="130"/>
      <c r="UVQ40" s="130"/>
      <c r="UVR40" s="130"/>
      <c r="UVS40" s="130"/>
      <c r="UVT40" s="130"/>
      <c r="UVU40" s="130"/>
      <c r="UVV40" s="130"/>
      <c r="UVW40" s="130"/>
      <c r="UVX40" s="130"/>
      <c r="UVY40" s="130"/>
      <c r="UVZ40" s="130"/>
      <c r="UWA40" s="130"/>
      <c r="UWB40" s="130"/>
      <c r="UWC40" s="130"/>
      <c r="UWD40" s="130"/>
      <c r="UWE40" s="130"/>
      <c r="UWF40" s="130"/>
      <c r="UWG40" s="130"/>
      <c r="UWH40" s="130"/>
      <c r="UWI40" s="130"/>
      <c r="UWJ40" s="130"/>
      <c r="UWK40" s="130"/>
      <c r="UWL40" s="130"/>
      <c r="UWM40" s="130"/>
      <c r="UWN40" s="130"/>
      <c r="UWO40" s="130"/>
      <c r="UWP40" s="130"/>
      <c r="UWQ40" s="130"/>
      <c r="UWR40" s="130"/>
      <c r="UWS40" s="130"/>
      <c r="UWT40" s="130"/>
      <c r="UWU40" s="130"/>
      <c r="UWV40" s="130"/>
      <c r="UWW40" s="130"/>
      <c r="UWX40" s="130"/>
      <c r="UWY40" s="130"/>
      <c r="UWZ40" s="130"/>
      <c r="UXA40" s="130"/>
      <c r="UXB40" s="130"/>
      <c r="UXC40" s="130"/>
      <c r="UXD40" s="130"/>
      <c r="UXE40" s="130"/>
      <c r="UXF40" s="130"/>
      <c r="UXG40" s="130"/>
      <c r="UXH40" s="130"/>
      <c r="UXI40" s="130"/>
      <c r="UXJ40" s="130"/>
      <c r="UXK40" s="130"/>
      <c r="UXL40" s="130"/>
      <c r="UXM40" s="130"/>
      <c r="UXN40" s="130"/>
      <c r="UXO40" s="130"/>
      <c r="UXP40" s="130"/>
      <c r="UXQ40" s="130"/>
      <c r="UXR40" s="130"/>
      <c r="UXS40" s="130"/>
      <c r="UXT40" s="130"/>
      <c r="UXU40" s="130"/>
      <c r="UXV40" s="130"/>
      <c r="UXW40" s="130"/>
      <c r="UXX40" s="130"/>
      <c r="UXY40" s="130"/>
      <c r="UXZ40" s="130"/>
      <c r="UYA40" s="130"/>
      <c r="UYB40" s="130"/>
      <c r="UYC40" s="130"/>
      <c r="UYD40" s="130"/>
      <c r="UYE40" s="130"/>
      <c r="UYF40" s="130"/>
      <c r="UYG40" s="130"/>
      <c r="UYH40" s="130"/>
      <c r="UYI40" s="130"/>
      <c r="UYJ40" s="130"/>
      <c r="UYK40" s="130"/>
      <c r="UYL40" s="130"/>
      <c r="UYM40" s="130"/>
      <c r="UYN40" s="130"/>
      <c r="UYO40" s="130"/>
      <c r="UYP40" s="130"/>
      <c r="UYQ40" s="130"/>
      <c r="UYR40" s="130"/>
      <c r="UYS40" s="130"/>
      <c r="UYT40" s="130"/>
      <c r="UYU40" s="130"/>
      <c r="UYV40" s="130"/>
      <c r="UYW40" s="130"/>
      <c r="UYX40" s="130"/>
      <c r="UYY40" s="130"/>
      <c r="UYZ40" s="130"/>
      <c r="UZA40" s="130"/>
      <c r="UZB40" s="130"/>
      <c r="UZC40" s="130"/>
      <c r="UZD40" s="130"/>
      <c r="UZE40" s="130"/>
      <c r="UZF40" s="130"/>
      <c r="UZG40" s="130"/>
      <c r="UZH40" s="130"/>
      <c r="UZI40" s="130"/>
      <c r="UZJ40" s="130"/>
      <c r="UZK40" s="130"/>
      <c r="UZL40" s="130"/>
      <c r="UZM40" s="130"/>
      <c r="UZN40" s="130"/>
      <c r="UZO40" s="130"/>
      <c r="UZP40" s="130"/>
      <c r="UZQ40" s="130"/>
      <c r="UZR40" s="130"/>
      <c r="UZS40" s="130"/>
      <c r="UZT40" s="130"/>
      <c r="UZU40" s="130"/>
      <c r="UZV40" s="130"/>
      <c r="UZW40" s="130"/>
      <c r="UZX40" s="130"/>
      <c r="UZY40" s="130"/>
      <c r="UZZ40" s="130"/>
      <c r="VAA40" s="130"/>
      <c r="VAB40" s="130"/>
      <c r="VAC40" s="130"/>
      <c r="VAD40" s="130"/>
      <c r="VAE40" s="130"/>
      <c r="VAF40" s="130"/>
      <c r="VAG40" s="130"/>
      <c r="VAH40" s="130"/>
      <c r="VAI40" s="130"/>
      <c r="VAJ40" s="130"/>
      <c r="VAK40" s="130"/>
      <c r="VAL40" s="130"/>
      <c r="VAM40" s="130"/>
      <c r="VAN40" s="130"/>
      <c r="VAO40" s="130"/>
      <c r="VAP40" s="130"/>
      <c r="VAQ40" s="130"/>
      <c r="VAR40" s="130"/>
      <c r="VAS40" s="130"/>
      <c r="VAT40" s="130"/>
      <c r="VAU40" s="130"/>
      <c r="VAV40" s="130"/>
      <c r="VAW40" s="130"/>
      <c r="VAX40" s="130"/>
      <c r="VAY40" s="130"/>
      <c r="VAZ40" s="130"/>
      <c r="VBA40" s="130"/>
      <c r="VBB40" s="130"/>
      <c r="VBC40" s="130"/>
      <c r="VBD40" s="130"/>
      <c r="VBE40" s="130"/>
      <c r="VBF40" s="130"/>
      <c r="VBG40" s="130"/>
      <c r="VBH40" s="130"/>
      <c r="VBI40" s="130"/>
      <c r="VBJ40" s="130"/>
      <c r="VBK40" s="130"/>
      <c r="VBL40" s="130"/>
      <c r="VBM40" s="130"/>
      <c r="VBN40" s="130"/>
      <c r="VBO40" s="130"/>
      <c r="VBP40" s="130"/>
      <c r="VBQ40" s="130"/>
      <c r="VBR40" s="130"/>
      <c r="VBS40" s="130"/>
      <c r="VBT40" s="130"/>
      <c r="VBU40" s="130"/>
      <c r="VBV40" s="130"/>
      <c r="VBW40" s="130"/>
      <c r="VBX40" s="130"/>
      <c r="VBY40" s="130"/>
      <c r="VBZ40" s="130"/>
      <c r="VCA40" s="130"/>
      <c r="VCB40" s="130"/>
      <c r="VCC40" s="130"/>
      <c r="VCD40" s="130"/>
      <c r="VCE40" s="130"/>
      <c r="VCF40" s="130"/>
      <c r="VCG40" s="130"/>
      <c r="VCH40" s="130"/>
      <c r="VCI40" s="130"/>
      <c r="VCJ40" s="130"/>
      <c r="VCK40" s="130"/>
      <c r="VCL40" s="130"/>
      <c r="VCM40" s="130"/>
      <c r="VCN40" s="130"/>
      <c r="VCO40" s="130"/>
      <c r="VCP40" s="130"/>
      <c r="VCQ40" s="130"/>
      <c r="VCR40" s="130"/>
      <c r="VCS40" s="130"/>
      <c r="VCT40" s="130"/>
      <c r="VCU40" s="130"/>
      <c r="VCV40" s="130"/>
      <c r="VCW40" s="130"/>
      <c r="VCX40" s="130"/>
      <c r="VCY40" s="130"/>
      <c r="VCZ40" s="130"/>
      <c r="VDA40" s="130"/>
      <c r="VDB40" s="130"/>
      <c r="VDC40" s="130"/>
      <c r="VDD40" s="130"/>
      <c r="VDE40" s="130"/>
      <c r="VDF40" s="130"/>
      <c r="VDG40" s="130"/>
      <c r="VDH40" s="130"/>
      <c r="VDI40" s="130"/>
      <c r="VDJ40" s="130"/>
      <c r="VDK40" s="130"/>
      <c r="VDL40" s="130"/>
      <c r="VDM40" s="130"/>
      <c r="VDN40" s="130"/>
      <c r="VDO40" s="130"/>
      <c r="VDP40" s="130"/>
      <c r="VDQ40" s="130"/>
      <c r="VDR40" s="130"/>
      <c r="VDS40" s="130"/>
      <c r="VDT40" s="130"/>
      <c r="VDU40" s="130"/>
      <c r="VDV40" s="130"/>
      <c r="VDW40" s="130"/>
      <c r="VDX40" s="130"/>
      <c r="VDY40" s="130"/>
      <c r="VDZ40" s="130"/>
      <c r="VEA40" s="130"/>
      <c r="VEB40" s="130"/>
      <c r="VEC40" s="130"/>
      <c r="VED40" s="130"/>
      <c r="VEE40" s="130"/>
      <c r="VEF40" s="130"/>
      <c r="VEG40" s="130"/>
      <c r="VEH40" s="130"/>
      <c r="VEI40" s="130"/>
      <c r="VEJ40" s="130"/>
      <c r="VEK40" s="130"/>
      <c r="VEL40" s="130"/>
      <c r="VEM40" s="130"/>
      <c r="VEN40" s="130"/>
      <c r="VEO40" s="130"/>
      <c r="VEP40" s="130"/>
      <c r="VEQ40" s="130"/>
      <c r="VER40" s="130"/>
      <c r="VES40" s="130"/>
      <c r="VET40" s="130"/>
      <c r="VEU40" s="130"/>
      <c r="VEV40" s="130"/>
      <c r="VEW40" s="130"/>
      <c r="VEX40" s="130"/>
      <c r="VEY40" s="130"/>
      <c r="VEZ40" s="130"/>
      <c r="VFA40" s="130"/>
      <c r="VFB40" s="130"/>
      <c r="VFC40" s="130"/>
      <c r="VFD40" s="130"/>
      <c r="VFE40" s="130"/>
      <c r="VFF40" s="130"/>
      <c r="VFG40" s="130"/>
      <c r="VFH40" s="130"/>
      <c r="VFI40" s="130"/>
      <c r="VFJ40" s="130"/>
      <c r="VFK40" s="130"/>
      <c r="VFL40" s="130"/>
      <c r="VFM40" s="130"/>
      <c r="VFN40" s="130"/>
      <c r="VFO40" s="130"/>
      <c r="VFP40" s="130"/>
      <c r="VFQ40" s="130"/>
      <c r="VFR40" s="130"/>
      <c r="VFS40" s="130"/>
      <c r="VFT40" s="130"/>
      <c r="VFU40" s="130"/>
      <c r="VFV40" s="130"/>
      <c r="VFW40" s="130"/>
      <c r="VFX40" s="130"/>
      <c r="VFY40" s="130"/>
      <c r="VFZ40" s="130"/>
      <c r="VGA40" s="130"/>
      <c r="VGB40" s="130"/>
      <c r="VGC40" s="130"/>
      <c r="VGD40" s="130"/>
      <c r="VGE40" s="130"/>
      <c r="VGF40" s="130"/>
      <c r="VGG40" s="130"/>
      <c r="VGH40" s="130"/>
      <c r="VGI40" s="130"/>
      <c r="VGJ40" s="130"/>
      <c r="VGK40" s="130"/>
      <c r="VGL40" s="130"/>
      <c r="VGM40" s="130"/>
      <c r="VGN40" s="130"/>
      <c r="VGO40" s="130"/>
      <c r="VGP40" s="130"/>
      <c r="VGQ40" s="130"/>
      <c r="VGR40" s="130"/>
      <c r="VGS40" s="130"/>
      <c r="VGT40" s="130"/>
      <c r="VGU40" s="130"/>
      <c r="VGV40" s="130"/>
      <c r="VGW40" s="130"/>
      <c r="VGX40" s="130"/>
      <c r="VGY40" s="130"/>
      <c r="VGZ40" s="130"/>
      <c r="VHA40" s="130"/>
      <c r="VHB40" s="130"/>
      <c r="VHC40" s="130"/>
      <c r="VHD40" s="130"/>
      <c r="VHE40" s="130"/>
      <c r="VHF40" s="130"/>
      <c r="VHG40" s="130"/>
      <c r="VHH40" s="130"/>
      <c r="VHI40" s="130"/>
      <c r="VHJ40" s="130"/>
      <c r="VHK40" s="130"/>
      <c r="VHL40" s="130"/>
      <c r="VHM40" s="130"/>
      <c r="VHN40" s="130"/>
      <c r="VHO40" s="130"/>
      <c r="VHP40" s="130"/>
      <c r="VHQ40" s="130"/>
      <c r="VHR40" s="130"/>
      <c r="VHS40" s="130"/>
      <c r="VHT40" s="130"/>
      <c r="VHU40" s="130"/>
      <c r="VHV40" s="130"/>
      <c r="VHW40" s="130"/>
      <c r="VHX40" s="130"/>
      <c r="VHY40" s="130"/>
      <c r="VHZ40" s="130"/>
      <c r="VIA40" s="130"/>
      <c r="VIB40" s="130"/>
      <c r="VIC40" s="130"/>
      <c r="VID40" s="130"/>
      <c r="VIE40" s="130"/>
      <c r="VIF40" s="130"/>
      <c r="VIG40" s="130"/>
      <c r="VIH40" s="130"/>
      <c r="VII40" s="130"/>
      <c r="VIJ40" s="130"/>
      <c r="VIK40" s="130"/>
      <c r="VIL40" s="130"/>
      <c r="VIM40" s="130"/>
      <c r="VIN40" s="130"/>
      <c r="VIO40" s="130"/>
      <c r="VIP40" s="130"/>
      <c r="VIQ40" s="130"/>
      <c r="VIR40" s="130"/>
      <c r="VIS40" s="130"/>
      <c r="VIT40" s="130"/>
      <c r="VIU40" s="130"/>
      <c r="VIV40" s="130"/>
      <c r="VIW40" s="130"/>
      <c r="VIX40" s="130"/>
      <c r="VIY40" s="130"/>
      <c r="VIZ40" s="130"/>
      <c r="VJA40" s="130"/>
      <c r="VJB40" s="130"/>
      <c r="VJC40" s="130"/>
      <c r="VJD40" s="130"/>
      <c r="VJE40" s="130"/>
      <c r="VJF40" s="130"/>
      <c r="VJG40" s="130"/>
      <c r="VJH40" s="130"/>
      <c r="VJI40" s="130"/>
      <c r="VJJ40" s="130"/>
      <c r="VJK40" s="130"/>
      <c r="VJL40" s="130"/>
      <c r="VJM40" s="130"/>
      <c r="VJN40" s="130"/>
      <c r="VJO40" s="130"/>
      <c r="VJP40" s="130"/>
      <c r="VJQ40" s="130"/>
      <c r="VJR40" s="130"/>
      <c r="VJS40" s="130"/>
      <c r="VJT40" s="130"/>
      <c r="VJU40" s="130"/>
      <c r="VJV40" s="130"/>
      <c r="VJW40" s="130"/>
      <c r="VJX40" s="130"/>
      <c r="VJY40" s="130"/>
      <c r="VJZ40" s="130"/>
      <c r="VKA40" s="130"/>
      <c r="VKB40" s="130"/>
      <c r="VKC40" s="130"/>
      <c r="VKD40" s="130"/>
      <c r="VKE40" s="130"/>
      <c r="VKF40" s="130"/>
      <c r="VKG40" s="130"/>
      <c r="VKH40" s="130"/>
      <c r="VKI40" s="130"/>
      <c r="VKJ40" s="130"/>
      <c r="VKK40" s="130"/>
      <c r="VKL40" s="130"/>
      <c r="VKM40" s="130"/>
      <c r="VKN40" s="130"/>
      <c r="VKO40" s="130"/>
      <c r="VKP40" s="130"/>
      <c r="VKQ40" s="130"/>
      <c r="VKR40" s="130"/>
      <c r="VKS40" s="130"/>
      <c r="VKT40" s="130"/>
      <c r="VKU40" s="130"/>
      <c r="VKV40" s="130"/>
      <c r="VKW40" s="130"/>
      <c r="VKX40" s="130"/>
      <c r="VKY40" s="130"/>
      <c r="VKZ40" s="130"/>
      <c r="VLA40" s="130"/>
      <c r="VLB40" s="130"/>
      <c r="VLC40" s="130"/>
      <c r="VLD40" s="130"/>
      <c r="VLE40" s="130"/>
      <c r="VLF40" s="130"/>
      <c r="VLG40" s="130"/>
      <c r="VLH40" s="130"/>
      <c r="VLI40" s="130"/>
      <c r="VLJ40" s="130"/>
      <c r="VLK40" s="130"/>
      <c r="VLL40" s="130"/>
      <c r="VLM40" s="130"/>
      <c r="VLN40" s="130"/>
      <c r="VLO40" s="130"/>
      <c r="VLP40" s="130"/>
      <c r="VLQ40" s="130"/>
      <c r="VLR40" s="130"/>
      <c r="VLS40" s="130"/>
      <c r="VLT40" s="130"/>
      <c r="VLU40" s="130"/>
      <c r="VLV40" s="130"/>
      <c r="VLW40" s="130"/>
      <c r="VLX40" s="130"/>
      <c r="VLY40" s="130"/>
      <c r="VLZ40" s="130"/>
      <c r="VMA40" s="130"/>
      <c r="VMB40" s="130"/>
      <c r="VMC40" s="130"/>
      <c r="VMD40" s="130"/>
      <c r="VME40" s="130"/>
      <c r="VMF40" s="130"/>
      <c r="VMG40" s="130"/>
      <c r="VMH40" s="130"/>
      <c r="VMI40" s="130"/>
      <c r="VMJ40" s="130"/>
      <c r="VMK40" s="130"/>
      <c r="VML40" s="130"/>
      <c r="VMM40" s="130"/>
      <c r="VMN40" s="130"/>
      <c r="VMO40" s="130"/>
      <c r="VMP40" s="130"/>
      <c r="VMQ40" s="130"/>
      <c r="VMR40" s="130"/>
      <c r="VMS40" s="130"/>
      <c r="VMT40" s="130"/>
      <c r="VMU40" s="130"/>
      <c r="VMV40" s="130"/>
      <c r="VMW40" s="130"/>
      <c r="VMX40" s="130"/>
      <c r="VMY40" s="130"/>
      <c r="VMZ40" s="130"/>
      <c r="VNA40" s="130"/>
      <c r="VNB40" s="130"/>
      <c r="VNC40" s="130"/>
      <c r="VND40" s="130"/>
      <c r="VNE40" s="130"/>
      <c r="VNF40" s="130"/>
      <c r="VNG40" s="130"/>
      <c r="VNH40" s="130"/>
      <c r="VNI40" s="130"/>
      <c r="VNJ40" s="130"/>
      <c r="VNK40" s="130"/>
      <c r="VNL40" s="130"/>
      <c r="VNM40" s="130"/>
      <c r="VNN40" s="130"/>
      <c r="VNO40" s="130"/>
      <c r="VNP40" s="130"/>
      <c r="VNQ40" s="130"/>
      <c r="VNR40" s="130"/>
      <c r="VNS40" s="130"/>
      <c r="VNT40" s="130"/>
      <c r="VNU40" s="130"/>
      <c r="VNV40" s="130"/>
      <c r="VNW40" s="130"/>
      <c r="VNX40" s="130"/>
      <c r="VNY40" s="130"/>
      <c r="VNZ40" s="130"/>
      <c r="VOA40" s="130"/>
      <c r="VOB40" s="130"/>
      <c r="VOC40" s="130"/>
      <c r="VOD40" s="130"/>
      <c r="VOE40" s="130"/>
      <c r="VOF40" s="130"/>
      <c r="VOG40" s="130"/>
      <c r="VOH40" s="130"/>
      <c r="VOI40" s="130"/>
      <c r="VOJ40" s="130"/>
      <c r="VOK40" s="130"/>
      <c r="VOL40" s="130"/>
      <c r="VOM40" s="130"/>
      <c r="VON40" s="130"/>
      <c r="VOO40" s="130"/>
      <c r="VOP40" s="130"/>
      <c r="VOQ40" s="130"/>
      <c r="VOR40" s="130"/>
      <c r="VOS40" s="130"/>
      <c r="VOT40" s="130"/>
      <c r="VOU40" s="130"/>
      <c r="VOV40" s="130"/>
      <c r="VOW40" s="130"/>
      <c r="VOX40" s="130"/>
      <c r="VOY40" s="130"/>
      <c r="VOZ40" s="130"/>
      <c r="VPA40" s="130"/>
      <c r="VPB40" s="130"/>
      <c r="VPC40" s="130"/>
      <c r="VPD40" s="130"/>
      <c r="VPE40" s="130"/>
      <c r="VPF40" s="130"/>
      <c r="VPG40" s="130"/>
      <c r="VPH40" s="130"/>
      <c r="VPI40" s="130"/>
      <c r="VPJ40" s="130"/>
      <c r="VPK40" s="130"/>
      <c r="VPL40" s="130"/>
      <c r="VPM40" s="130"/>
      <c r="VPN40" s="130"/>
      <c r="VPO40" s="130"/>
      <c r="VPP40" s="130"/>
      <c r="VPQ40" s="130"/>
      <c r="VPR40" s="130"/>
      <c r="VPS40" s="130"/>
      <c r="VPT40" s="130"/>
      <c r="VPU40" s="130"/>
      <c r="VPV40" s="130"/>
      <c r="VPW40" s="130"/>
      <c r="VPX40" s="130"/>
      <c r="VPY40" s="130"/>
      <c r="VPZ40" s="130"/>
      <c r="VQA40" s="130"/>
      <c r="VQB40" s="130"/>
      <c r="VQC40" s="130"/>
      <c r="VQD40" s="130"/>
      <c r="VQE40" s="130"/>
      <c r="VQF40" s="130"/>
      <c r="VQG40" s="130"/>
      <c r="VQH40" s="130"/>
      <c r="VQI40" s="130"/>
      <c r="VQJ40" s="130"/>
      <c r="VQK40" s="130"/>
      <c r="VQL40" s="130"/>
      <c r="VQM40" s="130"/>
      <c r="VQN40" s="130"/>
      <c r="VQO40" s="130"/>
      <c r="VQP40" s="130"/>
      <c r="VQQ40" s="130"/>
      <c r="VQR40" s="130"/>
      <c r="VQS40" s="130"/>
      <c r="VQT40" s="130"/>
      <c r="VQU40" s="130"/>
      <c r="VQV40" s="130"/>
      <c r="VQW40" s="130"/>
      <c r="VQX40" s="130"/>
      <c r="VQY40" s="130"/>
      <c r="VQZ40" s="130"/>
      <c r="VRA40" s="130"/>
      <c r="VRB40" s="130"/>
      <c r="VRC40" s="130"/>
      <c r="VRD40" s="130"/>
      <c r="VRE40" s="130"/>
      <c r="VRF40" s="130"/>
      <c r="VRG40" s="130"/>
      <c r="VRH40" s="130"/>
      <c r="VRI40" s="130"/>
      <c r="VRJ40" s="130"/>
      <c r="VRK40" s="130"/>
      <c r="VRL40" s="130"/>
      <c r="VRM40" s="130"/>
      <c r="VRN40" s="130"/>
      <c r="VRO40" s="130"/>
      <c r="VRP40" s="130"/>
      <c r="VRQ40" s="130"/>
      <c r="VRR40" s="130"/>
      <c r="VRS40" s="130"/>
      <c r="VRT40" s="130"/>
      <c r="VRU40" s="130"/>
      <c r="VRV40" s="130"/>
      <c r="VRW40" s="130"/>
      <c r="VRX40" s="130"/>
      <c r="VRY40" s="130"/>
      <c r="VRZ40" s="130"/>
      <c r="VSA40" s="130"/>
      <c r="VSB40" s="130"/>
      <c r="VSC40" s="130"/>
      <c r="VSD40" s="130"/>
      <c r="VSE40" s="130"/>
      <c r="VSF40" s="130"/>
      <c r="VSG40" s="130"/>
      <c r="VSH40" s="130"/>
      <c r="VSI40" s="130"/>
      <c r="VSJ40" s="130"/>
      <c r="VSK40" s="130"/>
      <c r="VSL40" s="130"/>
      <c r="VSM40" s="130"/>
      <c r="VSN40" s="130"/>
      <c r="VSO40" s="130"/>
      <c r="VSP40" s="130"/>
      <c r="VSQ40" s="130"/>
      <c r="VSR40" s="130"/>
      <c r="VSS40" s="130"/>
      <c r="VST40" s="130"/>
      <c r="VSU40" s="130"/>
      <c r="VSV40" s="130"/>
      <c r="VSW40" s="130"/>
      <c r="VSX40" s="130"/>
      <c r="VSY40" s="130"/>
      <c r="VSZ40" s="130"/>
      <c r="VTA40" s="130"/>
      <c r="VTB40" s="130"/>
      <c r="VTC40" s="130"/>
      <c r="VTD40" s="130"/>
      <c r="VTE40" s="130"/>
      <c r="VTF40" s="130"/>
      <c r="VTG40" s="130"/>
      <c r="VTH40" s="130"/>
      <c r="VTI40" s="130"/>
      <c r="VTJ40" s="130"/>
      <c r="VTK40" s="130"/>
      <c r="VTL40" s="130"/>
      <c r="VTM40" s="130"/>
      <c r="VTN40" s="130"/>
      <c r="VTO40" s="130"/>
      <c r="VTP40" s="130"/>
      <c r="VTQ40" s="130"/>
      <c r="VTR40" s="130"/>
      <c r="VTS40" s="130"/>
      <c r="VTT40" s="130"/>
      <c r="VTU40" s="130"/>
      <c r="VTV40" s="130"/>
      <c r="VTW40" s="130"/>
      <c r="VTX40" s="130"/>
      <c r="VTY40" s="130"/>
      <c r="VTZ40" s="130"/>
      <c r="VUA40" s="130"/>
      <c r="VUB40" s="130"/>
      <c r="VUC40" s="130"/>
      <c r="VUD40" s="130"/>
      <c r="VUE40" s="130"/>
      <c r="VUF40" s="130"/>
      <c r="VUG40" s="130"/>
      <c r="VUH40" s="130"/>
      <c r="VUI40" s="130"/>
      <c r="VUJ40" s="130"/>
      <c r="VUK40" s="130"/>
      <c r="VUL40" s="130"/>
      <c r="VUM40" s="130"/>
      <c r="VUN40" s="130"/>
      <c r="VUO40" s="130"/>
      <c r="VUP40" s="130"/>
      <c r="VUQ40" s="130"/>
      <c r="VUR40" s="130"/>
      <c r="VUS40" s="130"/>
      <c r="VUT40" s="130"/>
      <c r="VUU40" s="130"/>
      <c r="VUV40" s="130"/>
      <c r="VUW40" s="130"/>
      <c r="VUX40" s="130"/>
      <c r="VUY40" s="130"/>
      <c r="VUZ40" s="130"/>
      <c r="VVA40" s="130"/>
      <c r="VVB40" s="130"/>
      <c r="VVC40" s="130"/>
      <c r="VVD40" s="130"/>
      <c r="VVE40" s="130"/>
      <c r="VVF40" s="130"/>
      <c r="VVG40" s="130"/>
      <c r="VVH40" s="130"/>
      <c r="VVI40" s="130"/>
      <c r="VVJ40" s="130"/>
      <c r="VVK40" s="130"/>
      <c r="VVL40" s="130"/>
      <c r="VVM40" s="130"/>
      <c r="VVN40" s="130"/>
      <c r="VVO40" s="130"/>
      <c r="VVP40" s="130"/>
      <c r="VVQ40" s="130"/>
      <c r="VVR40" s="130"/>
      <c r="VVS40" s="130"/>
      <c r="VVT40" s="130"/>
      <c r="VVU40" s="130"/>
      <c r="VVV40" s="130"/>
      <c r="VVW40" s="130"/>
      <c r="VVX40" s="130"/>
      <c r="VVY40" s="130"/>
      <c r="VVZ40" s="130"/>
      <c r="VWA40" s="130"/>
      <c r="VWB40" s="130"/>
      <c r="VWC40" s="130"/>
      <c r="VWD40" s="130"/>
      <c r="VWE40" s="130"/>
      <c r="VWF40" s="130"/>
      <c r="VWG40" s="130"/>
      <c r="VWH40" s="130"/>
      <c r="VWI40" s="130"/>
      <c r="VWJ40" s="130"/>
      <c r="VWK40" s="130"/>
      <c r="VWL40" s="130"/>
      <c r="VWM40" s="130"/>
      <c r="VWN40" s="130"/>
      <c r="VWO40" s="130"/>
      <c r="VWP40" s="130"/>
      <c r="VWQ40" s="130"/>
      <c r="VWR40" s="130"/>
      <c r="VWS40" s="130"/>
      <c r="VWT40" s="130"/>
      <c r="VWU40" s="130"/>
      <c r="VWV40" s="130"/>
      <c r="VWW40" s="130"/>
      <c r="VWX40" s="130"/>
      <c r="VWY40" s="130"/>
      <c r="VWZ40" s="130"/>
      <c r="VXA40" s="130"/>
      <c r="VXB40" s="130"/>
      <c r="VXC40" s="130"/>
      <c r="VXD40" s="130"/>
      <c r="VXE40" s="130"/>
      <c r="VXF40" s="130"/>
      <c r="VXG40" s="130"/>
      <c r="VXH40" s="130"/>
      <c r="VXI40" s="130"/>
      <c r="VXJ40" s="130"/>
      <c r="VXK40" s="130"/>
      <c r="VXL40" s="130"/>
      <c r="VXM40" s="130"/>
      <c r="VXN40" s="130"/>
      <c r="VXO40" s="130"/>
      <c r="VXP40" s="130"/>
      <c r="VXQ40" s="130"/>
      <c r="VXR40" s="130"/>
      <c r="VXS40" s="130"/>
      <c r="VXT40" s="130"/>
      <c r="VXU40" s="130"/>
      <c r="VXV40" s="130"/>
      <c r="VXW40" s="130"/>
      <c r="VXX40" s="130"/>
      <c r="VXY40" s="130"/>
      <c r="VXZ40" s="130"/>
      <c r="VYA40" s="130"/>
      <c r="VYB40" s="130"/>
      <c r="VYC40" s="130"/>
      <c r="VYD40" s="130"/>
      <c r="VYE40" s="130"/>
      <c r="VYF40" s="130"/>
      <c r="VYG40" s="130"/>
      <c r="VYH40" s="130"/>
      <c r="VYI40" s="130"/>
      <c r="VYJ40" s="130"/>
      <c r="VYK40" s="130"/>
      <c r="VYL40" s="130"/>
      <c r="VYM40" s="130"/>
      <c r="VYN40" s="130"/>
      <c r="VYO40" s="130"/>
      <c r="VYP40" s="130"/>
      <c r="VYQ40" s="130"/>
      <c r="VYR40" s="130"/>
      <c r="VYS40" s="130"/>
      <c r="VYT40" s="130"/>
      <c r="VYU40" s="130"/>
      <c r="VYV40" s="130"/>
      <c r="VYW40" s="130"/>
      <c r="VYX40" s="130"/>
      <c r="VYY40" s="130"/>
      <c r="VYZ40" s="130"/>
      <c r="VZA40" s="130"/>
      <c r="VZB40" s="130"/>
      <c r="VZC40" s="130"/>
      <c r="VZD40" s="130"/>
      <c r="VZE40" s="130"/>
      <c r="VZF40" s="130"/>
      <c r="VZG40" s="130"/>
      <c r="VZH40" s="130"/>
      <c r="VZI40" s="130"/>
      <c r="VZJ40" s="130"/>
      <c r="VZK40" s="130"/>
      <c r="VZL40" s="130"/>
      <c r="VZM40" s="130"/>
      <c r="VZN40" s="130"/>
      <c r="VZO40" s="130"/>
      <c r="VZP40" s="130"/>
      <c r="VZQ40" s="130"/>
      <c r="VZR40" s="130"/>
      <c r="VZS40" s="130"/>
      <c r="VZT40" s="130"/>
      <c r="VZU40" s="130"/>
      <c r="VZV40" s="130"/>
      <c r="VZW40" s="130"/>
      <c r="VZX40" s="130"/>
      <c r="VZY40" s="130"/>
      <c r="VZZ40" s="130"/>
      <c r="WAA40" s="130"/>
      <c r="WAB40" s="130"/>
      <c r="WAC40" s="130"/>
      <c r="WAD40" s="130"/>
      <c r="WAE40" s="130"/>
      <c r="WAF40" s="130"/>
      <c r="WAG40" s="130"/>
      <c r="WAH40" s="130"/>
      <c r="WAI40" s="130"/>
      <c r="WAJ40" s="130"/>
      <c r="WAK40" s="130"/>
      <c r="WAL40" s="130"/>
      <c r="WAM40" s="130"/>
      <c r="WAN40" s="130"/>
      <c r="WAO40" s="130"/>
      <c r="WAP40" s="130"/>
      <c r="WAQ40" s="130"/>
      <c r="WAR40" s="130"/>
      <c r="WAS40" s="130"/>
      <c r="WAT40" s="130"/>
      <c r="WAU40" s="130"/>
      <c r="WAV40" s="130"/>
      <c r="WAW40" s="130"/>
      <c r="WAX40" s="130"/>
      <c r="WAY40" s="130"/>
      <c r="WAZ40" s="130"/>
      <c r="WBA40" s="130"/>
      <c r="WBB40" s="130"/>
      <c r="WBC40" s="130"/>
      <c r="WBD40" s="130"/>
      <c r="WBE40" s="130"/>
      <c r="WBF40" s="130"/>
      <c r="WBG40" s="130"/>
      <c r="WBH40" s="130"/>
      <c r="WBI40" s="130"/>
      <c r="WBJ40" s="130"/>
      <c r="WBK40" s="130"/>
      <c r="WBL40" s="130"/>
      <c r="WBM40" s="130"/>
      <c r="WBN40" s="130"/>
      <c r="WBO40" s="130"/>
      <c r="WBP40" s="130"/>
      <c r="WBQ40" s="130"/>
      <c r="WBR40" s="130"/>
      <c r="WBS40" s="130"/>
      <c r="WBT40" s="130"/>
      <c r="WBU40" s="130"/>
      <c r="WBV40" s="130"/>
      <c r="WBW40" s="130"/>
      <c r="WBX40" s="130"/>
      <c r="WBY40" s="130"/>
      <c r="WBZ40" s="130"/>
      <c r="WCA40" s="130"/>
      <c r="WCB40" s="130"/>
      <c r="WCC40" s="130"/>
      <c r="WCD40" s="130"/>
      <c r="WCE40" s="130"/>
      <c r="WCF40" s="130"/>
      <c r="WCG40" s="130"/>
      <c r="WCH40" s="130"/>
      <c r="WCI40" s="130"/>
      <c r="WCJ40" s="130"/>
      <c r="WCK40" s="130"/>
      <c r="WCL40" s="130"/>
      <c r="WCM40" s="130"/>
      <c r="WCN40" s="130"/>
      <c r="WCO40" s="130"/>
      <c r="WCP40" s="130"/>
      <c r="WCQ40" s="130"/>
      <c r="WCR40" s="130"/>
      <c r="WCS40" s="130"/>
      <c r="WCT40" s="130"/>
      <c r="WCU40" s="130"/>
      <c r="WCV40" s="130"/>
      <c r="WCW40" s="130"/>
      <c r="WCX40" s="130"/>
      <c r="WCY40" s="130"/>
      <c r="WCZ40" s="130"/>
      <c r="WDA40" s="130"/>
      <c r="WDB40" s="130"/>
      <c r="WDC40" s="130"/>
      <c r="WDD40" s="130"/>
      <c r="WDE40" s="130"/>
      <c r="WDF40" s="130"/>
      <c r="WDG40" s="130"/>
      <c r="WDH40" s="130"/>
      <c r="WDI40" s="130"/>
      <c r="WDJ40" s="130"/>
      <c r="WDK40" s="130"/>
      <c r="WDL40" s="130"/>
      <c r="WDM40" s="130"/>
      <c r="WDN40" s="130"/>
      <c r="WDO40" s="130"/>
      <c r="WDP40" s="130"/>
      <c r="WDQ40" s="130"/>
      <c r="WDR40" s="130"/>
      <c r="WDS40" s="130"/>
      <c r="WDT40" s="130"/>
      <c r="WDU40" s="130"/>
      <c r="WDV40" s="130"/>
      <c r="WDW40" s="130"/>
      <c r="WDX40" s="130"/>
      <c r="WDY40" s="130"/>
      <c r="WDZ40" s="130"/>
      <c r="WEA40" s="130"/>
      <c r="WEB40" s="130"/>
      <c r="WEC40" s="130"/>
      <c r="WED40" s="130"/>
      <c r="WEE40" s="130"/>
      <c r="WEF40" s="130"/>
      <c r="WEG40" s="130"/>
      <c r="WEH40" s="130"/>
      <c r="WEI40" s="130"/>
      <c r="WEJ40" s="130"/>
      <c r="WEK40" s="130"/>
      <c r="WEL40" s="130"/>
      <c r="WEM40" s="130"/>
      <c r="WEN40" s="130"/>
      <c r="WEO40" s="130"/>
      <c r="WEP40" s="130"/>
      <c r="WEQ40" s="130"/>
      <c r="WER40" s="130"/>
      <c r="WES40" s="130"/>
      <c r="WET40" s="130"/>
      <c r="WEU40" s="130"/>
      <c r="WEV40" s="130"/>
      <c r="WEW40" s="130"/>
      <c r="WEX40" s="130"/>
      <c r="WEY40" s="130"/>
      <c r="WEZ40" s="130"/>
      <c r="WFA40" s="130"/>
      <c r="WFB40" s="130"/>
      <c r="WFC40" s="130"/>
      <c r="WFD40" s="130"/>
      <c r="WFE40" s="130"/>
      <c r="WFF40" s="130"/>
      <c r="WFG40" s="130"/>
      <c r="WFH40" s="130"/>
      <c r="WFI40" s="130"/>
      <c r="WFJ40" s="130"/>
      <c r="WFK40" s="130"/>
      <c r="WFL40" s="130"/>
      <c r="WFM40" s="130"/>
      <c r="WFN40" s="130"/>
      <c r="WFO40" s="130"/>
      <c r="WFP40" s="130"/>
      <c r="WFQ40" s="130"/>
      <c r="WFR40" s="130"/>
      <c r="WFS40" s="130"/>
      <c r="WFT40" s="130"/>
      <c r="WFU40" s="130"/>
      <c r="WFV40" s="130"/>
      <c r="WFW40" s="130"/>
      <c r="WFX40" s="130"/>
      <c r="WFY40" s="130"/>
      <c r="WFZ40" s="130"/>
      <c r="WGA40" s="130"/>
      <c r="WGB40" s="130"/>
      <c r="WGC40" s="130"/>
      <c r="WGD40" s="130"/>
      <c r="WGE40" s="130"/>
      <c r="WGF40" s="130"/>
      <c r="WGG40" s="130"/>
      <c r="WGH40" s="130"/>
      <c r="WGI40" s="130"/>
      <c r="WGJ40" s="130"/>
      <c r="WGK40" s="130"/>
      <c r="WGL40" s="130"/>
      <c r="WGM40" s="130"/>
      <c r="WGN40" s="130"/>
      <c r="WGO40" s="130"/>
      <c r="WGP40" s="130"/>
      <c r="WGQ40" s="130"/>
      <c r="WGR40" s="130"/>
      <c r="WGS40" s="130"/>
      <c r="WGT40" s="130"/>
      <c r="WGU40" s="130"/>
      <c r="WGV40" s="130"/>
      <c r="WGW40" s="130"/>
      <c r="WGX40" s="130"/>
      <c r="WGY40" s="130"/>
      <c r="WGZ40" s="130"/>
      <c r="WHA40" s="130"/>
      <c r="WHB40" s="130"/>
      <c r="WHC40" s="130"/>
      <c r="WHD40" s="130"/>
      <c r="WHE40" s="130"/>
      <c r="WHF40" s="130"/>
      <c r="WHG40" s="130"/>
      <c r="WHH40" s="130"/>
      <c r="WHI40" s="130"/>
      <c r="WHJ40" s="130"/>
      <c r="WHK40" s="130"/>
      <c r="WHL40" s="130"/>
      <c r="WHM40" s="130"/>
      <c r="WHN40" s="130"/>
      <c r="WHO40" s="130"/>
      <c r="WHP40" s="130"/>
      <c r="WHQ40" s="130"/>
      <c r="WHR40" s="130"/>
      <c r="WHS40" s="130"/>
      <c r="WHT40" s="130"/>
      <c r="WHU40" s="130"/>
      <c r="WHV40" s="130"/>
      <c r="WHW40" s="130"/>
      <c r="WHX40" s="130"/>
      <c r="WHY40" s="130"/>
      <c r="WHZ40" s="130"/>
      <c r="WIA40" s="130"/>
      <c r="WIB40" s="130"/>
      <c r="WIC40" s="130"/>
      <c r="WID40" s="130"/>
      <c r="WIE40" s="130"/>
      <c r="WIF40" s="130"/>
      <c r="WIG40" s="130"/>
      <c r="WIH40" s="130"/>
      <c r="WII40" s="130"/>
      <c r="WIJ40" s="130"/>
      <c r="WIK40" s="130"/>
      <c r="WIL40" s="130"/>
      <c r="WIM40" s="130"/>
      <c r="WIN40" s="130"/>
      <c r="WIO40" s="130"/>
      <c r="WIP40" s="130"/>
      <c r="WIQ40" s="130"/>
      <c r="WIR40" s="130"/>
      <c r="WIS40" s="130"/>
      <c r="WIT40" s="130"/>
      <c r="WIU40" s="130"/>
      <c r="WIV40" s="130"/>
      <c r="WIW40" s="130"/>
      <c r="WIX40" s="130"/>
      <c r="WIY40" s="130"/>
      <c r="WIZ40" s="130"/>
      <c r="WJA40" s="130"/>
      <c r="WJB40" s="130"/>
      <c r="WJC40" s="130"/>
      <c r="WJD40" s="130"/>
      <c r="WJE40" s="130"/>
      <c r="WJF40" s="130"/>
      <c r="WJG40" s="130"/>
      <c r="WJH40" s="130"/>
      <c r="WJI40" s="130"/>
      <c r="WJJ40" s="130"/>
      <c r="WJK40" s="130"/>
      <c r="WJL40" s="130"/>
      <c r="WJM40" s="130"/>
      <c r="WJN40" s="130"/>
      <c r="WJO40" s="130"/>
      <c r="WJP40" s="130"/>
      <c r="WJQ40" s="130"/>
      <c r="WJR40" s="130"/>
      <c r="WJS40" s="130"/>
      <c r="WJT40" s="130"/>
      <c r="WJU40" s="130"/>
      <c r="WJV40" s="130"/>
      <c r="WJW40" s="130"/>
      <c r="WJX40" s="130"/>
      <c r="WJY40" s="130"/>
      <c r="WJZ40" s="130"/>
      <c r="WKA40" s="130"/>
      <c r="WKB40" s="130"/>
      <c r="WKC40" s="130"/>
      <c r="WKD40" s="130"/>
      <c r="WKE40" s="130"/>
      <c r="WKF40" s="130"/>
      <c r="WKG40" s="130"/>
      <c r="WKH40" s="130"/>
      <c r="WKI40" s="130"/>
      <c r="WKJ40" s="130"/>
      <c r="WKK40" s="130"/>
      <c r="WKL40" s="130"/>
      <c r="WKM40" s="130"/>
      <c r="WKN40" s="130"/>
      <c r="WKO40" s="130"/>
      <c r="WKP40" s="130"/>
      <c r="WKQ40" s="130"/>
      <c r="WKR40" s="130"/>
      <c r="WKS40" s="130"/>
      <c r="WKT40" s="130"/>
      <c r="WKU40" s="130"/>
      <c r="WKV40" s="130"/>
      <c r="WKW40" s="130"/>
      <c r="WKX40" s="130"/>
      <c r="WKY40" s="130"/>
      <c r="WKZ40" s="130"/>
      <c r="WLA40" s="130"/>
      <c r="WLB40" s="130"/>
      <c r="WLC40" s="130"/>
      <c r="WLD40" s="130"/>
      <c r="WLE40" s="130"/>
      <c r="WLF40" s="130"/>
      <c r="WLG40" s="130"/>
      <c r="WLH40" s="130"/>
      <c r="WLI40" s="130"/>
      <c r="WLJ40" s="130"/>
      <c r="WLK40" s="130"/>
      <c r="WLL40" s="130"/>
      <c r="WLM40" s="130"/>
      <c r="WLN40" s="130"/>
      <c r="WLO40" s="130"/>
      <c r="WLP40" s="130"/>
      <c r="WLQ40" s="130"/>
      <c r="WLR40" s="130"/>
      <c r="WLS40" s="130"/>
      <c r="WLT40" s="130"/>
      <c r="WLU40" s="130"/>
      <c r="WLV40" s="130"/>
      <c r="WLW40" s="130"/>
      <c r="WLX40" s="130"/>
      <c r="WLY40" s="130"/>
      <c r="WLZ40" s="130"/>
      <c r="WMA40" s="130"/>
      <c r="WMB40" s="130"/>
      <c r="WMC40" s="130"/>
      <c r="WMD40" s="130"/>
      <c r="WME40" s="130"/>
      <c r="WMF40" s="130"/>
      <c r="WMG40" s="130"/>
      <c r="WMH40" s="130"/>
      <c r="WMI40" s="130"/>
      <c r="WMJ40" s="130"/>
      <c r="WMK40" s="130"/>
      <c r="WML40" s="130"/>
      <c r="WMM40" s="130"/>
      <c r="WMN40" s="130"/>
      <c r="WMO40" s="130"/>
      <c r="WMP40" s="130"/>
      <c r="WMQ40" s="130"/>
      <c r="WMR40" s="130"/>
      <c r="WMS40" s="130"/>
      <c r="WMT40" s="130"/>
      <c r="WMU40" s="130"/>
      <c r="WMV40" s="130"/>
      <c r="WMW40" s="130"/>
      <c r="WMX40" s="130"/>
      <c r="WMY40" s="130"/>
      <c r="WMZ40" s="130"/>
      <c r="WNA40" s="130"/>
      <c r="WNB40" s="130"/>
      <c r="WNC40" s="130"/>
      <c r="WND40" s="130"/>
      <c r="WNE40" s="130"/>
      <c r="WNF40" s="130"/>
      <c r="WNG40" s="130"/>
      <c r="WNH40" s="130"/>
      <c r="WNI40" s="130"/>
      <c r="WNJ40" s="130"/>
      <c r="WNK40" s="130"/>
      <c r="WNL40" s="130"/>
      <c r="WNM40" s="130"/>
      <c r="WNN40" s="130"/>
      <c r="WNO40" s="130"/>
      <c r="WNP40" s="130"/>
      <c r="WNQ40" s="130"/>
      <c r="WNR40" s="130"/>
      <c r="WNS40" s="130"/>
      <c r="WNT40" s="130"/>
      <c r="WNU40" s="130"/>
      <c r="WNV40" s="130"/>
      <c r="WNW40" s="130"/>
      <c r="WNX40" s="130"/>
      <c r="WNY40" s="130"/>
      <c r="WNZ40" s="130"/>
      <c r="WOA40" s="130"/>
      <c r="WOB40" s="130"/>
      <c r="WOC40" s="130"/>
      <c r="WOD40" s="130"/>
      <c r="WOE40" s="130"/>
      <c r="WOF40" s="130"/>
      <c r="WOG40" s="130"/>
      <c r="WOH40" s="130"/>
      <c r="WOI40" s="130"/>
      <c r="WOJ40" s="130"/>
      <c r="WOK40" s="130"/>
      <c r="WOL40" s="130"/>
      <c r="WOM40" s="130"/>
      <c r="WON40" s="130"/>
      <c r="WOO40" s="130"/>
      <c r="WOP40" s="130"/>
      <c r="WOQ40" s="130"/>
      <c r="WOR40" s="130"/>
      <c r="WOS40" s="130"/>
      <c r="WOT40" s="130"/>
      <c r="WOU40" s="130"/>
      <c r="WOV40" s="130"/>
      <c r="WOW40" s="130"/>
      <c r="WOX40" s="130"/>
      <c r="WOY40" s="130"/>
      <c r="WOZ40" s="130"/>
      <c r="WPA40" s="130"/>
      <c r="WPB40" s="130"/>
      <c r="WPC40" s="130"/>
      <c r="WPD40" s="130"/>
      <c r="WPE40" s="130"/>
      <c r="WPF40" s="130"/>
      <c r="WPG40" s="130"/>
      <c r="WPH40" s="130"/>
      <c r="WPI40" s="130"/>
      <c r="WPJ40" s="130"/>
      <c r="WPK40" s="130"/>
      <c r="WPL40" s="130"/>
      <c r="WPM40" s="130"/>
      <c r="WPN40" s="130"/>
      <c r="WPO40" s="130"/>
      <c r="WPP40" s="130"/>
      <c r="WPQ40" s="130"/>
      <c r="WPR40" s="130"/>
      <c r="WPS40" s="130"/>
      <c r="WPT40" s="130"/>
      <c r="WPU40" s="130"/>
      <c r="WPV40" s="130"/>
      <c r="WPW40" s="130"/>
      <c r="WPX40" s="130"/>
      <c r="WPY40" s="130"/>
      <c r="WPZ40" s="130"/>
      <c r="WQA40" s="130"/>
      <c r="WQB40" s="130"/>
      <c r="WQC40" s="130"/>
      <c r="WQD40" s="130"/>
      <c r="WQE40" s="130"/>
      <c r="WQF40" s="130"/>
      <c r="WQG40" s="130"/>
      <c r="WQH40" s="130"/>
      <c r="WQI40" s="130"/>
      <c r="WQJ40" s="130"/>
      <c r="WQK40" s="130"/>
      <c r="WQL40" s="130"/>
      <c r="WQM40" s="130"/>
      <c r="WQN40" s="130"/>
      <c r="WQO40" s="130"/>
      <c r="WQP40" s="130"/>
      <c r="WQQ40" s="130"/>
      <c r="WQR40" s="130"/>
      <c r="WQS40" s="130"/>
      <c r="WQT40" s="130"/>
      <c r="WQU40" s="130"/>
      <c r="WQV40" s="130"/>
      <c r="WQW40" s="130"/>
      <c r="WQX40" s="130"/>
      <c r="WQY40" s="130"/>
      <c r="WQZ40" s="130"/>
      <c r="WRA40" s="130"/>
      <c r="WRB40" s="130"/>
      <c r="WRC40" s="130"/>
      <c r="WRD40" s="130"/>
      <c r="WRE40" s="130"/>
      <c r="WRF40" s="130"/>
      <c r="WRG40" s="130"/>
      <c r="WRH40" s="130"/>
      <c r="WRI40" s="130"/>
      <c r="WRJ40" s="130"/>
      <c r="WRK40" s="130"/>
      <c r="WRL40" s="130"/>
      <c r="WRM40" s="130"/>
      <c r="WRN40" s="130"/>
      <c r="WRO40" s="130"/>
      <c r="WRP40" s="130"/>
      <c r="WRQ40" s="130"/>
      <c r="WRR40" s="130"/>
      <c r="WRS40" s="130"/>
      <c r="WRT40" s="130"/>
      <c r="WRU40" s="130"/>
      <c r="WRV40" s="130"/>
      <c r="WRW40" s="130"/>
      <c r="WRX40" s="130"/>
      <c r="WRY40" s="130"/>
      <c r="WRZ40" s="130"/>
      <c r="WSA40" s="130"/>
      <c r="WSB40" s="130"/>
      <c r="WSC40" s="130"/>
      <c r="WSD40" s="130"/>
      <c r="WSE40" s="130"/>
      <c r="WSF40" s="130"/>
      <c r="WSG40" s="130"/>
      <c r="WSH40" s="130"/>
      <c r="WSI40" s="130"/>
      <c r="WSJ40" s="130"/>
      <c r="WSK40" s="130"/>
      <c r="WSL40" s="130"/>
      <c r="WSM40" s="130"/>
      <c r="WSN40" s="130"/>
      <c r="WSO40" s="130"/>
      <c r="WSP40" s="130"/>
      <c r="WSQ40" s="130"/>
      <c r="WSR40" s="130"/>
      <c r="WSS40" s="130"/>
      <c r="WST40" s="130"/>
      <c r="WSU40" s="130"/>
      <c r="WSV40" s="130"/>
      <c r="WSW40" s="130"/>
      <c r="WSX40" s="130"/>
      <c r="WSY40" s="130"/>
      <c r="WSZ40" s="130"/>
      <c r="WTA40" s="130"/>
      <c r="WTB40" s="130"/>
      <c r="WTC40" s="130"/>
      <c r="WTD40" s="130"/>
      <c r="WTE40" s="130"/>
      <c r="WTF40" s="130"/>
      <c r="WTG40" s="130"/>
      <c r="WTH40" s="130"/>
      <c r="WTI40" s="130"/>
      <c r="WTJ40" s="130"/>
      <c r="WTK40" s="130"/>
      <c r="WTL40" s="130"/>
      <c r="WTM40" s="130"/>
      <c r="WTN40" s="130"/>
      <c r="WTO40" s="130"/>
      <c r="WTP40" s="130"/>
      <c r="WTQ40" s="130"/>
      <c r="WTR40" s="130"/>
      <c r="WTS40" s="130"/>
      <c r="WTT40" s="130"/>
      <c r="WTU40" s="130"/>
      <c r="WTV40" s="130"/>
      <c r="WTW40" s="130"/>
      <c r="WTX40" s="130"/>
      <c r="WTY40" s="130"/>
      <c r="WTZ40" s="130"/>
      <c r="WUA40" s="130"/>
      <c r="WUB40" s="130"/>
      <c r="WUC40" s="130"/>
      <c r="WUD40" s="130"/>
      <c r="WUE40" s="130"/>
      <c r="WUF40" s="130"/>
      <c r="WUG40" s="130"/>
      <c r="WUH40" s="130"/>
      <c r="WUI40" s="130"/>
      <c r="WUJ40" s="130"/>
      <c r="WUK40" s="130"/>
      <c r="WUL40" s="130"/>
      <c r="WUM40" s="130"/>
      <c r="WUN40" s="130"/>
      <c r="WUO40" s="130"/>
      <c r="WUP40" s="130"/>
      <c r="WUQ40" s="130"/>
      <c r="WUR40" s="130"/>
      <c r="WUS40" s="130"/>
      <c r="WUT40" s="130"/>
      <c r="WUU40" s="130"/>
      <c r="WUV40" s="130"/>
      <c r="WUW40" s="130"/>
      <c r="WUX40" s="130"/>
      <c r="WUY40" s="130"/>
      <c r="WUZ40" s="130"/>
      <c r="WVA40" s="130"/>
      <c r="WVB40" s="130"/>
      <c r="WVC40" s="130"/>
      <c r="WVD40" s="130"/>
      <c r="WVE40" s="130"/>
      <c r="WVF40" s="130"/>
      <c r="WVG40" s="130"/>
      <c r="WVH40" s="130"/>
      <c r="WVI40" s="130"/>
      <c r="WVJ40" s="130"/>
      <c r="WVK40" s="130"/>
      <c r="WVL40" s="130"/>
      <c r="WVM40" s="130"/>
      <c r="WVN40" s="130"/>
      <c r="WVO40" s="130"/>
      <c r="WVP40" s="130"/>
      <c r="WVQ40" s="130"/>
      <c r="WVR40" s="130"/>
      <c r="WVS40" s="130"/>
      <c r="WVT40" s="130"/>
      <c r="WVU40" s="130"/>
      <c r="WVV40" s="130"/>
      <c r="WVW40" s="130"/>
      <c r="WVX40" s="130"/>
      <c r="WVY40" s="130"/>
      <c r="WVZ40" s="130"/>
      <c r="WWA40" s="130"/>
      <c r="WWB40" s="130"/>
      <c r="WWC40" s="130"/>
      <c r="WWD40" s="130"/>
      <c r="WWE40" s="130"/>
      <c r="WWF40" s="130"/>
      <c r="WWG40" s="130"/>
      <c r="WWH40" s="130"/>
      <c r="WWI40" s="130"/>
      <c r="WWJ40" s="130"/>
      <c r="WWK40" s="130"/>
      <c r="WWL40" s="130"/>
      <c r="WWM40" s="130"/>
      <c r="WWN40" s="130"/>
      <c r="WWO40" s="130"/>
      <c r="WWP40" s="130"/>
      <c r="WWQ40" s="130"/>
      <c r="WWR40" s="130"/>
      <c r="WWS40" s="130"/>
      <c r="WWT40" s="130"/>
      <c r="WWU40" s="130"/>
      <c r="WWV40" s="130"/>
      <c r="WWW40" s="130"/>
      <c r="WWX40" s="130"/>
      <c r="WWY40" s="130"/>
      <c r="WWZ40" s="130"/>
      <c r="WXA40" s="130"/>
      <c r="WXB40" s="130"/>
      <c r="WXC40" s="130"/>
      <c r="WXD40" s="130"/>
      <c r="WXE40" s="130"/>
      <c r="WXF40" s="130"/>
      <c r="WXG40" s="130"/>
      <c r="WXH40" s="130"/>
      <c r="WXI40" s="130"/>
      <c r="WXJ40" s="130"/>
      <c r="WXK40" s="130"/>
      <c r="WXL40" s="130"/>
      <c r="WXM40" s="130"/>
      <c r="WXN40" s="130"/>
      <c r="WXO40" s="130"/>
      <c r="WXP40" s="130"/>
      <c r="WXQ40" s="130"/>
      <c r="WXR40" s="130"/>
      <c r="WXS40" s="130"/>
      <c r="WXT40" s="130"/>
      <c r="WXU40" s="130"/>
      <c r="WXV40" s="130"/>
      <c r="WXW40" s="130"/>
      <c r="WXX40" s="130"/>
      <c r="WXY40" s="130"/>
      <c r="WXZ40" s="130"/>
      <c r="WYA40" s="130"/>
      <c r="WYB40" s="130"/>
      <c r="WYC40" s="130"/>
      <c r="WYD40" s="130"/>
      <c r="WYE40" s="130"/>
      <c r="WYF40" s="130"/>
      <c r="WYG40" s="130"/>
      <c r="WYH40" s="130"/>
      <c r="WYI40" s="130"/>
      <c r="WYJ40" s="130"/>
      <c r="WYK40" s="130"/>
      <c r="WYL40" s="130"/>
      <c r="WYM40" s="130"/>
      <c r="WYN40" s="130"/>
      <c r="WYO40" s="130"/>
      <c r="WYP40" s="130"/>
      <c r="WYQ40" s="130"/>
      <c r="WYR40" s="130"/>
      <c r="WYS40" s="130"/>
      <c r="WYT40" s="130"/>
      <c r="WYU40" s="130"/>
      <c r="WYV40" s="130"/>
      <c r="WYW40" s="130"/>
      <c r="WYX40" s="130"/>
      <c r="WYY40" s="130"/>
      <c r="WYZ40" s="130"/>
      <c r="WZA40" s="130"/>
      <c r="WZB40" s="130"/>
      <c r="WZC40" s="130"/>
      <c r="WZD40" s="130"/>
      <c r="WZE40" s="130"/>
      <c r="WZF40" s="130"/>
      <c r="WZG40" s="130"/>
      <c r="WZH40" s="130"/>
      <c r="WZI40" s="130"/>
      <c r="WZJ40" s="130"/>
      <c r="WZK40" s="130"/>
      <c r="WZL40" s="130"/>
      <c r="WZM40" s="130"/>
      <c r="WZN40" s="130"/>
      <c r="WZO40" s="130"/>
      <c r="WZP40" s="130"/>
      <c r="WZQ40" s="130"/>
      <c r="WZR40" s="130"/>
      <c r="WZS40" s="130"/>
      <c r="WZT40" s="130"/>
      <c r="WZU40" s="130"/>
      <c r="WZV40" s="130"/>
      <c r="WZW40" s="130"/>
      <c r="WZX40" s="130"/>
      <c r="WZY40" s="130"/>
      <c r="WZZ40" s="130"/>
      <c r="XAA40" s="130"/>
      <c r="XAB40" s="130"/>
      <c r="XAC40" s="130"/>
      <c r="XAD40" s="130"/>
      <c r="XAE40" s="130"/>
      <c r="XAF40" s="130"/>
      <c r="XAG40" s="130"/>
      <c r="XAH40" s="130"/>
      <c r="XAI40" s="130"/>
      <c r="XAJ40" s="130"/>
      <c r="XAK40" s="130"/>
      <c r="XAL40" s="130"/>
      <c r="XAM40" s="130"/>
      <c r="XAN40" s="130"/>
      <c r="XAO40" s="130"/>
      <c r="XAP40" s="130"/>
      <c r="XAQ40" s="130"/>
      <c r="XAR40" s="130"/>
      <c r="XAS40" s="130"/>
      <c r="XAT40" s="130"/>
      <c r="XAU40" s="130"/>
      <c r="XAV40" s="130"/>
      <c r="XAW40" s="130"/>
      <c r="XAX40" s="130"/>
      <c r="XAY40" s="130"/>
      <c r="XAZ40" s="130"/>
      <c r="XBA40" s="130"/>
      <c r="XBB40" s="130"/>
      <c r="XBC40" s="130"/>
      <c r="XBD40" s="130"/>
      <c r="XBE40" s="130"/>
      <c r="XBF40" s="130"/>
      <c r="XBG40" s="130"/>
      <c r="XBH40" s="130"/>
      <c r="XBI40" s="130"/>
      <c r="XBJ40" s="130"/>
      <c r="XBK40" s="130"/>
      <c r="XBL40" s="130"/>
      <c r="XBM40" s="130"/>
      <c r="XBN40" s="130"/>
      <c r="XBO40" s="130"/>
      <c r="XBP40" s="130"/>
      <c r="XBQ40" s="130"/>
      <c r="XBR40" s="130"/>
      <c r="XBS40" s="130"/>
      <c r="XBT40" s="130"/>
      <c r="XBU40" s="130"/>
      <c r="XBV40" s="130"/>
      <c r="XBW40" s="130"/>
      <c r="XBX40" s="130"/>
      <c r="XBY40" s="130"/>
      <c r="XBZ40" s="130"/>
      <c r="XCA40" s="130"/>
      <c r="XCB40" s="130"/>
      <c r="XCC40" s="130"/>
      <c r="XCD40" s="130"/>
      <c r="XCE40" s="130"/>
      <c r="XCF40" s="130"/>
      <c r="XCG40" s="130"/>
      <c r="XCH40" s="130"/>
      <c r="XCI40" s="130"/>
      <c r="XCJ40" s="130"/>
      <c r="XCK40" s="130"/>
      <c r="XCL40" s="130"/>
      <c r="XCM40" s="130"/>
      <c r="XCN40" s="130"/>
      <c r="XCO40" s="130"/>
      <c r="XCP40" s="130"/>
      <c r="XCQ40" s="130"/>
      <c r="XCR40" s="130"/>
      <c r="XCS40" s="130"/>
      <c r="XCT40" s="130"/>
      <c r="XCU40" s="130"/>
      <c r="XCV40" s="130"/>
      <c r="XCW40" s="130"/>
      <c r="XCX40" s="130"/>
      <c r="XCY40" s="130"/>
      <c r="XCZ40" s="130"/>
      <c r="XDA40" s="130"/>
      <c r="XDB40" s="130"/>
      <c r="XDC40" s="130"/>
      <c r="XDD40" s="130"/>
      <c r="XDE40" s="130"/>
      <c r="XDF40" s="130"/>
      <c r="XDG40" s="130"/>
      <c r="XDH40" s="130"/>
      <c r="XDI40" s="130"/>
      <c r="XDJ40" s="130"/>
      <c r="XDK40" s="130"/>
      <c r="XDL40" s="130"/>
      <c r="XDM40" s="130"/>
      <c r="XDN40" s="130"/>
      <c r="XDO40" s="130"/>
      <c r="XDP40" s="130"/>
      <c r="XDQ40" s="130"/>
      <c r="XDR40" s="130"/>
      <c r="XDS40" s="130"/>
      <c r="XDT40" s="130"/>
      <c r="XDU40" s="130"/>
      <c r="XDV40" s="130"/>
      <c r="XDW40" s="130"/>
      <c r="XDX40" s="130"/>
      <c r="XDY40" s="130"/>
      <c r="XDZ40" s="130"/>
      <c r="XEA40" s="130"/>
      <c r="XEB40" s="130"/>
      <c r="XEC40" s="130"/>
      <c r="XED40" s="130"/>
      <c r="XEE40" s="130"/>
      <c r="XEF40" s="130"/>
      <c r="XEG40" s="130"/>
      <c r="XEH40" s="130"/>
      <c r="XEI40" s="130"/>
      <c r="XEJ40" s="130"/>
      <c r="XEK40" s="130"/>
      <c r="XEL40" s="130"/>
      <c r="XEM40" s="130"/>
      <c r="XEN40" s="130"/>
      <c r="XEO40" s="130"/>
      <c r="XEP40" s="130"/>
      <c r="XEQ40" s="130"/>
      <c r="XER40" s="130"/>
      <c r="XES40" s="130"/>
      <c r="XET40" s="130"/>
      <c r="XEU40" s="130"/>
      <c r="XEV40" s="130"/>
      <c r="XEW40" s="130"/>
      <c r="XEX40" s="130"/>
      <c r="XEY40" s="130"/>
      <c r="XEZ40" s="130"/>
      <c r="XFA40" s="130"/>
      <c r="XFB40" s="130"/>
      <c r="XFC40" s="130"/>
      <c r="XFD40" s="130"/>
    </row>
    <row r="41" spans="1:16384" customFormat="1" ht="30" customHeight="1" x14ac:dyDescent="0.25">
      <c r="A41" s="14"/>
      <c r="B41" s="14"/>
      <c r="C41" s="14"/>
      <c r="D41" s="14"/>
      <c r="E41" s="14"/>
      <c r="F41" s="14"/>
      <c r="G41" s="14"/>
      <c r="H41" s="14"/>
      <c r="I41" s="14"/>
      <c r="J41" s="14"/>
      <c r="K41" s="14"/>
      <c r="L41" s="14"/>
      <c r="M41" s="14"/>
      <c r="N41" s="14"/>
    </row>
    <row r="42" spans="1:16384" s="12" customFormat="1" ht="21" customHeight="1" x14ac:dyDescent="0.25">
      <c r="A42" s="135" t="s">
        <v>273</v>
      </c>
      <c r="B42" s="135"/>
      <c r="C42" s="135"/>
      <c r="D42" s="135"/>
      <c r="E42" s="135"/>
      <c r="F42" s="135"/>
      <c r="G42" s="135"/>
      <c r="H42" s="135"/>
      <c r="I42" s="135"/>
      <c r="J42" s="135"/>
      <c r="K42" s="135"/>
      <c r="L42" s="135"/>
      <c r="M42" s="135"/>
      <c r="N42" s="135"/>
    </row>
    <row r="43" spans="1:16384" s="12" customFormat="1" ht="15" customHeight="1" x14ac:dyDescent="0.25">
      <c r="A43" s="130"/>
      <c r="B43" s="130"/>
      <c r="C43" s="130"/>
      <c r="D43" s="130"/>
      <c r="E43" s="130"/>
      <c r="F43" s="130"/>
      <c r="G43" s="130"/>
      <c r="H43" s="130"/>
      <c r="I43" s="130"/>
      <c r="J43" s="130"/>
      <c r="K43" s="130"/>
      <c r="L43" s="130"/>
      <c r="M43" s="130"/>
      <c r="N43" s="130"/>
      <c r="O43"/>
    </row>
    <row r="44" spans="1:16384" s="59" customFormat="1" ht="71.45" customHeight="1" x14ac:dyDescent="0.2">
      <c r="A44" s="57" t="s">
        <v>11</v>
      </c>
      <c r="B44" s="136" t="s">
        <v>74</v>
      </c>
      <c r="C44" s="136"/>
      <c r="D44" s="136" t="s">
        <v>75</v>
      </c>
      <c r="E44" s="136"/>
      <c r="F44" s="136" t="s">
        <v>67</v>
      </c>
      <c r="G44" s="136"/>
      <c r="H44" s="137" t="s">
        <v>72</v>
      </c>
      <c r="I44" s="137"/>
      <c r="J44" s="137" t="s">
        <v>71</v>
      </c>
      <c r="K44" s="137"/>
      <c r="L44" s="137" t="s">
        <v>70</v>
      </c>
      <c r="M44" s="137"/>
      <c r="N44" s="137" t="s">
        <v>68</v>
      </c>
      <c r="O44" s="137"/>
      <c r="P44" s="136" t="s">
        <v>73</v>
      </c>
      <c r="Q44" s="136"/>
      <c r="R44" s="136" t="s">
        <v>172</v>
      </c>
      <c r="S44" s="136"/>
      <c r="T44" s="150" t="s">
        <v>173</v>
      </c>
      <c r="U44" s="150"/>
      <c r="V44" s="137" t="s">
        <v>66</v>
      </c>
      <c r="W44" s="137"/>
      <c r="X44" s="151" t="s">
        <v>69</v>
      </c>
      <c r="Y44" s="152"/>
      <c r="Z44" s="141" t="s">
        <v>227</v>
      </c>
      <c r="AA44" s="142"/>
      <c r="AB44" s="141" t="s">
        <v>228</v>
      </c>
      <c r="AC44" s="142"/>
    </row>
    <row r="45" spans="1:16384" s="59" customFormat="1" ht="47.25" customHeight="1" x14ac:dyDescent="0.2">
      <c r="A45" s="57"/>
      <c r="B45" s="45" t="s">
        <v>208</v>
      </c>
      <c r="C45" s="45" t="s">
        <v>207</v>
      </c>
      <c r="D45" s="45" t="str">
        <f>+$B45</f>
        <v>Number of breaches</v>
      </c>
      <c r="E45" s="45" t="s">
        <v>207</v>
      </c>
      <c r="F45" s="45" t="str">
        <f>+$B45</f>
        <v>Number of breaches</v>
      </c>
      <c r="G45" s="45" t="s">
        <v>207</v>
      </c>
      <c r="H45" s="45" t="str">
        <f>+$B45</f>
        <v>Number of breaches</v>
      </c>
      <c r="I45" s="45" t="s">
        <v>207</v>
      </c>
      <c r="J45" s="45" t="str">
        <f>+$B45</f>
        <v>Number of breaches</v>
      </c>
      <c r="K45" s="45" t="s">
        <v>207</v>
      </c>
      <c r="L45" s="45" t="str">
        <f>+$B45</f>
        <v>Number of breaches</v>
      </c>
      <c r="M45" s="45" t="s">
        <v>207</v>
      </c>
      <c r="N45" s="45" t="str">
        <f>+$B45</f>
        <v>Number of breaches</v>
      </c>
      <c r="O45" s="45" t="s">
        <v>207</v>
      </c>
      <c r="P45" s="45" t="str">
        <f>+$B45</f>
        <v>Number of breaches</v>
      </c>
      <c r="Q45" s="45" t="s">
        <v>207</v>
      </c>
      <c r="R45" s="45" t="str">
        <f>+$B45</f>
        <v>Number of breaches</v>
      </c>
      <c r="S45" s="45" t="s">
        <v>207</v>
      </c>
      <c r="T45" s="45" t="str">
        <f>+$B45</f>
        <v>Number of breaches</v>
      </c>
      <c r="U45" s="45" t="s">
        <v>207</v>
      </c>
      <c r="V45" s="45" t="str">
        <f>+$B45</f>
        <v>Number of breaches</v>
      </c>
      <c r="W45" s="45" t="s">
        <v>207</v>
      </c>
      <c r="X45" s="45" t="str">
        <f>+$B45</f>
        <v>Number of breaches</v>
      </c>
      <c r="Y45" s="45" t="s">
        <v>207</v>
      </c>
      <c r="Z45" s="45" t="str">
        <f>+$B45</f>
        <v>Number of breaches</v>
      </c>
      <c r="AA45" s="45" t="s">
        <v>207</v>
      </c>
      <c r="AB45" s="45" t="str">
        <f>+$B45</f>
        <v>Number of breaches</v>
      </c>
      <c r="AC45" s="45" t="str">
        <f>+$C45</f>
        <v>Evidence with liquidator</v>
      </c>
    </row>
    <row r="46" spans="1:16384" customFormat="1" ht="15" customHeight="1" x14ac:dyDescent="0.25">
      <c r="A46" s="6" t="s">
        <v>13</v>
      </c>
      <c r="B46" s="75">
        <v>150</v>
      </c>
      <c r="C46" s="75">
        <v>147</v>
      </c>
      <c r="D46" s="75">
        <v>131</v>
      </c>
      <c r="E46" s="147" t="s">
        <v>220</v>
      </c>
      <c r="F46" s="75">
        <v>62</v>
      </c>
      <c r="G46" s="75">
        <v>57</v>
      </c>
      <c r="H46" s="75">
        <v>5</v>
      </c>
      <c r="I46" s="147" t="s">
        <v>221</v>
      </c>
      <c r="J46" s="75">
        <v>12</v>
      </c>
      <c r="K46" s="147" t="s">
        <v>221</v>
      </c>
      <c r="L46" s="75">
        <v>16</v>
      </c>
      <c r="M46" s="147" t="s">
        <v>221</v>
      </c>
      <c r="N46" s="75">
        <v>2</v>
      </c>
      <c r="O46" s="75">
        <v>1</v>
      </c>
      <c r="P46" s="75">
        <v>6</v>
      </c>
      <c r="Q46" s="147" t="s">
        <v>222</v>
      </c>
      <c r="R46" s="75">
        <v>0</v>
      </c>
      <c r="S46" s="143" t="s">
        <v>223</v>
      </c>
      <c r="T46" s="75">
        <v>1</v>
      </c>
      <c r="U46" s="75">
        <v>1</v>
      </c>
      <c r="V46" s="75">
        <v>0</v>
      </c>
      <c r="W46" s="75">
        <v>0</v>
      </c>
      <c r="X46" s="75">
        <v>0</v>
      </c>
      <c r="Y46" s="75">
        <v>0</v>
      </c>
      <c r="Z46" s="75">
        <v>0</v>
      </c>
      <c r="AA46" s="75">
        <v>0</v>
      </c>
      <c r="AB46" s="75">
        <v>1</v>
      </c>
      <c r="AC46" s="75">
        <v>1</v>
      </c>
      <c r="AF46" s="75"/>
      <c r="AG46" s="75"/>
    </row>
    <row r="47" spans="1:16384" customFormat="1" x14ac:dyDescent="0.25">
      <c r="A47" s="6" t="s">
        <v>14</v>
      </c>
      <c r="B47" s="75">
        <v>3291</v>
      </c>
      <c r="C47" s="75">
        <v>2938</v>
      </c>
      <c r="D47" s="75">
        <v>2911</v>
      </c>
      <c r="E47" s="148"/>
      <c r="F47" s="75">
        <v>1882</v>
      </c>
      <c r="G47" s="75">
        <v>1531</v>
      </c>
      <c r="H47" s="75">
        <v>565</v>
      </c>
      <c r="I47" s="148"/>
      <c r="J47" s="75">
        <v>619</v>
      </c>
      <c r="K47" s="148"/>
      <c r="L47" s="75">
        <v>766</v>
      </c>
      <c r="M47" s="148"/>
      <c r="N47" s="75">
        <v>86</v>
      </c>
      <c r="O47" s="75">
        <v>73</v>
      </c>
      <c r="P47" s="75">
        <v>95</v>
      </c>
      <c r="Q47" s="148"/>
      <c r="R47" s="75">
        <v>38</v>
      </c>
      <c r="S47" s="144"/>
      <c r="T47" s="75">
        <v>29</v>
      </c>
      <c r="U47" s="75">
        <v>25</v>
      </c>
      <c r="V47" s="75">
        <v>14</v>
      </c>
      <c r="W47" s="75">
        <v>7</v>
      </c>
      <c r="X47" s="75">
        <v>13</v>
      </c>
      <c r="Y47" s="75">
        <v>11</v>
      </c>
      <c r="Z47" s="75">
        <v>38</v>
      </c>
      <c r="AA47" s="75">
        <v>32</v>
      </c>
      <c r="AB47" s="75">
        <v>63</v>
      </c>
      <c r="AC47" s="75">
        <v>56</v>
      </c>
      <c r="AF47" s="75"/>
      <c r="AG47" s="75"/>
    </row>
    <row r="48" spans="1:16384" customFormat="1" x14ac:dyDescent="0.25">
      <c r="A48" s="6" t="s">
        <v>15</v>
      </c>
      <c r="B48" s="75">
        <v>36</v>
      </c>
      <c r="C48" s="75">
        <v>34</v>
      </c>
      <c r="D48" s="75">
        <v>31</v>
      </c>
      <c r="E48" s="148"/>
      <c r="F48" s="75">
        <v>20</v>
      </c>
      <c r="G48" s="75">
        <v>16</v>
      </c>
      <c r="H48" s="75">
        <v>2</v>
      </c>
      <c r="I48" s="148"/>
      <c r="J48" s="75">
        <v>4</v>
      </c>
      <c r="K48" s="148"/>
      <c r="L48" s="75">
        <v>3</v>
      </c>
      <c r="M48" s="148"/>
      <c r="N48" s="75">
        <v>1</v>
      </c>
      <c r="O48" s="75">
        <v>1</v>
      </c>
      <c r="P48" s="75">
        <v>0</v>
      </c>
      <c r="Q48" s="148"/>
      <c r="R48" s="75">
        <v>1</v>
      </c>
      <c r="S48" s="144"/>
      <c r="T48" s="75">
        <v>0</v>
      </c>
      <c r="U48" s="75">
        <v>0</v>
      </c>
      <c r="V48" s="75">
        <v>0</v>
      </c>
      <c r="W48" s="75">
        <v>0</v>
      </c>
      <c r="X48" s="75">
        <v>0</v>
      </c>
      <c r="Y48" s="75">
        <v>0</v>
      </c>
      <c r="Z48" s="75">
        <v>1</v>
      </c>
      <c r="AA48" s="75">
        <v>1</v>
      </c>
      <c r="AB48" s="75">
        <v>1</v>
      </c>
      <c r="AC48" s="75">
        <v>1</v>
      </c>
      <c r="AF48" s="75"/>
      <c r="AG48" s="75"/>
    </row>
    <row r="49" spans="1:16384" customFormat="1" x14ac:dyDescent="0.25">
      <c r="A49" s="6" t="s">
        <v>16</v>
      </c>
      <c r="B49" s="75">
        <v>1441</v>
      </c>
      <c r="C49" s="75">
        <v>1350</v>
      </c>
      <c r="D49" s="75">
        <v>1273</v>
      </c>
      <c r="E49" s="148"/>
      <c r="F49" s="75">
        <v>491</v>
      </c>
      <c r="G49" s="75">
        <v>397</v>
      </c>
      <c r="H49" s="75">
        <v>146</v>
      </c>
      <c r="I49" s="148"/>
      <c r="J49" s="75">
        <v>145</v>
      </c>
      <c r="K49" s="148"/>
      <c r="L49" s="75">
        <v>206</v>
      </c>
      <c r="M49" s="148"/>
      <c r="N49" s="75">
        <v>38</v>
      </c>
      <c r="O49" s="75">
        <v>22</v>
      </c>
      <c r="P49" s="75">
        <v>37</v>
      </c>
      <c r="Q49" s="148"/>
      <c r="R49" s="75">
        <v>20</v>
      </c>
      <c r="S49" s="144"/>
      <c r="T49" s="75">
        <v>14</v>
      </c>
      <c r="U49" s="75">
        <v>9</v>
      </c>
      <c r="V49" s="75">
        <v>12</v>
      </c>
      <c r="W49" s="75">
        <v>9</v>
      </c>
      <c r="X49" s="75">
        <v>3</v>
      </c>
      <c r="Y49" s="75">
        <v>1</v>
      </c>
      <c r="Z49" s="75">
        <v>14</v>
      </c>
      <c r="AA49" s="75">
        <v>12</v>
      </c>
      <c r="AB49" s="75">
        <v>40</v>
      </c>
      <c r="AC49" s="75">
        <v>35</v>
      </c>
      <c r="AF49" s="75"/>
      <c r="AG49" s="75"/>
    </row>
    <row r="50" spans="1:16384" customFormat="1" ht="13.35" customHeight="1" x14ac:dyDescent="0.25">
      <c r="A50" s="6" t="s">
        <v>17</v>
      </c>
      <c r="B50" s="75">
        <v>320</v>
      </c>
      <c r="C50" s="75">
        <v>278</v>
      </c>
      <c r="D50" s="75">
        <v>243</v>
      </c>
      <c r="E50" s="148"/>
      <c r="F50" s="75">
        <v>130</v>
      </c>
      <c r="G50" s="75">
        <v>92</v>
      </c>
      <c r="H50" s="75">
        <v>42</v>
      </c>
      <c r="I50" s="148"/>
      <c r="J50" s="75">
        <v>33</v>
      </c>
      <c r="K50" s="148"/>
      <c r="L50" s="75">
        <v>64</v>
      </c>
      <c r="M50" s="148"/>
      <c r="N50" s="75">
        <v>12</v>
      </c>
      <c r="O50" s="75">
        <v>5</v>
      </c>
      <c r="P50" s="75">
        <v>5</v>
      </c>
      <c r="Q50" s="148"/>
      <c r="R50" s="75">
        <v>3</v>
      </c>
      <c r="S50" s="144"/>
      <c r="T50" s="75">
        <v>0</v>
      </c>
      <c r="U50" s="75">
        <v>0</v>
      </c>
      <c r="V50" s="75">
        <v>1</v>
      </c>
      <c r="W50" s="75">
        <v>1</v>
      </c>
      <c r="X50" s="75">
        <v>0</v>
      </c>
      <c r="Y50" s="75">
        <v>0</v>
      </c>
      <c r="Z50" s="75">
        <v>4</v>
      </c>
      <c r="AA50" s="75">
        <v>2</v>
      </c>
      <c r="AB50" s="75">
        <v>7</v>
      </c>
      <c r="AC50" s="75">
        <v>3</v>
      </c>
      <c r="AF50" s="75"/>
      <c r="AG50" s="75"/>
    </row>
    <row r="51" spans="1:16384" customFormat="1" x14ac:dyDescent="0.25">
      <c r="A51" s="6" t="s">
        <v>18</v>
      </c>
      <c r="B51" s="75">
        <v>62</v>
      </c>
      <c r="C51" s="75">
        <v>58</v>
      </c>
      <c r="D51" s="75">
        <v>45</v>
      </c>
      <c r="E51" s="148"/>
      <c r="F51" s="75">
        <v>11</v>
      </c>
      <c r="G51" s="75">
        <v>11</v>
      </c>
      <c r="H51" s="75">
        <v>3</v>
      </c>
      <c r="I51" s="148"/>
      <c r="J51" s="75">
        <v>4</v>
      </c>
      <c r="K51" s="148"/>
      <c r="L51" s="75">
        <v>5</v>
      </c>
      <c r="M51" s="148"/>
      <c r="N51" s="75">
        <v>4</v>
      </c>
      <c r="O51" s="75">
        <v>3</v>
      </c>
      <c r="P51" s="75">
        <v>0</v>
      </c>
      <c r="Q51" s="148"/>
      <c r="R51" s="75">
        <v>3</v>
      </c>
      <c r="S51" s="144"/>
      <c r="T51" s="75">
        <v>0</v>
      </c>
      <c r="U51" s="75">
        <v>0</v>
      </c>
      <c r="V51" s="75">
        <v>0</v>
      </c>
      <c r="W51" s="75">
        <v>0</v>
      </c>
      <c r="X51" s="75">
        <v>0</v>
      </c>
      <c r="Y51" s="75">
        <v>0</v>
      </c>
      <c r="Z51" s="75">
        <v>0</v>
      </c>
      <c r="AA51" s="75">
        <v>0</v>
      </c>
      <c r="AB51" s="75">
        <v>1</v>
      </c>
      <c r="AC51" s="75">
        <v>1</v>
      </c>
      <c r="AF51" s="75"/>
      <c r="AG51" s="75"/>
    </row>
    <row r="52" spans="1:16384" customFormat="1" x14ac:dyDescent="0.25">
      <c r="A52" s="6" t="s">
        <v>19</v>
      </c>
      <c r="B52" s="75">
        <v>2019</v>
      </c>
      <c r="C52" s="75">
        <v>1788</v>
      </c>
      <c r="D52" s="75">
        <v>1692</v>
      </c>
      <c r="E52" s="148"/>
      <c r="F52" s="75">
        <v>985</v>
      </c>
      <c r="G52" s="75">
        <v>758</v>
      </c>
      <c r="H52" s="75">
        <v>295</v>
      </c>
      <c r="I52" s="148"/>
      <c r="J52" s="75">
        <v>318</v>
      </c>
      <c r="K52" s="148"/>
      <c r="L52" s="75">
        <v>417</v>
      </c>
      <c r="M52" s="148"/>
      <c r="N52" s="75">
        <v>40</v>
      </c>
      <c r="O52" s="75">
        <v>26</v>
      </c>
      <c r="P52" s="75">
        <v>67</v>
      </c>
      <c r="Q52" s="148"/>
      <c r="R52" s="75">
        <v>21</v>
      </c>
      <c r="S52" s="144"/>
      <c r="T52" s="75">
        <v>21</v>
      </c>
      <c r="U52" s="75">
        <v>15</v>
      </c>
      <c r="V52" s="75">
        <v>5</v>
      </c>
      <c r="W52" s="75">
        <v>4</v>
      </c>
      <c r="X52" s="75">
        <v>4</v>
      </c>
      <c r="Y52" s="75">
        <v>2</v>
      </c>
      <c r="Z52" s="75">
        <v>10</v>
      </c>
      <c r="AA52" s="75">
        <v>10</v>
      </c>
      <c r="AB52" s="75">
        <v>34</v>
      </c>
      <c r="AC52" s="75">
        <v>33</v>
      </c>
      <c r="AD52" s="19"/>
      <c r="AF52" s="75"/>
      <c r="AG52" s="75"/>
    </row>
    <row r="53" spans="1:16384" customFormat="1" x14ac:dyDescent="0.25">
      <c r="A53" s="6" t="s">
        <v>20</v>
      </c>
      <c r="B53" s="75">
        <v>480</v>
      </c>
      <c r="C53" s="75">
        <v>411</v>
      </c>
      <c r="D53" s="75">
        <v>434</v>
      </c>
      <c r="E53" s="149"/>
      <c r="F53" s="75">
        <v>182</v>
      </c>
      <c r="G53" s="75">
        <v>151</v>
      </c>
      <c r="H53" s="75">
        <v>64</v>
      </c>
      <c r="I53" s="149"/>
      <c r="J53" s="75">
        <v>57</v>
      </c>
      <c r="K53" s="149"/>
      <c r="L53" s="75">
        <v>81</v>
      </c>
      <c r="M53" s="149"/>
      <c r="N53" s="75">
        <v>11</v>
      </c>
      <c r="O53" s="75">
        <v>7</v>
      </c>
      <c r="P53" s="75">
        <v>15</v>
      </c>
      <c r="Q53" s="149"/>
      <c r="R53" s="75">
        <v>4</v>
      </c>
      <c r="S53" s="145"/>
      <c r="T53" s="75">
        <v>7</v>
      </c>
      <c r="U53" s="75">
        <v>5</v>
      </c>
      <c r="V53" s="75">
        <v>5</v>
      </c>
      <c r="W53" s="75">
        <v>5</v>
      </c>
      <c r="X53" s="80">
        <v>1</v>
      </c>
      <c r="Y53" s="80">
        <v>1</v>
      </c>
      <c r="Z53" s="80">
        <v>3</v>
      </c>
      <c r="AA53" s="75">
        <v>2</v>
      </c>
      <c r="AB53" s="80">
        <v>5</v>
      </c>
      <c r="AC53" s="80">
        <v>3</v>
      </c>
      <c r="AF53" s="75"/>
      <c r="AG53" s="75"/>
    </row>
    <row r="54" spans="1:16384" customFormat="1" x14ac:dyDescent="0.25">
      <c r="A54" s="18" t="s">
        <v>42</v>
      </c>
      <c r="B54" s="22">
        <v>7799</v>
      </c>
      <c r="C54" s="22">
        <f>SUM(C46:C53)</f>
        <v>7004</v>
      </c>
      <c r="D54" s="22">
        <f t="shared" ref="D54:G54" si="2">SUM(D46:D53)</f>
        <v>6760</v>
      </c>
      <c r="E54" s="22"/>
      <c r="F54" s="22">
        <f>SUM(F46:F53)</f>
        <v>3763</v>
      </c>
      <c r="G54" s="22">
        <f t="shared" si="2"/>
        <v>3013</v>
      </c>
      <c r="H54" s="22">
        <f>SUM(H46:H53)</f>
        <v>1122</v>
      </c>
      <c r="I54" s="22">
        <f t="shared" ref="I54:Y54" si="3">SUM(I46:I53)</f>
        <v>0</v>
      </c>
      <c r="J54" s="22">
        <f t="shared" si="3"/>
        <v>1192</v>
      </c>
      <c r="K54" s="22">
        <f t="shared" si="3"/>
        <v>0</v>
      </c>
      <c r="L54" s="22">
        <f t="shared" si="3"/>
        <v>1558</v>
      </c>
      <c r="M54" s="22">
        <f t="shared" si="3"/>
        <v>0</v>
      </c>
      <c r="N54" s="22">
        <f t="shared" si="3"/>
        <v>194</v>
      </c>
      <c r="O54" s="22">
        <f t="shared" si="3"/>
        <v>138</v>
      </c>
      <c r="P54" s="22">
        <f t="shared" si="3"/>
        <v>225</v>
      </c>
      <c r="Q54" s="22">
        <f t="shared" si="3"/>
        <v>0</v>
      </c>
      <c r="R54" s="22">
        <f t="shared" si="3"/>
        <v>90</v>
      </c>
      <c r="S54" s="22">
        <f t="shared" si="3"/>
        <v>0</v>
      </c>
      <c r="T54" s="22">
        <f t="shared" si="3"/>
        <v>72</v>
      </c>
      <c r="U54" s="22">
        <f t="shared" si="3"/>
        <v>55</v>
      </c>
      <c r="V54" s="22">
        <f t="shared" si="3"/>
        <v>37</v>
      </c>
      <c r="W54" s="22">
        <f t="shared" si="3"/>
        <v>26</v>
      </c>
      <c r="X54" s="46">
        <f t="shared" si="3"/>
        <v>21</v>
      </c>
      <c r="Y54" s="22">
        <f t="shared" si="3"/>
        <v>15</v>
      </c>
      <c r="Z54" s="22">
        <f t="shared" ref="Z54:AB54" si="4">SUM(Z46:Z53)</f>
        <v>70</v>
      </c>
      <c r="AA54" s="22">
        <f t="shared" si="4"/>
        <v>59</v>
      </c>
      <c r="AB54" s="22">
        <f t="shared" si="4"/>
        <v>152</v>
      </c>
      <c r="AC54" s="22">
        <f>SUM(AC46:AC53)</f>
        <v>133</v>
      </c>
      <c r="AF54" s="10"/>
      <c r="AG54" s="10"/>
    </row>
    <row r="55" spans="1:16384" customFormat="1" x14ac:dyDescent="0.25">
      <c r="A55" s="5"/>
      <c r="B55" s="10"/>
      <c r="C55" s="10"/>
      <c r="D55" s="10"/>
      <c r="E55" s="10"/>
      <c r="F55" s="10"/>
      <c r="G55" s="10"/>
      <c r="H55" s="10"/>
      <c r="I55" s="10"/>
      <c r="J55" s="10"/>
      <c r="K55" s="10"/>
      <c r="L55" s="10"/>
      <c r="M55" s="10"/>
      <c r="N55" s="10"/>
    </row>
    <row r="56" spans="1:16384" customFormat="1" x14ac:dyDescent="0.25">
      <c r="A56" s="6" t="str">
        <f>CONCATENATE("Note 1: ",'3.1.1'!$AR$3)</f>
        <v>Note 1: Statistics after 28 March 2020 by region are based upon 'principal place of business' and not 'registered office'.</v>
      </c>
      <c r="B56" s="31"/>
      <c r="C56" s="31"/>
      <c r="D56" s="31"/>
      <c r="E56" s="31"/>
      <c r="F56" s="31"/>
      <c r="G56" s="31"/>
      <c r="H56" s="31"/>
      <c r="I56" s="31"/>
      <c r="J56" s="31"/>
      <c r="K56" s="31"/>
      <c r="L56" s="31"/>
      <c r="M56" s="31"/>
      <c r="N56" s="31"/>
    </row>
    <row r="57" spans="1:16384" customFormat="1" x14ac:dyDescent="0.25">
      <c r="A57" s="146" t="str">
        <f>CONCATENATE("Note 2: ",'3.1.1'!$AR$5)</f>
        <v>Note 2: External Administrators or Receivers/Managing Controllers commonly nominate multiple offences in a report.</v>
      </c>
      <c r="B57" s="146"/>
      <c r="C57" s="146"/>
      <c r="D57" s="146"/>
      <c r="E57" s="146"/>
      <c r="F57" s="146"/>
      <c r="G57" s="146"/>
      <c r="H57" s="146"/>
      <c r="I57" s="146"/>
      <c r="J57" s="146"/>
      <c r="K57" s="146"/>
      <c r="L57" s="146"/>
      <c r="M57" s="146"/>
      <c r="N57" s="146"/>
      <c r="O57" s="146"/>
      <c r="P57" s="146"/>
    </row>
    <row r="58" spans="1:16384" customFormat="1" x14ac:dyDescent="0.25">
      <c r="A58" s="130" t="str">
        <f>CONCATENATE("Note 3: ",'3.1.1'!$AR$6)</f>
        <v>Note 3: If an External Administrator or Receiver/Managing Controller identifies director's duties offences, they then identify whether or not there are multiple offences and specify if they relate to either 180, 181, 182, 183 and or 184. See Table 3.1.4.3 &amp; 3.1.4.4 for further information on the number of director duty offences reported</v>
      </c>
      <c r="B58" s="130"/>
      <c r="C58" s="130"/>
      <c r="D58" s="130"/>
      <c r="E58" s="130"/>
      <c r="F58" s="130"/>
      <c r="G58" s="130"/>
      <c r="H58" s="130"/>
      <c r="I58" s="130"/>
      <c r="J58" s="130"/>
      <c r="K58" s="130"/>
      <c r="L58" s="130"/>
      <c r="M58" s="130"/>
      <c r="N58" s="130"/>
      <c r="O58" s="130"/>
      <c r="P58" s="130"/>
    </row>
    <row r="59" spans="1:16384" customFormat="1" x14ac:dyDescent="0.25">
      <c r="A59" s="6" t="s">
        <v>225</v>
      </c>
      <c r="L59" s="60"/>
    </row>
    <row r="60" spans="1:16384" customFormat="1" x14ac:dyDescent="0.25">
      <c r="A60" s="6" t="s">
        <v>224</v>
      </c>
      <c r="B60" s="35"/>
      <c r="C60" s="35"/>
      <c r="D60" s="35"/>
      <c r="E60" s="35"/>
      <c r="F60" s="35"/>
      <c r="G60" s="35"/>
      <c r="H60" s="35"/>
      <c r="I60" s="35"/>
      <c r="J60" s="35"/>
      <c r="K60" s="35"/>
      <c r="L60" s="35"/>
      <c r="M60" s="35"/>
      <c r="N60" s="35"/>
      <c r="O60" s="35"/>
      <c r="P60" s="35"/>
    </row>
    <row r="61" spans="1:16384" customFormat="1" x14ac:dyDescent="0.25">
      <c r="A61" s="130" t="s">
        <v>233</v>
      </c>
      <c r="B61" s="130"/>
      <c r="C61" s="130"/>
      <c r="D61" s="130"/>
      <c r="E61" s="130"/>
      <c r="F61" s="130"/>
      <c r="G61" s="130"/>
      <c r="H61" s="130"/>
      <c r="I61" s="130"/>
      <c r="J61" s="130"/>
      <c r="K61" s="130"/>
      <c r="L61" s="130"/>
      <c r="M61" s="130"/>
      <c r="N61" s="130"/>
      <c r="O61" s="130"/>
      <c r="P61" s="130"/>
      <c r="Q61" s="130"/>
      <c r="R61" s="130"/>
      <c r="S61" s="130"/>
      <c r="T61" s="130"/>
      <c r="U61" s="130"/>
      <c r="V61" s="130"/>
      <c r="W61" s="130"/>
      <c r="X61" s="130"/>
      <c r="Y61" s="130"/>
      <c r="Z61" s="130"/>
      <c r="AA61" s="130"/>
      <c r="AB61" s="130"/>
      <c r="AC61" s="130"/>
      <c r="AD61" s="130"/>
      <c r="AE61" s="130"/>
      <c r="AF61" s="130"/>
      <c r="AG61" s="130"/>
      <c r="AH61" s="130"/>
      <c r="AI61" s="130"/>
      <c r="AJ61" s="130"/>
      <c r="AK61" s="130"/>
      <c r="AL61" s="130"/>
      <c r="AM61" s="130"/>
      <c r="AN61" s="130"/>
      <c r="AO61" s="130"/>
      <c r="AP61" s="130"/>
      <c r="AQ61" s="130"/>
      <c r="AR61" s="130"/>
      <c r="AS61" s="130"/>
      <c r="AT61" s="130"/>
      <c r="AU61" s="130"/>
      <c r="AV61" s="130"/>
      <c r="AW61" s="130"/>
      <c r="AX61" s="130"/>
      <c r="AY61" s="130"/>
      <c r="AZ61" s="130"/>
      <c r="BA61" s="130"/>
      <c r="BB61" s="130"/>
      <c r="BC61" s="130"/>
      <c r="BD61" s="130"/>
      <c r="BE61" s="130"/>
      <c r="BF61" s="130"/>
      <c r="BG61" s="130"/>
      <c r="BH61" s="130"/>
      <c r="BI61" s="130"/>
      <c r="BJ61" s="130"/>
      <c r="BK61" s="130"/>
      <c r="BL61" s="130"/>
      <c r="BM61" s="130"/>
      <c r="BN61" s="130"/>
      <c r="BO61" s="130"/>
      <c r="BP61" s="130"/>
      <c r="BQ61" s="130"/>
      <c r="BR61" s="130"/>
      <c r="BS61" s="130"/>
      <c r="BT61" s="130"/>
      <c r="BU61" s="130"/>
      <c r="BV61" s="130"/>
      <c r="BW61" s="130"/>
      <c r="BX61" s="130"/>
      <c r="BY61" s="130"/>
      <c r="BZ61" s="130"/>
      <c r="CA61" s="130"/>
      <c r="CB61" s="130"/>
      <c r="CC61" s="130"/>
      <c r="CD61" s="130"/>
      <c r="CE61" s="130"/>
      <c r="CF61" s="130"/>
      <c r="CG61" s="130"/>
      <c r="CH61" s="130"/>
      <c r="CI61" s="130"/>
      <c r="CJ61" s="130"/>
      <c r="CK61" s="130"/>
      <c r="CL61" s="130"/>
      <c r="CM61" s="130"/>
      <c r="CN61" s="130"/>
      <c r="CO61" s="130"/>
      <c r="CP61" s="130"/>
      <c r="CQ61" s="130"/>
      <c r="CR61" s="130"/>
      <c r="CS61" s="130"/>
      <c r="CT61" s="130"/>
      <c r="CU61" s="130"/>
      <c r="CV61" s="130"/>
      <c r="CW61" s="130"/>
      <c r="CX61" s="130"/>
      <c r="CY61" s="130"/>
      <c r="CZ61" s="130"/>
      <c r="DA61" s="130"/>
      <c r="DB61" s="130"/>
      <c r="DC61" s="130"/>
      <c r="DD61" s="130"/>
      <c r="DE61" s="130"/>
      <c r="DF61" s="130"/>
      <c r="DG61" s="130"/>
      <c r="DH61" s="130"/>
      <c r="DI61" s="130"/>
      <c r="DJ61" s="130"/>
      <c r="DK61" s="130"/>
      <c r="DL61" s="130"/>
      <c r="DM61" s="130"/>
      <c r="DN61" s="130"/>
      <c r="DO61" s="130"/>
      <c r="DP61" s="130"/>
      <c r="DQ61" s="130"/>
      <c r="DR61" s="130"/>
      <c r="DS61" s="130"/>
      <c r="DT61" s="130"/>
      <c r="DU61" s="130"/>
      <c r="DV61" s="130"/>
      <c r="DW61" s="130"/>
      <c r="DX61" s="130"/>
      <c r="DY61" s="130"/>
      <c r="DZ61" s="130"/>
      <c r="EA61" s="130"/>
      <c r="EB61" s="130"/>
      <c r="EC61" s="130"/>
      <c r="ED61" s="130"/>
      <c r="EE61" s="130"/>
      <c r="EF61" s="130"/>
      <c r="EG61" s="130"/>
      <c r="EH61" s="130"/>
      <c r="EI61" s="130"/>
      <c r="EJ61" s="130"/>
      <c r="EK61" s="130"/>
      <c r="EL61" s="130"/>
      <c r="EM61" s="130"/>
      <c r="EN61" s="130"/>
      <c r="EO61" s="130"/>
      <c r="EP61" s="130"/>
      <c r="EQ61" s="130"/>
      <c r="ER61" s="130"/>
      <c r="ES61" s="130"/>
      <c r="ET61" s="130"/>
      <c r="EU61" s="130"/>
      <c r="EV61" s="130"/>
      <c r="EW61" s="130"/>
      <c r="EX61" s="130"/>
      <c r="EY61" s="130"/>
      <c r="EZ61" s="130"/>
      <c r="FA61" s="130"/>
      <c r="FB61" s="130"/>
      <c r="FC61" s="130"/>
      <c r="FD61" s="130"/>
      <c r="FE61" s="130"/>
      <c r="FF61" s="130"/>
      <c r="FG61" s="130"/>
      <c r="FH61" s="130"/>
      <c r="FI61" s="130"/>
      <c r="FJ61" s="130"/>
      <c r="FK61" s="130"/>
      <c r="FL61" s="130"/>
      <c r="FM61" s="130"/>
      <c r="FN61" s="130"/>
      <c r="FO61" s="130"/>
      <c r="FP61" s="130"/>
      <c r="FQ61" s="130"/>
      <c r="FR61" s="130"/>
      <c r="FS61" s="130"/>
      <c r="FT61" s="130"/>
      <c r="FU61" s="130"/>
      <c r="FV61" s="130"/>
      <c r="FW61" s="130"/>
      <c r="FX61" s="130"/>
      <c r="FY61" s="130"/>
      <c r="FZ61" s="130"/>
      <c r="GA61" s="130"/>
      <c r="GB61" s="130"/>
      <c r="GC61" s="130"/>
      <c r="GD61" s="130"/>
      <c r="GE61" s="130"/>
      <c r="GF61" s="130"/>
      <c r="GG61" s="130"/>
      <c r="GH61" s="130"/>
      <c r="GI61" s="130"/>
      <c r="GJ61" s="130"/>
      <c r="GK61" s="130"/>
      <c r="GL61" s="130"/>
      <c r="GM61" s="130"/>
      <c r="GN61" s="130"/>
      <c r="GO61" s="130"/>
      <c r="GP61" s="130"/>
      <c r="GQ61" s="130"/>
      <c r="GR61" s="130"/>
      <c r="GS61" s="130"/>
      <c r="GT61" s="130"/>
      <c r="GU61" s="130"/>
      <c r="GV61" s="130"/>
      <c r="GW61" s="130"/>
      <c r="GX61" s="130"/>
      <c r="GY61" s="130"/>
      <c r="GZ61" s="130"/>
      <c r="HA61" s="130"/>
      <c r="HB61" s="130"/>
      <c r="HC61" s="130"/>
      <c r="HD61" s="130"/>
      <c r="HE61" s="130"/>
      <c r="HF61" s="130"/>
      <c r="HG61" s="130"/>
      <c r="HH61" s="130"/>
      <c r="HI61" s="130"/>
      <c r="HJ61" s="130"/>
      <c r="HK61" s="130"/>
      <c r="HL61" s="130"/>
      <c r="HM61" s="130"/>
      <c r="HN61" s="130"/>
      <c r="HO61" s="130"/>
      <c r="HP61" s="130"/>
      <c r="HQ61" s="130"/>
      <c r="HR61" s="130"/>
      <c r="HS61" s="130"/>
      <c r="HT61" s="130"/>
      <c r="HU61" s="130"/>
      <c r="HV61" s="130"/>
      <c r="HW61" s="130"/>
      <c r="HX61" s="130"/>
      <c r="HY61" s="130"/>
      <c r="HZ61" s="130"/>
      <c r="IA61" s="130"/>
      <c r="IB61" s="130"/>
      <c r="IC61" s="130"/>
      <c r="ID61" s="130"/>
      <c r="IE61" s="130"/>
      <c r="IF61" s="130"/>
      <c r="IG61" s="130"/>
      <c r="IH61" s="130"/>
      <c r="II61" s="130"/>
      <c r="IJ61" s="130"/>
      <c r="IK61" s="130"/>
      <c r="IL61" s="130"/>
      <c r="IM61" s="130"/>
      <c r="IN61" s="130"/>
      <c r="IO61" s="130"/>
      <c r="IP61" s="130"/>
      <c r="IQ61" s="130"/>
      <c r="IR61" s="130"/>
      <c r="IS61" s="130"/>
      <c r="IT61" s="130"/>
      <c r="IU61" s="130"/>
      <c r="IV61" s="130"/>
      <c r="IW61" s="130"/>
      <c r="IX61" s="130"/>
      <c r="IY61" s="130"/>
      <c r="IZ61" s="130"/>
      <c r="JA61" s="130"/>
      <c r="JB61" s="130"/>
      <c r="JC61" s="130"/>
      <c r="JD61" s="130"/>
      <c r="JE61" s="130"/>
      <c r="JF61" s="130"/>
      <c r="JG61" s="130"/>
      <c r="JH61" s="130"/>
      <c r="JI61" s="130"/>
      <c r="JJ61" s="130"/>
      <c r="JK61" s="130"/>
      <c r="JL61" s="130"/>
      <c r="JM61" s="130"/>
      <c r="JN61" s="130"/>
      <c r="JO61" s="130"/>
      <c r="JP61" s="130"/>
      <c r="JQ61" s="130"/>
      <c r="JR61" s="130"/>
      <c r="JS61" s="130"/>
      <c r="JT61" s="130"/>
      <c r="JU61" s="130"/>
      <c r="JV61" s="130"/>
      <c r="JW61" s="130"/>
      <c r="JX61" s="130"/>
      <c r="JY61" s="130"/>
      <c r="JZ61" s="130"/>
      <c r="KA61" s="130"/>
      <c r="KB61" s="130"/>
      <c r="KC61" s="130"/>
      <c r="KD61" s="130"/>
      <c r="KE61" s="130"/>
      <c r="KF61" s="130"/>
      <c r="KG61" s="130"/>
      <c r="KH61" s="130"/>
      <c r="KI61" s="130"/>
      <c r="KJ61" s="130"/>
      <c r="KK61" s="130"/>
      <c r="KL61" s="130"/>
      <c r="KM61" s="130"/>
      <c r="KN61" s="130"/>
      <c r="KO61" s="130"/>
      <c r="KP61" s="130"/>
      <c r="KQ61" s="130"/>
      <c r="KR61" s="130"/>
      <c r="KS61" s="130"/>
      <c r="KT61" s="130"/>
      <c r="KU61" s="130"/>
      <c r="KV61" s="130"/>
      <c r="KW61" s="130"/>
      <c r="KX61" s="130"/>
      <c r="KY61" s="130"/>
      <c r="KZ61" s="130"/>
      <c r="LA61" s="130"/>
      <c r="LB61" s="130"/>
      <c r="LC61" s="130"/>
      <c r="LD61" s="130"/>
      <c r="LE61" s="130"/>
      <c r="LF61" s="130"/>
      <c r="LG61" s="130"/>
      <c r="LH61" s="130"/>
      <c r="LI61" s="130"/>
      <c r="LJ61" s="130"/>
      <c r="LK61" s="130"/>
      <c r="LL61" s="130"/>
      <c r="LM61" s="130"/>
      <c r="LN61" s="130"/>
      <c r="LO61" s="130"/>
      <c r="LP61" s="130"/>
      <c r="LQ61" s="130"/>
      <c r="LR61" s="130"/>
      <c r="LS61" s="130"/>
      <c r="LT61" s="130"/>
      <c r="LU61" s="130"/>
      <c r="LV61" s="130"/>
      <c r="LW61" s="130"/>
      <c r="LX61" s="130"/>
      <c r="LY61" s="130"/>
      <c r="LZ61" s="130"/>
      <c r="MA61" s="130"/>
      <c r="MB61" s="130"/>
      <c r="MC61" s="130"/>
      <c r="MD61" s="130"/>
      <c r="ME61" s="130"/>
      <c r="MF61" s="130"/>
      <c r="MG61" s="130"/>
      <c r="MH61" s="130"/>
      <c r="MI61" s="130"/>
      <c r="MJ61" s="130"/>
      <c r="MK61" s="130"/>
      <c r="ML61" s="130"/>
      <c r="MM61" s="130"/>
      <c r="MN61" s="130"/>
      <c r="MO61" s="130"/>
      <c r="MP61" s="130"/>
      <c r="MQ61" s="130"/>
      <c r="MR61" s="130"/>
      <c r="MS61" s="130"/>
      <c r="MT61" s="130"/>
      <c r="MU61" s="130"/>
      <c r="MV61" s="130"/>
      <c r="MW61" s="130"/>
      <c r="MX61" s="130"/>
      <c r="MY61" s="130"/>
      <c r="MZ61" s="130"/>
      <c r="NA61" s="130"/>
      <c r="NB61" s="130"/>
      <c r="NC61" s="130"/>
      <c r="ND61" s="130"/>
      <c r="NE61" s="130"/>
      <c r="NF61" s="130"/>
      <c r="NG61" s="130"/>
      <c r="NH61" s="130"/>
      <c r="NI61" s="130"/>
      <c r="NJ61" s="130"/>
      <c r="NK61" s="130"/>
      <c r="NL61" s="130"/>
      <c r="NM61" s="130"/>
      <c r="NN61" s="130"/>
      <c r="NO61" s="130"/>
      <c r="NP61" s="130"/>
      <c r="NQ61" s="130"/>
      <c r="NR61" s="130"/>
      <c r="NS61" s="130"/>
      <c r="NT61" s="130"/>
      <c r="NU61" s="130"/>
      <c r="NV61" s="130"/>
      <c r="NW61" s="130"/>
      <c r="NX61" s="130"/>
      <c r="NY61" s="130"/>
      <c r="NZ61" s="130"/>
      <c r="OA61" s="130"/>
      <c r="OB61" s="130"/>
      <c r="OC61" s="130"/>
      <c r="OD61" s="130"/>
      <c r="OE61" s="130"/>
      <c r="OF61" s="130"/>
      <c r="OG61" s="130"/>
      <c r="OH61" s="130"/>
      <c r="OI61" s="130"/>
      <c r="OJ61" s="130"/>
      <c r="OK61" s="130"/>
      <c r="OL61" s="130"/>
      <c r="OM61" s="130"/>
      <c r="ON61" s="130"/>
      <c r="OO61" s="130"/>
      <c r="OP61" s="130"/>
      <c r="OQ61" s="130"/>
      <c r="OR61" s="130"/>
      <c r="OS61" s="130"/>
      <c r="OT61" s="130"/>
      <c r="OU61" s="130"/>
      <c r="OV61" s="130"/>
      <c r="OW61" s="130"/>
      <c r="OX61" s="130"/>
      <c r="OY61" s="130"/>
      <c r="OZ61" s="130"/>
      <c r="PA61" s="130"/>
      <c r="PB61" s="130"/>
      <c r="PC61" s="130"/>
      <c r="PD61" s="130"/>
      <c r="PE61" s="130"/>
      <c r="PF61" s="130"/>
      <c r="PG61" s="130"/>
      <c r="PH61" s="130"/>
      <c r="PI61" s="130"/>
      <c r="PJ61" s="130"/>
      <c r="PK61" s="130"/>
      <c r="PL61" s="130"/>
      <c r="PM61" s="130"/>
      <c r="PN61" s="130"/>
      <c r="PO61" s="130"/>
      <c r="PP61" s="130"/>
      <c r="PQ61" s="130"/>
      <c r="PR61" s="130"/>
      <c r="PS61" s="130"/>
      <c r="PT61" s="130"/>
      <c r="PU61" s="130"/>
      <c r="PV61" s="130"/>
      <c r="PW61" s="130"/>
      <c r="PX61" s="130"/>
      <c r="PY61" s="130"/>
      <c r="PZ61" s="130"/>
      <c r="QA61" s="130"/>
      <c r="QB61" s="130"/>
      <c r="QC61" s="130"/>
      <c r="QD61" s="130"/>
      <c r="QE61" s="130"/>
      <c r="QF61" s="130"/>
      <c r="QG61" s="130"/>
      <c r="QH61" s="130"/>
      <c r="QI61" s="130"/>
      <c r="QJ61" s="130"/>
      <c r="QK61" s="130"/>
      <c r="QL61" s="130"/>
      <c r="QM61" s="130"/>
      <c r="QN61" s="130"/>
      <c r="QO61" s="130"/>
      <c r="QP61" s="130"/>
      <c r="QQ61" s="130"/>
      <c r="QR61" s="130"/>
      <c r="QS61" s="130"/>
      <c r="QT61" s="130"/>
      <c r="QU61" s="130"/>
      <c r="QV61" s="130"/>
      <c r="QW61" s="130"/>
      <c r="QX61" s="130"/>
      <c r="QY61" s="130"/>
      <c r="QZ61" s="130"/>
      <c r="RA61" s="130"/>
      <c r="RB61" s="130"/>
      <c r="RC61" s="130"/>
      <c r="RD61" s="130"/>
      <c r="RE61" s="130"/>
      <c r="RF61" s="130"/>
      <c r="RG61" s="130"/>
      <c r="RH61" s="130"/>
      <c r="RI61" s="130"/>
      <c r="RJ61" s="130"/>
      <c r="RK61" s="130"/>
      <c r="RL61" s="130"/>
      <c r="RM61" s="130"/>
      <c r="RN61" s="130"/>
      <c r="RO61" s="130"/>
      <c r="RP61" s="130"/>
      <c r="RQ61" s="130"/>
      <c r="RR61" s="130"/>
      <c r="RS61" s="130"/>
      <c r="RT61" s="130"/>
      <c r="RU61" s="130"/>
      <c r="RV61" s="130"/>
      <c r="RW61" s="130"/>
      <c r="RX61" s="130"/>
      <c r="RY61" s="130"/>
      <c r="RZ61" s="130"/>
      <c r="SA61" s="130"/>
      <c r="SB61" s="130"/>
      <c r="SC61" s="130"/>
      <c r="SD61" s="130"/>
      <c r="SE61" s="130"/>
      <c r="SF61" s="130"/>
      <c r="SG61" s="130"/>
      <c r="SH61" s="130"/>
      <c r="SI61" s="130"/>
      <c r="SJ61" s="130"/>
      <c r="SK61" s="130"/>
      <c r="SL61" s="130"/>
      <c r="SM61" s="130"/>
      <c r="SN61" s="130"/>
      <c r="SO61" s="130"/>
      <c r="SP61" s="130"/>
      <c r="SQ61" s="130"/>
      <c r="SR61" s="130"/>
      <c r="SS61" s="130"/>
      <c r="ST61" s="130"/>
      <c r="SU61" s="130"/>
      <c r="SV61" s="130"/>
      <c r="SW61" s="130"/>
      <c r="SX61" s="130"/>
      <c r="SY61" s="130"/>
      <c r="SZ61" s="130"/>
      <c r="TA61" s="130"/>
      <c r="TB61" s="130"/>
      <c r="TC61" s="130"/>
      <c r="TD61" s="130"/>
      <c r="TE61" s="130"/>
      <c r="TF61" s="130"/>
      <c r="TG61" s="130"/>
      <c r="TH61" s="130"/>
      <c r="TI61" s="130"/>
      <c r="TJ61" s="130"/>
      <c r="TK61" s="130"/>
      <c r="TL61" s="130"/>
      <c r="TM61" s="130"/>
      <c r="TN61" s="130"/>
      <c r="TO61" s="130"/>
      <c r="TP61" s="130"/>
      <c r="TQ61" s="130"/>
      <c r="TR61" s="130"/>
      <c r="TS61" s="130"/>
      <c r="TT61" s="130"/>
      <c r="TU61" s="130"/>
      <c r="TV61" s="130"/>
      <c r="TW61" s="130"/>
      <c r="TX61" s="130"/>
      <c r="TY61" s="130"/>
      <c r="TZ61" s="130"/>
      <c r="UA61" s="130"/>
      <c r="UB61" s="130"/>
      <c r="UC61" s="130"/>
      <c r="UD61" s="130"/>
      <c r="UE61" s="130"/>
      <c r="UF61" s="130"/>
      <c r="UG61" s="130"/>
      <c r="UH61" s="130"/>
      <c r="UI61" s="130"/>
      <c r="UJ61" s="130"/>
      <c r="UK61" s="130"/>
      <c r="UL61" s="130"/>
      <c r="UM61" s="130"/>
      <c r="UN61" s="130"/>
      <c r="UO61" s="130"/>
      <c r="UP61" s="130"/>
      <c r="UQ61" s="130"/>
      <c r="UR61" s="130"/>
      <c r="US61" s="130"/>
      <c r="UT61" s="130"/>
      <c r="UU61" s="130"/>
      <c r="UV61" s="130"/>
      <c r="UW61" s="130"/>
      <c r="UX61" s="130"/>
      <c r="UY61" s="130"/>
      <c r="UZ61" s="130"/>
      <c r="VA61" s="130"/>
      <c r="VB61" s="130"/>
      <c r="VC61" s="130"/>
      <c r="VD61" s="130"/>
      <c r="VE61" s="130"/>
      <c r="VF61" s="130"/>
      <c r="VG61" s="130"/>
      <c r="VH61" s="130"/>
      <c r="VI61" s="130"/>
      <c r="VJ61" s="130"/>
      <c r="VK61" s="130"/>
      <c r="VL61" s="130"/>
      <c r="VM61" s="130"/>
      <c r="VN61" s="130"/>
      <c r="VO61" s="130"/>
      <c r="VP61" s="130"/>
      <c r="VQ61" s="130"/>
      <c r="VR61" s="130"/>
      <c r="VS61" s="130"/>
      <c r="VT61" s="130"/>
      <c r="VU61" s="130"/>
      <c r="VV61" s="130"/>
      <c r="VW61" s="130"/>
      <c r="VX61" s="130"/>
      <c r="VY61" s="130"/>
      <c r="VZ61" s="130"/>
      <c r="WA61" s="130"/>
      <c r="WB61" s="130"/>
      <c r="WC61" s="130"/>
      <c r="WD61" s="130"/>
      <c r="WE61" s="130"/>
      <c r="WF61" s="130"/>
      <c r="WG61" s="130"/>
      <c r="WH61" s="130"/>
      <c r="WI61" s="130"/>
      <c r="WJ61" s="130"/>
      <c r="WK61" s="130"/>
      <c r="WL61" s="130"/>
      <c r="WM61" s="130"/>
      <c r="WN61" s="130"/>
      <c r="WO61" s="130"/>
      <c r="WP61" s="130"/>
      <c r="WQ61" s="130"/>
      <c r="WR61" s="130"/>
      <c r="WS61" s="130"/>
      <c r="WT61" s="130"/>
      <c r="WU61" s="130"/>
      <c r="WV61" s="130"/>
      <c r="WW61" s="130"/>
      <c r="WX61" s="130"/>
      <c r="WY61" s="130"/>
      <c r="WZ61" s="130"/>
      <c r="XA61" s="130"/>
      <c r="XB61" s="130"/>
      <c r="XC61" s="130"/>
      <c r="XD61" s="130"/>
      <c r="XE61" s="130"/>
      <c r="XF61" s="130"/>
      <c r="XG61" s="130"/>
      <c r="XH61" s="130"/>
      <c r="XI61" s="130"/>
      <c r="XJ61" s="130"/>
      <c r="XK61" s="130"/>
      <c r="XL61" s="130"/>
      <c r="XM61" s="130"/>
      <c r="XN61" s="130"/>
      <c r="XO61" s="130"/>
      <c r="XP61" s="130"/>
      <c r="XQ61" s="130"/>
      <c r="XR61" s="130"/>
      <c r="XS61" s="130"/>
      <c r="XT61" s="130"/>
      <c r="XU61" s="130"/>
      <c r="XV61" s="130"/>
      <c r="XW61" s="130"/>
      <c r="XX61" s="130"/>
      <c r="XY61" s="130"/>
      <c r="XZ61" s="130"/>
      <c r="YA61" s="130"/>
      <c r="YB61" s="130"/>
      <c r="YC61" s="130"/>
      <c r="YD61" s="130"/>
      <c r="YE61" s="130"/>
      <c r="YF61" s="130"/>
      <c r="YG61" s="130"/>
      <c r="YH61" s="130"/>
      <c r="YI61" s="130"/>
      <c r="YJ61" s="130"/>
      <c r="YK61" s="130"/>
      <c r="YL61" s="130"/>
      <c r="YM61" s="130"/>
      <c r="YN61" s="130"/>
      <c r="YO61" s="130"/>
      <c r="YP61" s="130"/>
      <c r="YQ61" s="130"/>
      <c r="YR61" s="130"/>
      <c r="YS61" s="130"/>
      <c r="YT61" s="130"/>
      <c r="YU61" s="130"/>
      <c r="YV61" s="130"/>
      <c r="YW61" s="130"/>
      <c r="YX61" s="130"/>
      <c r="YY61" s="130"/>
      <c r="YZ61" s="130"/>
      <c r="ZA61" s="130"/>
      <c r="ZB61" s="130"/>
      <c r="ZC61" s="130"/>
      <c r="ZD61" s="130"/>
      <c r="ZE61" s="130"/>
      <c r="ZF61" s="130"/>
      <c r="ZG61" s="130"/>
      <c r="ZH61" s="130"/>
      <c r="ZI61" s="130"/>
      <c r="ZJ61" s="130"/>
      <c r="ZK61" s="130"/>
      <c r="ZL61" s="130"/>
      <c r="ZM61" s="130"/>
      <c r="ZN61" s="130"/>
      <c r="ZO61" s="130"/>
      <c r="ZP61" s="130"/>
      <c r="ZQ61" s="130"/>
      <c r="ZR61" s="130"/>
      <c r="ZS61" s="130"/>
      <c r="ZT61" s="130"/>
      <c r="ZU61" s="130"/>
      <c r="ZV61" s="130"/>
      <c r="ZW61" s="130"/>
      <c r="ZX61" s="130"/>
      <c r="ZY61" s="130"/>
      <c r="ZZ61" s="130"/>
      <c r="AAA61" s="130"/>
      <c r="AAB61" s="130"/>
      <c r="AAC61" s="130"/>
      <c r="AAD61" s="130"/>
      <c r="AAE61" s="130"/>
      <c r="AAF61" s="130"/>
      <c r="AAG61" s="130"/>
      <c r="AAH61" s="130"/>
      <c r="AAI61" s="130"/>
      <c r="AAJ61" s="130"/>
      <c r="AAK61" s="130"/>
      <c r="AAL61" s="130"/>
      <c r="AAM61" s="130"/>
      <c r="AAN61" s="130"/>
      <c r="AAO61" s="130"/>
      <c r="AAP61" s="130"/>
      <c r="AAQ61" s="130"/>
      <c r="AAR61" s="130"/>
      <c r="AAS61" s="130"/>
      <c r="AAT61" s="130"/>
      <c r="AAU61" s="130"/>
      <c r="AAV61" s="130"/>
      <c r="AAW61" s="130"/>
      <c r="AAX61" s="130"/>
      <c r="AAY61" s="130"/>
      <c r="AAZ61" s="130"/>
      <c r="ABA61" s="130"/>
      <c r="ABB61" s="130"/>
      <c r="ABC61" s="130"/>
      <c r="ABD61" s="130"/>
      <c r="ABE61" s="130"/>
      <c r="ABF61" s="130"/>
      <c r="ABG61" s="130"/>
      <c r="ABH61" s="130"/>
      <c r="ABI61" s="130"/>
      <c r="ABJ61" s="130"/>
      <c r="ABK61" s="130"/>
      <c r="ABL61" s="130"/>
      <c r="ABM61" s="130"/>
      <c r="ABN61" s="130"/>
      <c r="ABO61" s="130"/>
      <c r="ABP61" s="130"/>
      <c r="ABQ61" s="130"/>
      <c r="ABR61" s="130"/>
      <c r="ABS61" s="130"/>
      <c r="ABT61" s="130"/>
      <c r="ABU61" s="130"/>
      <c r="ABV61" s="130"/>
      <c r="ABW61" s="130"/>
      <c r="ABX61" s="130"/>
      <c r="ABY61" s="130"/>
      <c r="ABZ61" s="130"/>
      <c r="ACA61" s="130"/>
      <c r="ACB61" s="130"/>
      <c r="ACC61" s="130"/>
      <c r="ACD61" s="130"/>
      <c r="ACE61" s="130"/>
      <c r="ACF61" s="130"/>
      <c r="ACG61" s="130"/>
      <c r="ACH61" s="130"/>
      <c r="ACI61" s="130"/>
      <c r="ACJ61" s="130"/>
      <c r="ACK61" s="130"/>
      <c r="ACL61" s="130"/>
      <c r="ACM61" s="130"/>
      <c r="ACN61" s="130"/>
      <c r="ACO61" s="130"/>
      <c r="ACP61" s="130"/>
      <c r="ACQ61" s="130"/>
      <c r="ACR61" s="130"/>
      <c r="ACS61" s="130"/>
      <c r="ACT61" s="130"/>
      <c r="ACU61" s="130"/>
      <c r="ACV61" s="130"/>
      <c r="ACW61" s="130"/>
      <c r="ACX61" s="130"/>
      <c r="ACY61" s="130"/>
      <c r="ACZ61" s="130"/>
      <c r="ADA61" s="130"/>
      <c r="ADB61" s="130"/>
      <c r="ADC61" s="130"/>
      <c r="ADD61" s="130"/>
      <c r="ADE61" s="130"/>
      <c r="ADF61" s="130"/>
      <c r="ADG61" s="130"/>
      <c r="ADH61" s="130"/>
      <c r="ADI61" s="130"/>
      <c r="ADJ61" s="130"/>
      <c r="ADK61" s="130"/>
      <c r="ADL61" s="130"/>
      <c r="ADM61" s="130"/>
      <c r="ADN61" s="130"/>
      <c r="ADO61" s="130"/>
      <c r="ADP61" s="130"/>
      <c r="ADQ61" s="130"/>
      <c r="ADR61" s="130"/>
      <c r="ADS61" s="130"/>
      <c r="ADT61" s="130"/>
      <c r="ADU61" s="130"/>
      <c r="ADV61" s="130"/>
      <c r="ADW61" s="130"/>
      <c r="ADX61" s="130"/>
      <c r="ADY61" s="130"/>
      <c r="ADZ61" s="130"/>
      <c r="AEA61" s="130"/>
      <c r="AEB61" s="130"/>
      <c r="AEC61" s="130"/>
      <c r="AED61" s="130"/>
      <c r="AEE61" s="130"/>
      <c r="AEF61" s="130"/>
      <c r="AEG61" s="130"/>
      <c r="AEH61" s="130"/>
      <c r="AEI61" s="130"/>
      <c r="AEJ61" s="130"/>
      <c r="AEK61" s="130"/>
      <c r="AEL61" s="130"/>
      <c r="AEM61" s="130"/>
      <c r="AEN61" s="130"/>
      <c r="AEO61" s="130"/>
      <c r="AEP61" s="130"/>
      <c r="AEQ61" s="130"/>
      <c r="AER61" s="130"/>
      <c r="AES61" s="130"/>
      <c r="AET61" s="130"/>
      <c r="AEU61" s="130"/>
      <c r="AEV61" s="130"/>
      <c r="AEW61" s="130"/>
      <c r="AEX61" s="130"/>
      <c r="AEY61" s="130"/>
      <c r="AEZ61" s="130"/>
      <c r="AFA61" s="130"/>
      <c r="AFB61" s="130"/>
      <c r="AFC61" s="130"/>
      <c r="AFD61" s="130"/>
      <c r="AFE61" s="130"/>
      <c r="AFF61" s="130"/>
      <c r="AFG61" s="130"/>
      <c r="AFH61" s="130"/>
      <c r="AFI61" s="130"/>
      <c r="AFJ61" s="130"/>
      <c r="AFK61" s="130"/>
      <c r="AFL61" s="130"/>
      <c r="AFM61" s="130"/>
      <c r="AFN61" s="130"/>
      <c r="AFO61" s="130"/>
      <c r="AFP61" s="130"/>
      <c r="AFQ61" s="130"/>
      <c r="AFR61" s="130"/>
      <c r="AFS61" s="130"/>
      <c r="AFT61" s="130"/>
      <c r="AFU61" s="130"/>
      <c r="AFV61" s="130"/>
      <c r="AFW61" s="130"/>
      <c r="AFX61" s="130"/>
      <c r="AFY61" s="130"/>
      <c r="AFZ61" s="130"/>
      <c r="AGA61" s="130"/>
      <c r="AGB61" s="130"/>
      <c r="AGC61" s="130"/>
      <c r="AGD61" s="130"/>
      <c r="AGE61" s="130"/>
      <c r="AGF61" s="130"/>
      <c r="AGG61" s="130"/>
      <c r="AGH61" s="130"/>
      <c r="AGI61" s="130"/>
      <c r="AGJ61" s="130"/>
      <c r="AGK61" s="130"/>
      <c r="AGL61" s="130"/>
      <c r="AGM61" s="130"/>
      <c r="AGN61" s="130"/>
      <c r="AGO61" s="130"/>
      <c r="AGP61" s="130"/>
      <c r="AGQ61" s="130"/>
      <c r="AGR61" s="130"/>
      <c r="AGS61" s="130"/>
      <c r="AGT61" s="130"/>
      <c r="AGU61" s="130"/>
      <c r="AGV61" s="130"/>
      <c r="AGW61" s="130"/>
      <c r="AGX61" s="130"/>
      <c r="AGY61" s="130"/>
      <c r="AGZ61" s="130"/>
      <c r="AHA61" s="130"/>
      <c r="AHB61" s="130"/>
      <c r="AHC61" s="130"/>
      <c r="AHD61" s="130"/>
      <c r="AHE61" s="130"/>
      <c r="AHF61" s="130"/>
      <c r="AHG61" s="130"/>
      <c r="AHH61" s="130"/>
      <c r="AHI61" s="130"/>
      <c r="AHJ61" s="130"/>
      <c r="AHK61" s="130"/>
      <c r="AHL61" s="130"/>
      <c r="AHM61" s="130"/>
      <c r="AHN61" s="130"/>
      <c r="AHO61" s="130"/>
      <c r="AHP61" s="130"/>
      <c r="AHQ61" s="130"/>
      <c r="AHR61" s="130"/>
      <c r="AHS61" s="130"/>
      <c r="AHT61" s="130"/>
      <c r="AHU61" s="130"/>
      <c r="AHV61" s="130"/>
      <c r="AHW61" s="130"/>
      <c r="AHX61" s="130"/>
      <c r="AHY61" s="130"/>
      <c r="AHZ61" s="130"/>
      <c r="AIA61" s="130"/>
      <c r="AIB61" s="130"/>
      <c r="AIC61" s="130"/>
      <c r="AID61" s="130"/>
      <c r="AIE61" s="130"/>
      <c r="AIF61" s="130"/>
      <c r="AIG61" s="130"/>
      <c r="AIH61" s="130"/>
      <c r="AII61" s="130"/>
      <c r="AIJ61" s="130"/>
      <c r="AIK61" s="130"/>
      <c r="AIL61" s="130"/>
      <c r="AIM61" s="130"/>
      <c r="AIN61" s="130"/>
      <c r="AIO61" s="130"/>
      <c r="AIP61" s="130"/>
      <c r="AIQ61" s="130"/>
      <c r="AIR61" s="130"/>
      <c r="AIS61" s="130"/>
      <c r="AIT61" s="130"/>
      <c r="AIU61" s="130"/>
      <c r="AIV61" s="130"/>
      <c r="AIW61" s="130"/>
      <c r="AIX61" s="130"/>
      <c r="AIY61" s="130"/>
      <c r="AIZ61" s="130"/>
      <c r="AJA61" s="130"/>
      <c r="AJB61" s="130"/>
      <c r="AJC61" s="130"/>
      <c r="AJD61" s="130"/>
      <c r="AJE61" s="130"/>
      <c r="AJF61" s="130"/>
      <c r="AJG61" s="130"/>
      <c r="AJH61" s="130"/>
      <c r="AJI61" s="130"/>
      <c r="AJJ61" s="130"/>
      <c r="AJK61" s="130"/>
      <c r="AJL61" s="130"/>
      <c r="AJM61" s="130"/>
      <c r="AJN61" s="130"/>
      <c r="AJO61" s="130"/>
      <c r="AJP61" s="130"/>
      <c r="AJQ61" s="130"/>
      <c r="AJR61" s="130"/>
      <c r="AJS61" s="130"/>
      <c r="AJT61" s="130"/>
      <c r="AJU61" s="130"/>
      <c r="AJV61" s="130"/>
      <c r="AJW61" s="130"/>
      <c r="AJX61" s="130"/>
      <c r="AJY61" s="130"/>
      <c r="AJZ61" s="130"/>
      <c r="AKA61" s="130"/>
      <c r="AKB61" s="130"/>
      <c r="AKC61" s="130"/>
      <c r="AKD61" s="130"/>
      <c r="AKE61" s="130"/>
      <c r="AKF61" s="130"/>
      <c r="AKG61" s="130"/>
      <c r="AKH61" s="130"/>
      <c r="AKI61" s="130"/>
      <c r="AKJ61" s="130"/>
      <c r="AKK61" s="130"/>
      <c r="AKL61" s="130"/>
      <c r="AKM61" s="130"/>
      <c r="AKN61" s="130"/>
      <c r="AKO61" s="130"/>
      <c r="AKP61" s="130"/>
      <c r="AKQ61" s="130"/>
      <c r="AKR61" s="130"/>
      <c r="AKS61" s="130"/>
      <c r="AKT61" s="130"/>
      <c r="AKU61" s="130"/>
      <c r="AKV61" s="130"/>
      <c r="AKW61" s="130"/>
      <c r="AKX61" s="130"/>
      <c r="AKY61" s="130"/>
      <c r="AKZ61" s="130"/>
      <c r="ALA61" s="130"/>
      <c r="ALB61" s="130"/>
      <c r="ALC61" s="130"/>
      <c r="ALD61" s="130"/>
      <c r="ALE61" s="130"/>
      <c r="ALF61" s="130"/>
      <c r="ALG61" s="130"/>
      <c r="ALH61" s="130"/>
      <c r="ALI61" s="130"/>
      <c r="ALJ61" s="130"/>
      <c r="ALK61" s="130"/>
      <c r="ALL61" s="130"/>
      <c r="ALM61" s="130"/>
      <c r="ALN61" s="130"/>
      <c r="ALO61" s="130"/>
      <c r="ALP61" s="130"/>
      <c r="ALQ61" s="130"/>
      <c r="ALR61" s="130"/>
      <c r="ALS61" s="130"/>
      <c r="ALT61" s="130"/>
      <c r="ALU61" s="130"/>
      <c r="ALV61" s="130"/>
      <c r="ALW61" s="130"/>
      <c r="ALX61" s="130"/>
      <c r="ALY61" s="130"/>
      <c r="ALZ61" s="130"/>
      <c r="AMA61" s="130"/>
      <c r="AMB61" s="130"/>
      <c r="AMC61" s="130"/>
      <c r="AMD61" s="130"/>
      <c r="AME61" s="130"/>
      <c r="AMF61" s="130"/>
      <c r="AMG61" s="130"/>
      <c r="AMH61" s="130"/>
      <c r="AMI61" s="130"/>
      <c r="AMJ61" s="130"/>
      <c r="AMK61" s="130"/>
      <c r="AML61" s="130"/>
      <c r="AMM61" s="130"/>
      <c r="AMN61" s="130"/>
      <c r="AMO61" s="130"/>
      <c r="AMP61" s="130"/>
      <c r="AMQ61" s="130"/>
      <c r="AMR61" s="130"/>
      <c r="AMS61" s="130"/>
      <c r="AMT61" s="130"/>
      <c r="AMU61" s="130"/>
      <c r="AMV61" s="130"/>
      <c r="AMW61" s="130"/>
      <c r="AMX61" s="130"/>
      <c r="AMY61" s="130"/>
      <c r="AMZ61" s="130"/>
      <c r="ANA61" s="130"/>
      <c r="ANB61" s="130"/>
      <c r="ANC61" s="130"/>
      <c r="AND61" s="130"/>
      <c r="ANE61" s="130"/>
      <c r="ANF61" s="130"/>
      <c r="ANG61" s="130"/>
      <c r="ANH61" s="130"/>
      <c r="ANI61" s="130"/>
      <c r="ANJ61" s="130"/>
      <c r="ANK61" s="130"/>
      <c r="ANL61" s="130"/>
      <c r="ANM61" s="130"/>
      <c r="ANN61" s="130"/>
      <c r="ANO61" s="130"/>
      <c r="ANP61" s="130"/>
      <c r="ANQ61" s="130"/>
      <c r="ANR61" s="130"/>
      <c r="ANS61" s="130"/>
      <c r="ANT61" s="130"/>
      <c r="ANU61" s="130"/>
      <c r="ANV61" s="130"/>
      <c r="ANW61" s="130"/>
      <c r="ANX61" s="130"/>
      <c r="ANY61" s="130"/>
      <c r="ANZ61" s="130"/>
      <c r="AOA61" s="130"/>
      <c r="AOB61" s="130"/>
      <c r="AOC61" s="130"/>
      <c r="AOD61" s="130"/>
      <c r="AOE61" s="130"/>
      <c r="AOF61" s="130"/>
      <c r="AOG61" s="130"/>
      <c r="AOH61" s="130"/>
      <c r="AOI61" s="130"/>
      <c r="AOJ61" s="130"/>
      <c r="AOK61" s="130"/>
      <c r="AOL61" s="130"/>
      <c r="AOM61" s="130"/>
      <c r="AON61" s="130"/>
      <c r="AOO61" s="130"/>
      <c r="AOP61" s="130"/>
      <c r="AOQ61" s="130"/>
      <c r="AOR61" s="130"/>
      <c r="AOS61" s="130"/>
      <c r="AOT61" s="130"/>
      <c r="AOU61" s="130"/>
      <c r="AOV61" s="130"/>
      <c r="AOW61" s="130"/>
      <c r="AOX61" s="130"/>
      <c r="AOY61" s="130"/>
      <c r="AOZ61" s="130"/>
      <c r="APA61" s="130"/>
      <c r="APB61" s="130"/>
      <c r="APC61" s="130"/>
      <c r="APD61" s="130"/>
      <c r="APE61" s="130"/>
      <c r="APF61" s="130"/>
      <c r="APG61" s="130"/>
      <c r="APH61" s="130"/>
      <c r="API61" s="130"/>
      <c r="APJ61" s="130"/>
      <c r="APK61" s="130"/>
      <c r="APL61" s="130"/>
      <c r="APM61" s="130"/>
      <c r="APN61" s="130"/>
      <c r="APO61" s="130"/>
      <c r="APP61" s="130"/>
      <c r="APQ61" s="130"/>
      <c r="APR61" s="130"/>
      <c r="APS61" s="130"/>
      <c r="APT61" s="130"/>
      <c r="APU61" s="130"/>
      <c r="APV61" s="130"/>
      <c r="APW61" s="130"/>
      <c r="APX61" s="130"/>
      <c r="APY61" s="130"/>
      <c r="APZ61" s="130"/>
      <c r="AQA61" s="130"/>
      <c r="AQB61" s="130"/>
      <c r="AQC61" s="130"/>
      <c r="AQD61" s="130"/>
      <c r="AQE61" s="130"/>
      <c r="AQF61" s="130"/>
      <c r="AQG61" s="130"/>
      <c r="AQH61" s="130"/>
      <c r="AQI61" s="130"/>
      <c r="AQJ61" s="130"/>
      <c r="AQK61" s="130"/>
      <c r="AQL61" s="130"/>
      <c r="AQM61" s="130"/>
      <c r="AQN61" s="130"/>
      <c r="AQO61" s="130"/>
      <c r="AQP61" s="130"/>
      <c r="AQQ61" s="130"/>
      <c r="AQR61" s="130"/>
      <c r="AQS61" s="130"/>
      <c r="AQT61" s="130"/>
      <c r="AQU61" s="130"/>
      <c r="AQV61" s="130"/>
      <c r="AQW61" s="130"/>
      <c r="AQX61" s="130"/>
      <c r="AQY61" s="130"/>
      <c r="AQZ61" s="130"/>
      <c r="ARA61" s="130"/>
      <c r="ARB61" s="130"/>
      <c r="ARC61" s="130"/>
      <c r="ARD61" s="130"/>
      <c r="ARE61" s="130"/>
      <c r="ARF61" s="130"/>
      <c r="ARG61" s="130"/>
      <c r="ARH61" s="130"/>
      <c r="ARI61" s="130"/>
      <c r="ARJ61" s="130"/>
      <c r="ARK61" s="130"/>
      <c r="ARL61" s="130"/>
      <c r="ARM61" s="130"/>
      <c r="ARN61" s="130"/>
      <c r="ARO61" s="130"/>
      <c r="ARP61" s="130"/>
      <c r="ARQ61" s="130"/>
      <c r="ARR61" s="130"/>
      <c r="ARS61" s="130"/>
      <c r="ART61" s="130"/>
      <c r="ARU61" s="130"/>
      <c r="ARV61" s="130"/>
      <c r="ARW61" s="130"/>
      <c r="ARX61" s="130"/>
      <c r="ARY61" s="130"/>
      <c r="ARZ61" s="130"/>
      <c r="ASA61" s="130"/>
      <c r="ASB61" s="130"/>
      <c r="ASC61" s="130"/>
      <c r="ASD61" s="130"/>
      <c r="ASE61" s="130"/>
      <c r="ASF61" s="130"/>
      <c r="ASG61" s="130"/>
      <c r="ASH61" s="130"/>
      <c r="ASI61" s="130"/>
      <c r="ASJ61" s="130"/>
      <c r="ASK61" s="130"/>
      <c r="ASL61" s="130"/>
      <c r="ASM61" s="130"/>
      <c r="ASN61" s="130"/>
      <c r="ASO61" s="130"/>
      <c r="ASP61" s="130"/>
      <c r="ASQ61" s="130"/>
      <c r="ASR61" s="130"/>
      <c r="ASS61" s="130"/>
      <c r="AST61" s="130"/>
      <c r="ASU61" s="130"/>
      <c r="ASV61" s="130"/>
      <c r="ASW61" s="130"/>
      <c r="ASX61" s="130"/>
      <c r="ASY61" s="130"/>
      <c r="ASZ61" s="130"/>
      <c r="ATA61" s="130"/>
      <c r="ATB61" s="130"/>
      <c r="ATC61" s="130"/>
      <c r="ATD61" s="130"/>
      <c r="ATE61" s="130"/>
      <c r="ATF61" s="130"/>
      <c r="ATG61" s="130"/>
      <c r="ATH61" s="130"/>
      <c r="ATI61" s="130"/>
      <c r="ATJ61" s="130"/>
      <c r="ATK61" s="130"/>
      <c r="ATL61" s="130"/>
      <c r="ATM61" s="130"/>
      <c r="ATN61" s="130"/>
      <c r="ATO61" s="130"/>
      <c r="ATP61" s="130"/>
      <c r="ATQ61" s="130"/>
      <c r="ATR61" s="130"/>
      <c r="ATS61" s="130"/>
      <c r="ATT61" s="130"/>
      <c r="ATU61" s="130"/>
      <c r="ATV61" s="130"/>
      <c r="ATW61" s="130"/>
      <c r="ATX61" s="130"/>
      <c r="ATY61" s="130"/>
      <c r="ATZ61" s="130"/>
      <c r="AUA61" s="130"/>
      <c r="AUB61" s="130"/>
      <c r="AUC61" s="130"/>
      <c r="AUD61" s="130"/>
      <c r="AUE61" s="130"/>
      <c r="AUF61" s="130"/>
      <c r="AUG61" s="130"/>
      <c r="AUH61" s="130"/>
      <c r="AUI61" s="130"/>
      <c r="AUJ61" s="130"/>
      <c r="AUK61" s="130"/>
      <c r="AUL61" s="130"/>
      <c r="AUM61" s="130"/>
      <c r="AUN61" s="130"/>
      <c r="AUO61" s="130"/>
      <c r="AUP61" s="130"/>
      <c r="AUQ61" s="130"/>
      <c r="AUR61" s="130"/>
      <c r="AUS61" s="130"/>
      <c r="AUT61" s="130"/>
      <c r="AUU61" s="130"/>
      <c r="AUV61" s="130"/>
      <c r="AUW61" s="130"/>
      <c r="AUX61" s="130"/>
      <c r="AUY61" s="130"/>
      <c r="AUZ61" s="130"/>
      <c r="AVA61" s="130"/>
      <c r="AVB61" s="130"/>
      <c r="AVC61" s="130"/>
      <c r="AVD61" s="130"/>
      <c r="AVE61" s="130"/>
      <c r="AVF61" s="130"/>
      <c r="AVG61" s="130"/>
      <c r="AVH61" s="130"/>
      <c r="AVI61" s="130"/>
      <c r="AVJ61" s="130"/>
      <c r="AVK61" s="130"/>
      <c r="AVL61" s="130"/>
      <c r="AVM61" s="130"/>
      <c r="AVN61" s="130"/>
      <c r="AVO61" s="130"/>
      <c r="AVP61" s="130"/>
      <c r="AVQ61" s="130"/>
      <c r="AVR61" s="130"/>
      <c r="AVS61" s="130"/>
      <c r="AVT61" s="130"/>
      <c r="AVU61" s="130"/>
      <c r="AVV61" s="130"/>
      <c r="AVW61" s="130"/>
      <c r="AVX61" s="130"/>
      <c r="AVY61" s="130"/>
      <c r="AVZ61" s="130"/>
      <c r="AWA61" s="130"/>
      <c r="AWB61" s="130"/>
      <c r="AWC61" s="130"/>
      <c r="AWD61" s="130"/>
      <c r="AWE61" s="130"/>
      <c r="AWF61" s="130"/>
      <c r="AWG61" s="130"/>
      <c r="AWH61" s="130"/>
      <c r="AWI61" s="130"/>
      <c r="AWJ61" s="130"/>
      <c r="AWK61" s="130"/>
      <c r="AWL61" s="130"/>
      <c r="AWM61" s="130"/>
      <c r="AWN61" s="130"/>
      <c r="AWO61" s="130"/>
      <c r="AWP61" s="130"/>
      <c r="AWQ61" s="130"/>
      <c r="AWR61" s="130"/>
      <c r="AWS61" s="130"/>
      <c r="AWT61" s="130"/>
      <c r="AWU61" s="130"/>
      <c r="AWV61" s="130"/>
      <c r="AWW61" s="130"/>
      <c r="AWX61" s="130"/>
      <c r="AWY61" s="130"/>
      <c r="AWZ61" s="130"/>
      <c r="AXA61" s="130"/>
      <c r="AXB61" s="130"/>
      <c r="AXC61" s="130"/>
      <c r="AXD61" s="130"/>
      <c r="AXE61" s="130"/>
      <c r="AXF61" s="130"/>
      <c r="AXG61" s="130"/>
      <c r="AXH61" s="130"/>
      <c r="AXI61" s="130"/>
      <c r="AXJ61" s="130"/>
      <c r="AXK61" s="130"/>
      <c r="AXL61" s="130"/>
      <c r="AXM61" s="130"/>
      <c r="AXN61" s="130"/>
      <c r="AXO61" s="130"/>
      <c r="AXP61" s="130"/>
      <c r="AXQ61" s="130"/>
      <c r="AXR61" s="130"/>
      <c r="AXS61" s="130"/>
      <c r="AXT61" s="130"/>
      <c r="AXU61" s="130"/>
      <c r="AXV61" s="130"/>
      <c r="AXW61" s="130"/>
      <c r="AXX61" s="130"/>
      <c r="AXY61" s="130"/>
      <c r="AXZ61" s="130"/>
      <c r="AYA61" s="130"/>
      <c r="AYB61" s="130"/>
      <c r="AYC61" s="130"/>
      <c r="AYD61" s="130"/>
      <c r="AYE61" s="130"/>
      <c r="AYF61" s="130"/>
      <c r="AYG61" s="130"/>
      <c r="AYH61" s="130"/>
      <c r="AYI61" s="130"/>
      <c r="AYJ61" s="130"/>
      <c r="AYK61" s="130"/>
      <c r="AYL61" s="130"/>
      <c r="AYM61" s="130"/>
      <c r="AYN61" s="130"/>
      <c r="AYO61" s="130"/>
      <c r="AYP61" s="130"/>
      <c r="AYQ61" s="130"/>
      <c r="AYR61" s="130"/>
      <c r="AYS61" s="130"/>
      <c r="AYT61" s="130"/>
      <c r="AYU61" s="130"/>
      <c r="AYV61" s="130"/>
      <c r="AYW61" s="130"/>
      <c r="AYX61" s="130"/>
      <c r="AYY61" s="130"/>
      <c r="AYZ61" s="130"/>
      <c r="AZA61" s="130"/>
      <c r="AZB61" s="130"/>
      <c r="AZC61" s="130"/>
      <c r="AZD61" s="130"/>
      <c r="AZE61" s="130"/>
      <c r="AZF61" s="130"/>
      <c r="AZG61" s="130"/>
      <c r="AZH61" s="130"/>
      <c r="AZI61" s="130"/>
      <c r="AZJ61" s="130"/>
      <c r="AZK61" s="130"/>
      <c r="AZL61" s="130"/>
      <c r="AZM61" s="130"/>
      <c r="AZN61" s="130"/>
      <c r="AZO61" s="130"/>
      <c r="AZP61" s="130"/>
      <c r="AZQ61" s="130"/>
      <c r="AZR61" s="130"/>
      <c r="AZS61" s="130"/>
      <c r="AZT61" s="130"/>
      <c r="AZU61" s="130"/>
      <c r="AZV61" s="130"/>
      <c r="AZW61" s="130"/>
      <c r="AZX61" s="130"/>
      <c r="AZY61" s="130"/>
      <c r="AZZ61" s="130"/>
      <c r="BAA61" s="130"/>
      <c r="BAB61" s="130"/>
      <c r="BAC61" s="130"/>
      <c r="BAD61" s="130"/>
      <c r="BAE61" s="130"/>
      <c r="BAF61" s="130"/>
      <c r="BAG61" s="130"/>
      <c r="BAH61" s="130"/>
      <c r="BAI61" s="130"/>
      <c r="BAJ61" s="130"/>
      <c r="BAK61" s="130"/>
      <c r="BAL61" s="130"/>
      <c r="BAM61" s="130"/>
      <c r="BAN61" s="130"/>
      <c r="BAO61" s="130"/>
      <c r="BAP61" s="130"/>
      <c r="BAQ61" s="130"/>
      <c r="BAR61" s="130"/>
      <c r="BAS61" s="130"/>
      <c r="BAT61" s="130"/>
      <c r="BAU61" s="130"/>
      <c r="BAV61" s="130"/>
      <c r="BAW61" s="130"/>
      <c r="BAX61" s="130"/>
      <c r="BAY61" s="130"/>
      <c r="BAZ61" s="130"/>
      <c r="BBA61" s="130"/>
      <c r="BBB61" s="130"/>
      <c r="BBC61" s="130"/>
      <c r="BBD61" s="130"/>
      <c r="BBE61" s="130"/>
      <c r="BBF61" s="130"/>
      <c r="BBG61" s="130"/>
      <c r="BBH61" s="130"/>
      <c r="BBI61" s="130"/>
      <c r="BBJ61" s="130"/>
      <c r="BBK61" s="130"/>
      <c r="BBL61" s="130"/>
      <c r="BBM61" s="130"/>
      <c r="BBN61" s="130"/>
      <c r="BBO61" s="130"/>
      <c r="BBP61" s="130"/>
      <c r="BBQ61" s="130"/>
      <c r="BBR61" s="130"/>
      <c r="BBS61" s="130"/>
      <c r="BBT61" s="130"/>
      <c r="BBU61" s="130"/>
      <c r="BBV61" s="130"/>
      <c r="BBW61" s="130"/>
      <c r="BBX61" s="130"/>
      <c r="BBY61" s="130"/>
      <c r="BBZ61" s="130"/>
      <c r="BCA61" s="130"/>
      <c r="BCB61" s="130"/>
      <c r="BCC61" s="130"/>
      <c r="BCD61" s="130"/>
      <c r="BCE61" s="130"/>
      <c r="BCF61" s="130"/>
      <c r="BCG61" s="130"/>
      <c r="BCH61" s="130"/>
      <c r="BCI61" s="130"/>
      <c r="BCJ61" s="130"/>
      <c r="BCK61" s="130"/>
      <c r="BCL61" s="130"/>
      <c r="BCM61" s="130"/>
      <c r="BCN61" s="130"/>
      <c r="BCO61" s="130"/>
      <c r="BCP61" s="130"/>
      <c r="BCQ61" s="130"/>
      <c r="BCR61" s="130"/>
      <c r="BCS61" s="130"/>
      <c r="BCT61" s="130"/>
      <c r="BCU61" s="130"/>
      <c r="BCV61" s="130"/>
      <c r="BCW61" s="130"/>
      <c r="BCX61" s="130"/>
      <c r="BCY61" s="130"/>
      <c r="BCZ61" s="130"/>
      <c r="BDA61" s="130"/>
      <c r="BDB61" s="130"/>
      <c r="BDC61" s="130"/>
      <c r="BDD61" s="130"/>
      <c r="BDE61" s="130"/>
      <c r="BDF61" s="130"/>
      <c r="BDG61" s="130"/>
      <c r="BDH61" s="130"/>
      <c r="BDI61" s="130"/>
      <c r="BDJ61" s="130"/>
      <c r="BDK61" s="130"/>
      <c r="BDL61" s="130"/>
      <c r="BDM61" s="130"/>
      <c r="BDN61" s="130"/>
      <c r="BDO61" s="130"/>
      <c r="BDP61" s="130"/>
      <c r="BDQ61" s="130"/>
      <c r="BDR61" s="130"/>
      <c r="BDS61" s="130"/>
      <c r="BDT61" s="130"/>
      <c r="BDU61" s="130"/>
      <c r="BDV61" s="130"/>
      <c r="BDW61" s="130"/>
      <c r="BDX61" s="130"/>
      <c r="BDY61" s="130"/>
      <c r="BDZ61" s="130"/>
      <c r="BEA61" s="130"/>
      <c r="BEB61" s="130"/>
      <c r="BEC61" s="130"/>
      <c r="BED61" s="130"/>
      <c r="BEE61" s="130"/>
      <c r="BEF61" s="130"/>
      <c r="BEG61" s="130"/>
      <c r="BEH61" s="130"/>
      <c r="BEI61" s="130"/>
      <c r="BEJ61" s="130"/>
      <c r="BEK61" s="130"/>
      <c r="BEL61" s="130"/>
      <c r="BEM61" s="130"/>
      <c r="BEN61" s="130"/>
      <c r="BEO61" s="130"/>
      <c r="BEP61" s="130"/>
      <c r="BEQ61" s="130"/>
      <c r="BER61" s="130"/>
      <c r="BES61" s="130"/>
      <c r="BET61" s="130"/>
      <c r="BEU61" s="130"/>
      <c r="BEV61" s="130"/>
      <c r="BEW61" s="130"/>
      <c r="BEX61" s="130"/>
      <c r="BEY61" s="130"/>
      <c r="BEZ61" s="130"/>
      <c r="BFA61" s="130"/>
      <c r="BFB61" s="130"/>
      <c r="BFC61" s="130"/>
      <c r="BFD61" s="130"/>
      <c r="BFE61" s="130"/>
      <c r="BFF61" s="130"/>
      <c r="BFG61" s="130"/>
      <c r="BFH61" s="130"/>
      <c r="BFI61" s="130"/>
      <c r="BFJ61" s="130"/>
      <c r="BFK61" s="130"/>
      <c r="BFL61" s="130"/>
      <c r="BFM61" s="130"/>
      <c r="BFN61" s="130"/>
      <c r="BFO61" s="130"/>
      <c r="BFP61" s="130"/>
      <c r="BFQ61" s="130"/>
      <c r="BFR61" s="130"/>
      <c r="BFS61" s="130"/>
      <c r="BFT61" s="130"/>
      <c r="BFU61" s="130"/>
      <c r="BFV61" s="130"/>
      <c r="BFW61" s="130"/>
      <c r="BFX61" s="130"/>
      <c r="BFY61" s="130"/>
      <c r="BFZ61" s="130"/>
      <c r="BGA61" s="130"/>
      <c r="BGB61" s="130"/>
      <c r="BGC61" s="130"/>
      <c r="BGD61" s="130"/>
      <c r="BGE61" s="130"/>
      <c r="BGF61" s="130"/>
      <c r="BGG61" s="130"/>
      <c r="BGH61" s="130"/>
      <c r="BGI61" s="130"/>
      <c r="BGJ61" s="130"/>
      <c r="BGK61" s="130"/>
      <c r="BGL61" s="130"/>
      <c r="BGM61" s="130"/>
      <c r="BGN61" s="130"/>
      <c r="BGO61" s="130"/>
      <c r="BGP61" s="130"/>
      <c r="BGQ61" s="130"/>
      <c r="BGR61" s="130"/>
      <c r="BGS61" s="130"/>
      <c r="BGT61" s="130"/>
      <c r="BGU61" s="130"/>
      <c r="BGV61" s="130"/>
      <c r="BGW61" s="130"/>
      <c r="BGX61" s="130"/>
      <c r="BGY61" s="130"/>
      <c r="BGZ61" s="130"/>
      <c r="BHA61" s="130"/>
      <c r="BHB61" s="130"/>
      <c r="BHC61" s="130"/>
      <c r="BHD61" s="130"/>
      <c r="BHE61" s="130"/>
      <c r="BHF61" s="130"/>
      <c r="BHG61" s="130"/>
      <c r="BHH61" s="130"/>
      <c r="BHI61" s="130"/>
      <c r="BHJ61" s="130"/>
      <c r="BHK61" s="130"/>
      <c r="BHL61" s="130"/>
      <c r="BHM61" s="130"/>
      <c r="BHN61" s="130"/>
      <c r="BHO61" s="130"/>
      <c r="BHP61" s="130"/>
      <c r="BHQ61" s="130"/>
      <c r="BHR61" s="130"/>
      <c r="BHS61" s="130"/>
      <c r="BHT61" s="130"/>
      <c r="BHU61" s="130"/>
      <c r="BHV61" s="130"/>
      <c r="BHW61" s="130"/>
      <c r="BHX61" s="130"/>
      <c r="BHY61" s="130"/>
      <c r="BHZ61" s="130"/>
      <c r="BIA61" s="130"/>
      <c r="BIB61" s="130"/>
      <c r="BIC61" s="130"/>
      <c r="BID61" s="130"/>
      <c r="BIE61" s="130"/>
      <c r="BIF61" s="130"/>
      <c r="BIG61" s="130"/>
      <c r="BIH61" s="130"/>
      <c r="BII61" s="130"/>
      <c r="BIJ61" s="130"/>
      <c r="BIK61" s="130"/>
      <c r="BIL61" s="130"/>
      <c r="BIM61" s="130"/>
      <c r="BIN61" s="130"/>
      <c r="BIO61" s="130"/>
      <c r="BIP61" s="130"/>
      <c r="BIQ61" s="130"/>
      <c r="BIR61" s="130"/>
      <c r="BIS61" s="130"/>
      <c r="BIT61" s="130"/>
      <c r="BIU61" s="130"/>
      <c r="BIV61" s="130"/>
      <c r="BIW61" s="130"/>
      <c r="BIX61" s="130"/>
      <c r="BIY61" s="130"/>
      <c r="BIZ61" s="130"/>
      <c r="BJA61" s="130"/>
      <c r="BJB61" s="130"/>
      <c r="BJC61" s="130"/>
      <c r="BJD61" s="130"/>
      <c r="BJE61" s="130"/>
      <c r="BJF61" s="130"/>
      <c r="BJG61" s="130"/>
      <c r="BJH61" s="130"/>
      <c r="BJI61" s="130"/>
      <c r="BJJ61" s="130"/>
      <c r="BJK61" s="130"/>
      <c r="BJL61" s="130"/>
      <c r="BJM61" s="130"/>
      <c r="BJN61" s="130"/>
      <c r="BJO61" s="130"/>
      <c r="BJP61" s="130"/>
      <c r="BJQ61" s="130"/>
      <c r="BJR61" s="130"/>
      <c r="BJS61" s="130"/>
      <c r="BJT61" s="130"/>
      <c r="BJU61" s="130"/>
      <c r="BJV61" s="130"/>
      <c r="BJW61" s="130"/>
      <c r="BJX61" s="130"/>
      <c r="BJY61" s="130"/>
      <c r="BJZ61" s="130"/>
      <c r="BKA61" s="130"/>
      <c r="BKB61" s="130"/>
      <c r="BKC61" s="130"/>
      <c r="BKD61" s="130"/>
      <c r="BKE61" s="130"/>
      <c r="BKF61" s="130"/>
      <c r="BKG61" s="130"/>
      <c r="BKH61" s="130"/>
      <c r="BKI61" s="130"/>
      <c r="BKJ61" s="130"/>
      <c r="BKK61" s="130"/>
      <c r="BKL61" s="130"/>
      <c r="BKM61" s="130"/>
      <c r="BKN61" s="130"/>
      <c r="BKO61" s="130"/>
      <c r="BKP61" s="130"/>
      <c r="BKQ61" s="130"/>
      <c r="BKR61" s="130"/>
      <c r="BKS61" s="130"/>
      <c r="BKT61" s="130"/>
      <c r="BKU61" s="130"/>
      <c r="BKV61" s="130"/>
      <c r="BKW61" s="130"/>
      <c r="BKX61" s="130"/>
      <c r="BKY61" s="130"/>
      <c r="BKZ61" s="130"/>
      <c r="BLA61" s="130"/>
      <c r="BLB61" s="130"/>
      <c r="BLC61" s="130"/>
      <c r="BLD61" s="130"/>
      <c r="BLE61" s="130"/>
      <c r="BLF61" s="130"/>
      <c r="BLG61" s="130"/>
      <c r="BLH61" s="130"/>
      <c r="BLI61" s="130"/>
      <c r="BLJ61" s="130"/>
      <c r="BLK61" s="130"/>
      <c r="BLL61" s="130"/>
      <c r="BLM61" s="130"/>
      <c r="BLN61" s="130"/>
      <c r="BLO61" s="130"/>
      <c r="BLP61" s="130"/>
      <c r="BLQ61" s="130"/>
      <c r="BLR61" s="130"/>
      <c r="BLS61" s="130"/>
      <c r="BLT61" s="130"/>
      <c r="BLU61" s="130"/>
      <c r="BLV61" s="130"/>
      <c r="BLW61" s="130"/>
      <c r="BLX61" s="130"/>
      <c r="BLY61" s="130"/>
      <c r="BLZ61" s="130"/>
      <c r="BMA61" s="130"/>
      <c r="BMB61" s="130"/>
      <c r="BMC61" s="130"/>
      <c r="BMD61" s="130"/>
      <c r="BME61" s="130"/>
      <c r="BMF61" s="130"/>
      <c r="BMG61" s="130"/>
      <c r="BMH61" s="130"/>
      <c r="BMI61" s="130"/>
      <c r="BMJ61" s="130"/>
      <c r="BMK61" s="130"/>
      <c r="BML61" s="130"/>
      <c r="BMM61" s="130"/>
      <c r="BMN61" s="130"/>
      <c r="BMO61" s="130"/>
      <c r="BMP61" s="130"/>
      <c r="BMQ61" s="130"/>
      <c r="BMR61" s="130"/>
      <c r="BMS61" s="130"/>
      <c r="BMT61" s="130"/>
      <c r="BMU61" s="130"/>
      <c r="BMV61" s="130"/>
      <c r="BMW61" s="130"/>
      <c r="BMX61" s="130"/>
      <c r="BMY61" s="130"/>
      <c r="BMZ61" s="130"/>
      <c r="BNA61" s="130"/>
      <c r="BNB61" s="130"/>
      <c r="BNC61" s="130"/>
      <c r="BND61" s="130"/>
      <c r="BNE61" s="130"/>
      <c r="BNF61" s="130"/>
      <c r="BNG61" s="130"/>
      <c r="BNH61" s="130"/>
      <c r="BNI61" s="130"/>
      <c r="BNJ61" s="130"/>
      <c r="BNK61" s="130"/>
      <c r="BNL61" s="130"/>
      <c r="BNM61" s="130"/>
      <c r="BNN61" s="130"/>
      <c r="BNO61" s="130"/>
      <c r="BNP61" s="130"/>
      <c r="BNQ61" s="130"/>
      <c r="BNR61" s="130"/>
      <c r="BNS61" s="130"/>
      <c r="BNT61" s="130"/>
      <c r="BNU61" s="130"/>
      <c r="BNV61" s="130"/>
      <c r="BNW61" s="130"/>
      <c r="BNX61" s="130"/>
      <c r="BNY61" s="130"/>
      <c r="BNZ61" s="130"/>
      <c r="BOA61" s="130"/>
      <c r="BOB61" s="130"/>
      <c r="BOC61" s="130"/>
      <c r="BOD61" s="130"/>
      <c r="BOE61" s="130"/>
      <c r="BOF61" s="130"/>
      <c r="BOG61" s="130"/>
      <c r="BOH61" s="130"/>
      <c r="BOI61" s="130"/>
      <c r="BOJ61" s="130"/>
      <c r="BOK61" s="130"/>
      <c r="BOL61" s="130"/>
      <c r="BOM61" s="130"/>
      <c r="BON61" s="130"/>
      <c r="BOO61" s="130"/>
      <c r="BOP61" s="130"/>
      <c r="BOQ61" s="130"/>
      <c r="BOR61" s="130"/>
      <c r="BOS61" s="130"/>
      <c r="BOT61" s="130"/>
      <c r="BOU61" s="130"/>
      <c r="BOV61" s="130"/>
      <c r="BOW61" s="130"/>
      <c r="BOX61" s="130"/>
      <c r="BOY61" s="130"/>
      <c r="BOZ61" s="130"/>
      <c r="BPA61" s="130"/>
      <c r="BPB61" s="130"/>
      <c r="BPC61" s="130"/>
      <c r="BPD61" s="130"/>
      <c r="BPE61" s="130"/>
      <c r="BPF61" s="130"/>
      <c r="BPG61" s="130"/>
      <c r="BPH61" s="130"/>
      <c r="BPI61" s="130"/>
      <c r="BPJ61" s="130"/>
      <c r="BPK61" s="130"/>
      <c r="BPL61" s="130"/>
      <c r="BPM61" s="130"/>
      <c r="BPN61" s="130"/>
      <c r="BPO61" s="130"/>
      <c r="BPP61" s="130"/>
      <c r="BPQ61" s="130"/>
      <c r="BPR61" s="130"/>
      <c r="BPS61" s="130"/>
      <c r="BPT61" s="130"/>
      <c r="BPU61" s="130"/>
      <c r="BPV61" s="130"/>
      <c r="BPW61" s="130"/>
      <c r="BPX61" s="130"/>
      <c r="BPY61" s="130"/>
      <c r="BPZ61" s="130"/>
      <c r="BQA61" s="130"/>
      <c r="BQB61" s="130"/>
      <c r="BQC61" s="130"/>
      <c r="BQD61" s="130"/>
      <c r="BQE61" s="130"/>
      <c r="BQF61" s="130"/>
      <c r="BQG61" s="130"/>
      <c r="BQH61" s="130"/>
      <c r="BQI61" s="130"/>
      <c r="BQJ61" s="130"/>
      <c r="BQK61" s="130"/>
      <c r="BQL61" s="130"/>
      <c r="BQM61" s="130"/>
      <c r="BQN61" s="130"/>
      <c r="BQO61" s="130"/>
      <c r="BQP61" s="130"/>
      <c r="BQQ61" s="130"/>
      <c r="BQR61" s="130"/>
      <c r="BQS61" s="130"/>
      <c r="BQT61" s="130"/>
      <c r="BQU61" s="130"/>
      <c r="BQV61" s="130"/>
      <c r="BQW61" s="130"/>
      <c r="BQX61" s="130"/>
      <c r="BQY61" s="130"/>
      <c r="BQZ61" s="130"/>
      <c r="BRA61" s="130"/>
      <c r="BRB61" s="130"/>
      <c r="BRC61" s="130"/>
      <c r="BRD61" s="130"/>
      <c r="BRE61" s="130"/>
      <c r="BRF61" s="130"/>
      <c r="BRG61" s="130"/>
      <c r="BRH61" s="130"/>
      <c r="BRI61" s="130"/>
      <c r="BRJ61" s="130"/>
      <c r="BRK61" s="130"/>
      <c r="BRL61" s="130"/>
      <c r="BRM61" s="130"/>
      <c r="BRN61" s="130"/>
      <c r="BRO61" s="130"/>
      <c r="BRP61" s="130"/>
      <c r="BRQ61" s="130"/>
      <c r="BRR61" s="130"/>
      <c r="BRS61" s="130"/>
      <c r="BRT61" s="130"/>
      <c r="BRU61" s="130"/>
      <c r="BRV61" s="130"/>
      <c r="BRW61" s="130"/>
      <c r="BRX61" s="130"/>
      <c r="BRY61" s="130"/>
      <c r="BRZ61" s="130"/>
      <c r="BSA61" s="130"/>
      <c r="BSB61" s="130"/>
      <c r="BSC61" s="130"/>
      <c r="BSD61" s="130"/>
      <c r="BSE61" s="130"/>
      <c r="BSF61" s="130"/>
      <c r="BSG61" s="130"/>
      <c r="BSH61" s="130"/>
      <c r="BSI61" s="130"/>
      <c r="BSJ61" s="130"/>
      <c r="BSK61" s="130"/>
      <c r="BSL61" s="130"/>
      <c r="BSM61" s="130"/>
      <c r="BSN61" s="130"/>
      <c r="BSO61" s="130"/>
      <c r="BSP61" s="130"/>
      <c r="BSQ61" s="130"/>
      <c r="BSR61" s="130"/>
      <c r="BSS61" s="130"/>
      <c r="BST61" s="130"/>
      <c r="BSU61" s="130"/>
      <c r="BSV61" s="130"/>
      <c r="BSW61" s="130"/>
      <c r="BSX61" s="130"/>
      <c r="BSY61" s="130"/>
      <c r="BSZ61" s="130"/>
      <c r="BTA61" s="130"/>
      <c r="BTB61" s="130"/>
      <c r="BTC61" s="130"/>
      <c r="BTD61" s="130"/>
      <c r="BTE61" s="130"/>
      <c r="BTF61" s="130"/>
      <c r="BTG61" s="130"/>
      <c r="BTH61" s="130"/>
      <c r="BTI61" s="130"/>
      <c r="BTJ61" s="130"/>
      <c r="BTK61" s="130"/>
      <c r="BTL61" s="130"/>
      <c r="BTM61" s="130"/>
      <c r="BTN61" s="130"/>
      <c r="BTO61" s="130"/>
      <c r="BTP61" s="130"/>
      <c r="BTQ61" s="130"/>
      <c r="BTR61" s="130"/>
      <c r="BTS61" s="130"/>
      <c r="BTT61" s="130"/>
      <c r="BTU61" s="130"/>
      <c r="BTV61" s="130"/>
      <c r="BTW61" s="130"/>
      <c r="BTX61" s="130"/>
      <c r="BTY61" s="130"/>
      <c r="BTZ61" s="130"/>
      <c r="BUA61" s="130"/>
      <c r="BUB61" s="130"/>
      <c r="BUC61" s="130"/>
      <c r="BUD61" s="130"/>
      <c r="BUE61" s="130"/>
      <c r="BUF61" s="130"/>
      <c r="BUG61" s="130"/>
      <c r="BUH61" s="130"/>
      <c r="BUI61" s="130"/>
      <c r="BUJ61" s="130"/>
      <c r="BUK61" s="130"/>
      <c r="BUL61" s="130"/>
      <c r="BUM61" s="130"/>
      <c r="BUN61" s="130"/>
      <c r="BUO61" s="130"/>
      <c r="BUP61" s="130"/>
      <c r="BUQ61" s="130"/>
      <c r="BUR61" s="130"/>
      <c r="BUS61" s="130"/>
      <c r="BUT61" s="130"/>
      <c r="BUU61" s="130"/>
      <c r="BUV61" s="130"/>
      <c r="BUW61" s="130"/>
      <c r="BUX61" s="130"/>
      <c r="BUY61" s="130"/>
      <c r="BUZ61" s="130"/>
      <c r="BVA61" s="130"/>
      <c r="BVB61" s="130"/>
      <c r="BVC61" s="130"/>
      <c r="BVD61" s="130"/>
      <c r="BVE61" s="130"/>
      <c r="BVF61" s="130"/>
      <c r="BVG61" s="130"/>
      <c r="BVH61" s="130"/>
      <c r="BVI61" s="130"/>
      <c r="BVJ61" s="130"/>
      <c r="BVK61" s="130"/>
      <c r="BVL61" s="130"/>
      <c r="BVM61" s="130"/>
      <c r="BVN61" s="130"/>
      <c r="BVO61" s="130"/>
      <c r="BVP61" s="130"/>
      <c r="BVQ61" s="130"/>
      <c r="BVR61" s="130"/>
      <c r="BVS61" s="130"/>
      <c r="BVT61" s="130"/>
      <c r="BVU61" s="130"/>
      <c r="BVV61" s="130"/>
      <c r="BVW61" s="130"/>
      <c r="BVX61" s="130"/>
      <c r="BVY61" s="130"/>
      <c r="BVZ61" s="130"/>
      <c r="BWA61" s="130"/>
      <c r="BWB61" s="130"/>
      <c r="BWC61" s="130"/>
      <c r="BWD61" s="130"/>
      <c r="BWE61" s="130"/>
      <c r="BWF61" s="130"/>
      <c r="BWG61" s="130"/>
      <c r="BWH61" s="130"/>
      <c r="BWI61" s="130"/>
      <c r="BWJ61" s="130"/>
      <c r="BWK61" s="130"/>
      <c r="BWL61" s="130"/>
      <c r="BWM61" s="130"/>
      <c r="BWN61" s="130"/>
      <c r="BWO61" s="130"/>
      <c r="BWP61" s="130"/>
      <c r="BWQ61" s="130"/>
      <c r="BWR61" s="130"/>
      <c r="BWS61" s="130"/>
      <c r="BWT61" s="130"/>
      <c r="BWU61" s="130"/>
      <c r="BWV61" s="130"/>
      <c r="BWW61" s="130"/>
      <c r="BWX61" s="130"/>
      <c r="BWY61" s="130"/>
      <c r="BWZ61" s="130"/>
      <c r="BXA61" s="130"/>
      <c r="BXB61" s="130"/>
      <c r="BXC61" s="130"/>
      <c r="BXD61" s="130"/>
      <c r="BXE61" s="130"/>
      <c r="BXF61" s="130"/>
      <c r="BXG61" s="130"/>
      <c r="BXH61" s="130"/>
      <c r="BXI61" s="130"/>
      <c r="BXJ61" s="130"/>
      <c r="BXK61" s="130"/>
      <c r="BXL61" s="130"/>
      <c r="BXM61" s="130"/>
      <c r="BXN61" s="130"/>
      <c r="BXO61" s="130"/>
      <c r="BXP61" s="130"/>
      <c r="BXQ61" s="130"/>
      <c r="BXR61" s="130"/>
      <c r="BXS61" s="130"/>
      <c r="BXT61" s="130"/>
      <c r="BXU61" s="130"/>
      <c r="BXV61" s="130"/>
      <c r="BXW61" s="130"/>
      <c r="BXX61" s="130"/>
      <c r="BXY61" s="130"/>
      <c r="BXZ61" s="130"/>
      <c r="BYA61" s="130"/>
      <c r="BYB61" s="130"/>
      <c r="BYC61" s="130"/>
      <c r="BYD61" s="130"/>
      <c r="BYE61" s="130"/>
      <c r="BYF61" s="130"/>
      <c r="BYG61" s="130"/>
      <c r="BYH61" s="130"/>
      <c r="BYI61" s="130"/>
      <c r="BYJ61" s="130"/>
      <c r="BYK61" s="130"/>
      <c r="BYL61" s="130"/>
      <c r="BYM61" s="130"/>
      <c r="BYN61" s="130"/>
      <c r="BYO61" s="130"/>
      <c r="BYP61" s="130"/>
      <c r="BYQ61" s="130"/>
      <c r="BYR61" s="130"/>
      <c r="BYS61" s="130"/>
      <c r="BYT61" s="130"/>
      <c r="BYU61" s="130"/>
      <c r="BYV61" s="130"/>
      <c r="BYW61" s="130"/>
      <c r="BYX61" s="130"/>
      <c r="BYY61" s="130"/>
      <c r="BYZ61" s="130"/>
      <c r="BZA61" s="130"/>
      <c r="BZB61" s="130"/>
      <c r="BZC61" s="130"/>
      <c r="BZD61" s="130"/>
      <c r="BZE61" s="130"/>
      <c r="BZF61" s="130"/>
      <c r="BZG61" s="130"/>
      <c r="BZH61" s="130"/>
      <c r="BZI61" s="130"/>
      <c r="BZJ61" s="130"/>
      <c r="BZK61" s="130"/>
      <c r="BZL61" s="130"/>
      <c r="BZM61" s="130"/>
      <c r="BZN61" s="130"/>
      <c r="BZO61" s="130"/>
      <c r="BZP61" s="130"/>
      <c r="BZQ61" s="130"/>
      <c r="BZR61" s="130"/>
      <c r="BZS61" s="130"/>
      <c r="BZT61" s="130"/>
      <c r="BZU61" s="130"/>
      <c r="BZV61" s="130"/>
      <c r="BZW61" s="130"/>
      <c r="BZX61" s="130"/>
      <c r="BZY61" s="130"/>
      <c r="BZZ61" s="130"/>
      <c r="CAA61" s="130"/>
      <c r="CAB61" s="130"/>
      <c r="CAC61" s="130"/>
      <c r="CAD61" s="130"/>
      <c r="CAE61" s="130"/>
      <c r="CAF61" s="130"/>
      <c r="CAG61" s="130"/>
      <c r="CAH61" s="130"/>
      <c r="CAI61" s="130"/>
      <c r="CAJ61" s="130"/>
      <c r="CAK61" s="130"/>
      <c r="CAL61" s="130"/>
      <c r="CAM61" s="130"/>
      <c r="CAN61" s="130"/>
      <c r="CAO61" s="130"/>
      <c r="CAP61" s="130"/>
      <c r="CAQ61" s="130"/>
      <c r="CAR61" s="130"/>
      <c r="CAS61" s="130"/>
      <c r="CAT61" s="130"/>
      <c r="CAU61" s="130"/>
      <c r="CAV61" s="130"/>
      <c r="CAW61" s="130"/>
      <c r="CAX61" s="130"/>
      <c r="CAY61" s="130"/>
      <c r="CAZ61" s="130"/>
      <c r="CBA61" s="130"/>
      <c r="CBB61" s="130"/>
      <c r="CBC61" s="130"/>
      <c r="CBD61" s="130"/>
      <c r="CBE61" s="130"/>
      <c r="CBF61" s="130"/>
      <c r="CBG61" s="130"/>
      <c r="CBH61" s="130"/>
      <c r="CBI61" s="130"/>
      <c r="CBJ61" s="130"/>
      <c r="CBK61" s="130"/>
      <c r="CBL61" s="130"/>
      <c r="CBM61" s="130"/>
      <c r="CBN61" s="130"/>
      <c r="CBO61" s="130"/>
      <c r="CBP61" s="130"/>
      <c r="CBQ61" s="130"/>
      <c r="CBR61" s="130"/>
      <c r="CBS61" s="130"/>
      <c r="CBT61" s="130"/>
      <c r="CBU61" s="130"/>
      <c r="CBV61" s="130"/>
      <c r="CBW61" s="130"/>
      <c r="CBX61" s="130"/>
      <c r="CBY61" s="130"/>
      <c r="CBZ61" s="130"/>
      <c r="CCA61" s="130"/>
      <c r="CCB61" s="130"/>
      <c r="CCC61" s="130"/>
      <c r="CCD61" s="130"/>
      <c r="CCE61" s="130"/>
      <c r="CCF61" s="130"/>
      <c r="CCG61" s="130"/>
      <c r="CCH61" s="130"/>
      <c r="CCI61" s="130"/>
      <c r="CCJ61" s="130"/>
      <c r="CCK61" s="130"/>
      <c r="CCL61" s="130"/>
      <c r="CCM61" s="130"/>
      <c r="CCN61" s="130"/>
      <c r="CCO61" s="130"/>
      <c r="CCP61" s="130"/>
      <c r="CCQ61" s="130"/>
      <c r="CCR61" s="130"/>
      <c r="CCS61" s="130"/>
      <c r="CCT61" s="130"/>
      <c r="CCU61" s="130"/>
      <c r="CCV61" s="130"/>
      <c r="CCW61" s="130"/>
      <c r="CCX61" s="130"/>
      <c r="CCY61" s="130"/>
      <c r="CCZ61" s="130"/>
      <c r="CDA61" s="130"/>
      <c r="CDB61" s="130"/>
      <c r="CDC61" s="130"/>
      <c r="CDD61" s="130"/>
      <c r="CDE61" s="130"/>
      <c r="CDF61" s="130"/>
      <c r="CDG61" s="130"/>
      <c r="CDH61" s="130"/>
      <c r="CDI61" s="130"/>
      <c r="CDJ61" s="130"/>
      <c r="CDK61" s="130"/>
      <c r="CDL61" s="130"/>
      <c r="CDM61" s="130"/>
      <c r="CDN61" s="130"/>
      <c r="CDO61" s="130"/>
      <c r="CDP61" s="130"/>
      <c r="CDQ61" s="130"/>
      <c r="CDR61" s="130"/>
      <c r="CDS61" s="130"/>
      <c r="CDT61" s="130"/>
      <c r="CDU61" s="130"/>
      <c r="CDV61" s="130"/>
      <c r="CDW61" s="130"/>
      <c r="CDX61" s="130"/>
      <c r="CDY61" s="130"/>
      <c r="CDZ61" s="130"/>
      <c r="CEA61" s="130"/>
      <c r="CEB61" s="130"/>
      <c r="CEC61" s="130"/>
      <c r="CED61" s="130"/>
      <c r="CEE61" s="130"/>
      <c r="CEF61" s="130"/>
      <c r="CEG61" s="130"/>
      <c r="CEH61" s="130"/>
      <c r="CEI61" s="130"/>
      <c r="CEJ61" s="130"/>
      <c r="CEK61" s="130"/>
      <c r="CEL61" s="130"/>
      <c r="CEM61" s="130"/>
      <c r="CEN61" s="130"/>
      <c r="CEO61" s="130"/>
      <c r="CEP61" s="130"/>
      <c r="CEQ61" s="130"/>
      <c r="CER61" s="130"/>
      <c r="CES61" s="130"/>
      <c r="CET61" s="130"/>
      <c r="CEU61" s="130"/>
      <c r="CEV61" s="130"/>
      <c r="CEW61" s="130"/>
      <c r="CEX61" s="130"/>
      <c r="CEY61" s="130"/>
      <c r="CEZ61" s="130"/>
      <c r="CFA61" s="130"/>
      <c r="CFB61" s="130"/>
      <c r="CFC61" s="130"/>
      <c r="CFD61" s="130"/>
      <c r="CFE61" s="130"/>
      <c r="CFF61" s="130"/>
      <c r="CFG61" s="130"/>
      <c r="CFH61" s="130"/>
      <c r="CFI61" s="130"/>
      <c r="CFJ61" s="130"/>
      <c r="CFK61" s="130"/>
      <c r="CFL61" s="130"/>
      <c r="CFM61" s="130"/>
      <c r="CFN61" s="130"/>
      <c r="CFO61" s="130"/>
      <c r="CFP61" s="130"/>
      <c r="CFQ61" s="130"/>
      <c r="CFR61" s="130"/>
      <c r="CFS61" s="130"/>
      <c r="CFT61" s="130"/>
      <c r="CFU61" s="130"/>
      <c r="CFV61" s="130"/>
      <c r="CFW61" s="130"/>
      <c r="CFX61" s="130"/>
      <c r="CFY61" s="130"/>
      <c r="CFZ61" s="130"/>
      <c r="CGA61" s="130"/>
      <c r="CGB61" s="130"/>
      <c r="CGC61" s="130"/>
      <c r="CGD61" s="130"/>
      <c r="CGE61" s="130"/>
      <c r="CGF61" s="130"/>
      <c r="CGG61" s="130"/>
      <c r="CGH61" s="130"/>
      <c r="CGI61" s="130"/>
      <c r="CGJ61" s="130"/>
      <c r="CGK61" s="130"/>
      <c r="CGL61" s="130"/>
      <c r="CGM61" s="130"/>
      <c r="CGN61" s="130"/>
      <c r="CGO61" s="130"/>
      <c r="CGP61" s="130"/>
      <c r="CGQ61" s="130"/>
      <c r="CGR61" s="130"/>
      <c r="CGS61" s="130"/>
      <c r="CGT61" s="130"/>
      <c r="CGU61" s="130"/>
      <c r="CGV61" s="130"/>
      <c r="CGW61" s="130"/>
      <c r="CGX61" s="130"/>
      <c r="CGY61" s="130"/>
      <c r="CGZ61" s="130"/>
      <c r="CHA61" s="130"/>
      <c r="CHB61" s="130"/>
      <c r="CHC61" s="130"/>
      <c r="CHD61" s="130"/>
      <c r="CHE61" s="130"/>
      <c r="CHF61" s="130"/>
      <c r="CHG61" s="130"/>
      <c r="CHH61" s="130"/>
      <c r="CHI61" s="130"/>
      <c r="CHJ61" s="130"/>
      <c r="CHK61" s="130"/>
      <c r="CHL61" s="130"/>
      <c r="CHM61" s="130"/>
      <c r="CHN61" s="130"/>
      <c r="CHO61" s="130"/>
      <c r="CHP61" s="130"/>
      <c r="CHQ61" s="130"/>
      <c r="CHR61" s="130"/>
      <c r="CHS61" s="130"/>
      <c r="CHT61" s="130"/>
      <c r="CHU61" s="130"/>
      <c r="CHV61" s="130"/>
      <c r="CHW61" s="130"/>
      <c r="CHX61" s="130"/>
      <c r="CHY61" s="130"/>
      <c r="CHZ61" s="130"/>
      <c r="CIA61" s="130"/>
      <c r="CIB61" s="130"/>
      <c r="CIC61" s="130"/>
      <c r="CID61" s="130"/>
      <c r="CIE61" s="130"/>
      <c r="CIF61" s="130"/>
      <c r="CIG61" s="130"/>
      <c r="CIH61" s="130"/>
      <c r="CII61" s="130"/>
      <c r="CIJ61" s="130"/>
      <c r="CIK61" s="130"/>
      <c r="CIL61" s="130"/>
      <c r="CIM61" s="130"/>
      <c r="CIN61" s="130"/>
      <c r="CIO61" s="130"/>
      <c r="CIP61" s="130"/>
      <c r="CIQ61" s="130"/>
      <c r="CIR61" s="130"/>
      <c r="CIS61" s="130"/>
      <c r="CIT61" s="130"/>
      <c r="CIU61" s="130"/>
      <c r="CIV61" s="130"/>
      <c r="CIW61" s="130"/>
      <c r="CIX61" s="130"/>
      <c r="CIY61" s="130"/>
      <c r="CIZ61" s="130"/>
      <c r="CJA61" s="130"/>
      <c r="CJB61" s="130"/>
      <c r="CJC61" s="130"/>
      <c r="CJD61" s="130"/>
      <c r="CJE61" s="130"/>
      <c r="CJF61" s="130"/>
      <c r="CJG61" s="130"/>
      <c r="CJH61" s="130"/>
      <c r="CJI61" s="130"/>
      <c r="CJJ61" s="130"/>
      <c r="CJK61" s="130"/>
      <c r="CJL61" s="130"/>
      <c r="CJM61" s="130"/>
      <c r="CJN61" s="130"/>
      <c r="CJO61" s="130"/>
      <c r="CJP61" s="130"/>
      <c r="CJQ61" s="130"/>
      <c r="CJR61" s="130"/>
      <c r="CJS61" s="130"/>
      <c r="CJT61" s="130"/>
      <c r="CJU61" s="130"/>
      <c r="CJV61" s="130"/>
      <c r="CJW61" s="130"/>
      <c r="CJX61" s="130"/>
      <c r="CJY61" s="130"/>
      <c r="CJZ61" s="130"/>
      <c r="CKA61" s="130"/>
      <c r="CKB61" s="130"/>
      <c r="CKC61" s="130"/>
      <c r="CKD61" s="130"/>
      <c r="CKE61" s="130"/>
      <c r="CKF61" s="130"/>
      <c r="CKG61" s="130"/>
      <c r="CKH61" s="130"/>
      <c r="CKI61" s="130"/>
      <c r="CKJ61" s="130"/>
      <c r="CKK61" s="130"/>
      <c r="CKL61" s="130"/>
      <c r="CKM61" s="130"/>
      <c r="CKN61" s="130"/>
      <c r="CKO61" s="130"/>
      <c r="CKP61" s="130"/>
      <c r="CKQ61" s="130"/>
      <c r="CKR61" s="130"/>
      <c r="CKS61" s="130"/>
      <c r="CKT61" s="130"/>
      <c r="CKU61" s="130"/>
      <c r="CKV61" s="130"/>
      <c r="CKW61" s="130"/>
      <c r="CKX61" s="130"/>
      <c r="CKY61" s="130"/>
      <c r="CKZ61" s="130"/>
      <c r="CLA61" s="130"/>
      <c r="CLB61" s="130"/>
      <c r="CLC61" s="130"/>
      <c r="CLD61" s="130"/>
      <c r="CLE61" s="130"/>
      <c r="CLF61" s="130"/>
      <c r="CLG61" s="130"/>
      <c r="CLH61" s="130"/>
      <c r="CLI61" s="130"/>
      <c r="CLJ61" s="130"/>
      <c r="CLK61" s="130"/>
      <c r="CLL61" s="130"/>
      <c r="CLM61" s="130"/>
      <c r="CLN61" s="130"/>
      <c r="CLO61" s="130"/>
      <c r="CLP61" s="130"/>
      <c r="CLQ61" s="130"/>
      <c r="CLR61" s="130"/>
      <c r="CLS61" s="130"/>
      <c r="CLT61" s="130"/>
      <c r="CLU61" s="130"/>
      <c r="CLV61" s="130"/>
      <c r="CLW61" s="130"/>
      <c r="CLX61" s="130"/>
      <c r="CLY61" s="130"/>
      <c r="CLZ61" s="130"/>
      <c r="CMA61" s="130"/>
      <c r="CMB61" s="130"/>
      <c r="CMC61" s="130"/>
      <c r="CMD61" s="130"/>
      <c r="CME61" s="130"/>
      <c r="CMF61" s="130"/>
      <c r="CMG61" s="130"/>
      <c r="CMH61" s="130"/>
      <c r="CMI61" s="130"/>
      <c r="CMJ61" s="130"/>
      <c r="CMK61" s="130"/>
      <c r="CML61" s="130"/>
      <c r="CMM61" s="130"/>
      <c r="CMN61" s="130"/>
      <c r="CMO61" s="130"/>
      <c r="CMP61" s="130"/>
      <c r="CMQ61" s="130"/>
      <c r="CMR61" s="130"/>
      <c r="CMS61" s="130"/>
      <c r="CMT61" s="130"/>
      <c r="CMU61" s="130"/>
      <c r="CMV61" s="130"/>
      <c r="CMW61" s="130"/>
      <c r="CMX61" s="130"/>
      <c r="CMY61" s="130"/>
      <c r="CMZ61" s="130"/>
      <c r="CNA61" s="130"/>
      <c r="CNB61" s="130"/>
      <c r="CNC61" s="130"/>
      <c r="CND61" s="130"/>
      <c r="CNE61" s="130"/>
      <c r="CNF61" s="130"/>
      <c r="CNG61" s="130"/>
      <c r="CNH61" s="130"/>
      <c r="CNI61" s="130"/>
      <c r="CNJ61" s="130"/>
      <c r="CNK61" s="130"/>
      <c r="CNL61" s="130"/>
      <c r="CNM61" s="130"/>
      <c r="CNN61" s="130"/>
      <c r="CNO61" s="130"/>
      <c r="CNP61" s="130"/>
      <c r="CNQ61" s="130"/>
      <c r="CNR61" s="130"/>
      <c r="CNS61" s="130"/>
      <c r="CNT61" s="130"/>
      <c r="CNU61" s="130"/>
      <c r="CNV61" s="130"/>
      <c r="CNW61" s="130"/>
      <c r="CNX61" s="130"/>
      <c r="CNY61" s="130"/>
      <c r="CNZ61" s="130"/>
      <c r="COA61" s="130"/>
      <c r="COB61" s="130"/>
      <c r="COC61" s="130"/>
      <c r="COD61" s="130"/>
      <c r="COE61" s="130"/>
      <c r="COF61" s="130"/>
      <c r="COG61" s="130"/>
      <c r="COH61" s="130"/>
      <c r="COI61" s="130"/>
      <c r="COJ61" s="130"/>
      <c r="COK61" s="130"/>
      <c r="COL61" s="130"/>
      <c r="COM61" s="130"/>
      <c r="CON61" s="130"/>
      <c r="COO61" s="130"/>
      <c r="COP61" s="130"/>
      <c r="COQ61" s="130"/>
      <c r="COR61" s="130"/>
      <c r="COS61" s="130"/>
      <c r="COT61" s="130"/>
      <c r="COU61" s="130"/>
      <c r="COV61" s="130"/>
      <c r="COW61" s="130"/>
      <c r="COX61" s="130"/>
      <c r="COY61" s="130"/>
      <c r="COZ61" s="130"/>
      <c r="CPA61" s="130"/>
      <c r="CPB61" s="130"/>
      <c r="CPC61" s="130"/>
      <c r="CPD61" s="130"/>
      <c r="CPE61" s="130"/>
      <c r="CPF61" s="130"/>
      <c r="CPG61" s="130"/>
      <c r="CPH61" s="130"/>
      <c r="CPI61" s="130"/>
      <c r="CPJ61" s="130"/>
      <c r="CPK61" s="130"/>
      <c r="CPL61" s="130"/>
      <c r="CPM61" s="130"/>
      <c r="CPN61" s="130"/>
      <c r="CPO61" s="130"/>
      <c r="CPP61" s="130"/>
      <c r="CPQ61" s="130"/>
      <c r="CPR61" s="130"/>
      <c r="CPS61" s="130"/>
      <c r="CPT61" s="130"/>
      <c r="CPU61" s="130"/>
      <c r="CPV61" s="130"/>
      <c r="CPW61" s="130"/>
      <c r="CPX61" s="130"/>
      <c r="CPY61" s="130"/>
      <c r="CPZ61" s="130"/>
      <c r="CQA61" s="130"/>
      <c r="CQB61" s="130"/>
      <c r="CQC61" s="130"/>
      <c r="CQD61" s="130"/>
      <c r="CQE61" s="130"/>
      <c r="CQF61" s="130"/>
      <c r="CQG61" s="130"/>
      <c r="CQH61" s="130"/>
      <c r="CQI61" s="130"/>
      <c r="CQJ61" s="130"/>
      <c r="CQK61" s="130"/>
      <c r="CQL61" s="130"/>
      <c r="CQM61" s="130"/>
      <c r="CQN61" s="130"/>
      <c r="CQO61" s="130"/>
      <c r="CQP61" s="130"/>
      <c r="CQQ61" s="130"/>
      <c r="CQR61" s="130"/>
      <c r="CQS61" s="130"/>
      <c r="CQT61" s="130"/>
      <c r="CQU61" s="130"/>
      <c r="CQV61" s="130"/>
      <c r="CQW61" s="130"/>
      <c r="CQX61" s="130"/>
      <c r="CQY61" s="130"/>
      <c r="CQZ61" s="130"/>
      <c r="CRA61" s="130"/>
      <c r="CRB61" s="130"/>
      <c r="CRC61" s="130"/>
      <c r="CRD61" s="130"/>
      <c r="CRE61" s="130"/>
      <c r="CRF61" s="130"/>
      <c r="CRG61" s="130"/>
      <c r="CRH61" s="130"/>
      <c r="CRI61" s="130"/>
      <c r="CRJ61" s="130"/>
      <c r="CRK61" s="130"/>
      <c r="CRL61" s="130"/>
      <c r="CRM61" s="130"/>
      <c r="CRN61" s="130"/>
      <c r="CRO61" s="130"/>
      <c r="CRP61" s="130"/>
      <c r="CRQ61" s="130"/>
      <c r="CRR61" s="130"/>
      <c r="CRS61" s="130"/>
      <c r="CRT61" s="130"/>
      <c r="CRU61" s="130"/>
      <c r="CRV61" s="130"/>
      <c r="CRW61" s="130"/>
      <c r="CRX61" s="130"/>
      <c r="CRY61" s="130"/>
      <c r="CRZ61" s="130"/>
      <c r="CSA61" s="130"/>
      <c r="CSB61" s="130"/>
      <c r="CSC61" s="130"/>
      <c r="CSD61" s="130"/>
      <c r="CSE61" s="130"/>
      <c r="CSF61" s="130"/>
      <c r="CSG61" s="130"/>
      <c r="CSH61" s="130"/>
      <c r="CSI61" s="130"/>
      <c r="CSJ61" s="130"/>
      <c r="CSK61" s="130"/>
      <c r="CSL61" s="130"/>
      <c r="CSM61" s="130"/>
      <c r="CSN61" s="130"/>
      <c r="CSO61" s="130"/>
      <c r="CSP61" s="130"/>
      <c r="CSQ61" s="130"/>
      <c r="CSR61" s="130"/>
      <c r="CSS61" s="130"/>
      <c r="CST61" s="130"/>
      <c r="CSU61" s="130"/>
      <c r="CSV61" s="130"/>
      <c r="CSW61" s="130"/>
      <c r="CSX61" s="130"/>
      <c r="CSY61" s="130"/>
      <c r="CSZ61" s="130"/>
      <c r="CTA61" s="130"/>
      <c r="CTB61" s="130"/>
      <c r="CTC61" s="130"/>
      <c r="CTD61" s="130"/>
      <c r="CTE61" s="130"/>
      <c r="CTF61" s="130"/>
      <c r="CTG61" s="130"/>
      <c r="CTH61" s="130"/>
      <c r="CTI61" s="130"/>
      <c r="CTJ61" s="130"/>
      <c r="CTK61" s="130"/>
      <c r="CTL61" s="130"/>
      <c r="CTM61" s="130"/>
      <c r="CTN61" s="130"/>
      <c r="CTO61" s="130"/>
      <c r="CTP61" s="130"/>
      <c r="CTQ61" s="130"/>
      <c r="CTR61" s="130"/>
      <c r="CTS61" s="130"/>
      <c r="CTT61" s="130"/>
      <c r="CTU61" s="130"/>
      <c r="CTV61" s="130"/>
      <c r="CTW61" s="130"/>
      <c r="CTX61" s="130"/>
      <c r="CTY61" s="130"/>
      <c r="CTZ61" s="130"/>
      <c r="CUA61" s="130"/>
      <c r="CUB61" s="130"/>
      <c r="CUC61" s="130"/>
      <c r="CUD61" s="130"/>
      <c r="CUE61" s="130"/>
      <c r="CUF61" s="130"/>
      <c r="CUG61" s="130"/>
      <c r="CUH61" s="130"/>
      <c r="CUI61" s="130"/>
      <c r="CUJ61" s="130"/>
      <c r="CUK61" s="130"/>
      <c r="CUL61" s="130"/>
      <c r="CUM61" s="130"/>
      <c r="CUN61" s="130"/>
      <c r="CUO61" s="130"/>
      <c r="CUP61" s="130"/>
      <c r="CUQ61" s="130"/>
      <c r="CUR61" s="130"/>
      <c r="CUS61" s="130"/>
      <c r="CUT61" s="130"/>
      <c r="CUU61" s="130"/>
      <c r="CUV61" s="130"/>
      <c r="CUW61" s="130"/>
      <c r="CUX61" s="130"/>
      <c r="CUY61" s="130"/>
      <c r="CUZ61" s="130"/>
      <c r="CVA61" s="130"/>
      <c r="CVB61" s="130"/>
      <c r="CVC61" s="130"/>
      <c r="CVD61" s="130"/>
      <c r="CVE61" s="130"/>
      <c r="CVF61" s="130"/>
      <c r="CVG61" s="130"/>
      <c r="CVH61" s="130"/>
      <c r="CVI61" s="130"/>
      <c r="CVJ61" s="130"/>
      <c r="CVK61" s="130"/>
      <c r="CVL61" s="130"/>
      <c r="CVM61" s="130"/>
      <c r="CVN61" s="130"/>
      <c r="CVO61" s="130"/>
      <c r="CVP61" s="130"/>
      <c r="CVQ61" s="130"/>
      <c r="CVR61" s="130"/>
      <c r="CVS61" s="130"/>
      <c r="CVT61" s="130"/>
      <c r="CVU61" s="130"/>
      <c r="CVV61" s="130"/>
      <c r="CVW61" s="130"/>
      <c r="CVX61" s="130"/>
      <c r="CVY61" s="130"/>
      <c r="CVZ61" s="130"/>
      <c r="CWA61" s="130"/>
      <c r="CWB61" s="130"/>
      <c r="CWC61" s="130"/>
      <c r="CWD61" s="130"/>
      <c r="CWE61" s="130"/>
      <c r="CWF61" s="130"/>
      <c r="CWG61" s="130"/>
      <c r="CWH61" s="130"/>
      <c r="CWI61" s="130"/>
      <c r="CWJ61" s="130"/>
      <c r="CWK61" s="130"/>
      <c r="CWL61" s="130"/>
      <c r="CWM61" s="130"/>
      <c r="CWN61" s="130"/>
      <c r="CWO61" s="130"/>
      <c r="CWP61" s="130"/>
      <c r="CWQ61" s="130"/>
      <c r="CWR61" s="130"/>
      <c r="CWS61" s="130"/>
      <c r="CWT61" s="130"/>
      <c r="CWU61" s="130"/>
      <c r="CWV61" s="130"/>
      <c r="CWW61" s="130"/>
      <c r="CWX61" s="130"/>
      <c r="CWY61" s="130"/>
      <c r="CWZ61" s="130"/>
      <c r="CXA61" s="130"/>
      <c r="CXB61" s="130"/>
      <c r="CXC61" s="130"/>
      <c r="CXD61" s="130"/>
      <c r="CXE61" s="130"/>
      <c r="CXF61" s="130"/>
      <c r="CXG61" s="130"/>
      <c r="CXH61" s="130"/>
      <c r="CXI61" s="130"/>
      <c r="CXJ61" s="130"/>
      <c r="CXK61" s="130"/>
      <c r="CXL61" s="130"/>
      <c r="CXM61" s="130"/>
      <c r="CXN61" s="130"/>
      <c r="CXO61" s="130"/>
      <c r="CXP61" s="130"/>
      <c r="CXQ61" s="130"/>
      <c r="CXR61" s="130"/>
      <c r="CXS61" s="130"/>
      <c r="CXT61" s="130"/>
      <c r="CXU61" s="130"/>
      <c r="CXV61" s="130"/>
      <c r="CXW61" s="130"/>
      <c r="CXX61" s="130"/>
      <c r="CXY61" s="130"/>
      <c r="CXZ61" s="130"/>
      <c r="CYA61" s="130"/>
      <c r="CYB61" s="130"/>
      <c r="CYC61" s="130"/>
      <c r="CYD61" s="130"/>
      <c r="CYE61" s="130"/>
      <c r="CYF61" s="130"/>
      <c r="CYG61" s="130"/>
      <c r="CYH61" s="130"/>
      <c r="CYI61" s="130"/>
      <c r="CYJ61" s="130"/>
      <c r="CYK61" s="130"/>
      <c r="CYL61" s="130"/>
      <c r="CYM61" s="130"/>
      <c r="CYN61" s="130"/>
      <c r="CYO61" s="130"/>
      <c r="CYP61" s="130"/>
      <c r="CYQ61" s="130"/>
      <c r="CYR61" s="130"/>
      <c r="CYS61" s="130"/>
      <c r="CYT61" s="130"/>
      <c r="CYU61" s="130"/>
      <c r="CYV61" s="130"/>
      <c r="CYW61" s="130"/>
      <c r="CYX61" s="130"/>
      <c r="CYY61" s="130"/>
      <c r="CYZ61" s="130"/>
      <c r="CZA61" s="130"/>
      <c r="CZB61" s="130"/>
      <c r="CZC61" s="130"/>
      <c r="CZD61" s="130"/>
      <c r="CZE61" s="130"/>
      <c r="CZF61" s="130"/>
      <c r="CZG61" s="130"/>
      <c r="CZH61" s="130"/>
      <c r="CZI61" s="130"/>
      <c r="CZJ61" s="130"/>
      <c r="CZK61" s="130"/>
      <c r="CZL61" s="130"/>
      <c r="CZM61" s="130"/>
      <c r="CZN61" s="130"/>
      <c r="CZO61" s="130"/>
      <c r="CZP61" s="130"/>
      <c r="CZQ61" s="130"/>
      <c r="CZR61" s="130"/>
      <c r="CZS61" s="130"/>
      <c r="CZT61" s="130"/>
      <c r="CZU61" s="130"/>
      <c r="CZV61" s="130"/>
      <c r="CZW61" s="130"/>
      <c r="CZX61" s="130"/>
      <c r="CZY61" s="130"/>
      <c r="CZZ61" s="130"/>
      <c r="DAA61" s="130"/>
      <c r="DAB61" s="130"/>
      <c r="DAC61" s="130"/>
      <c r="DAD61" s="130"/>
      <c r="DAE61" s="130"/>
      <c r="DAF61" s="130"/>
      <c r="DAG61" s="130"/>
      <c r="DAH61" s="130"/>
      <c r="DAI61" s="130"/>
      <c r="DAJ61" s="130"/>
      <c r="DAK61" s="130"/>
      <c r="DAL61" s="130"/>
      <c r="DAM61" s="130"/>
      <c r="DAN61" s="130"/>
      <c r="DAO61" s="130"/>
      <c r="DAP61" s="130"/>
      <c r="DAQ61" s="130"/>
      <c r="DAR61" s="130"/>
      <c r="DAS61" s="130"/>
      <c r="DAT61" s="130"/>
      <c r="DAU61" s="130"/>
      <c r="DAV61" s="130"/>
      <c r="DAW61" s="130"/>
      <c r="DAX61" s="130"/>
      <c r="DAY61" s="130"/>
      <c r="DAZ61" s="130"/>
      <c r="DBA61" s="130"/>
      <c r="DBB61" s="130"/>
      <c r="DBC61" s="130"/>
      <c r="DBD61" s="130"/>
      <c r="DBE61" s="130"/>
      <c r="DBF61" s="130"/>
      <c r="DBG61" s="130"/>
      <c r="DBH61" s="130"/>
      <c r="DBI61" s="130"/>
      <c r="DBJ61" s="130"/>
      <c r="DBK61" s="130"/>
      <c r="DBL61" s="130"/>
      <c r="DBM61" s="130"/>
      <c r="DBN61" s="130"/>
      <c r="DBO61" s="130"/>
      <c r="DBP61" s="130"/>
      <c r="DBQ61" s="130"/>
      <c r="DBR61" s="130"/>
      <c r="DBS61" s="130"/>
      <c r="DBT61" s="130"/>
      <c r="DBU61" s="130"/>
      <c r="DBV61" s="130"/>
      <c r="DBW61" s="130"/>
      <c r="DBX61" s="130"/>
      <c r="DBY61" s="130"/>
      <c r="DBZ61" s="130"/>
      <c r="DCA61" s="130"/>
      <c r="DCB61" s="130"/>
      <c r="DCC61" s="130"/>
      <c r="DCD61" s="130"/>
      <c r="DCE61" s="130"/>
      <c r="DCF61" s="130"/>
      <c r="DCG61" s="130"/>
      <c r="DCH61" s="130"/>
      <c r="DCI61" s="130"/>
      <c r="DCJ61" s="130"/>
      <c r="DCK61" s="130"/>
      <c r="DCL61" s="130"/>
      <c r="DCM61" s="130"/>
      <c r="DCN61" s="130"/>
      <c r="DCO61" s="130"/>
      <c r="DCP61" s="130"/>
      <c r="DCQ61" s="130"/>
      <c r="DCR61" s="130"/>
      <c r="DCS61" s="130"/>
      <c r="DCT61" s="130"/>
      <c r="DCU61" s="130"/>
      <c r="DCV61" s="130"/>
      <c r="DCW61" s="130"/>
      <c r="DCX61" s="130"/>
      <c r="DCY61" s="130"/>
      <c r="DCZ61" s="130"/>
      <c r="DDA61" s="130"/>
      <c r="DDB61" s="130"/>
      <c r="DDC61" s="130"/>
      <c r="DDD61" s="130"/>
      <c r="DDE61" s="130"/>
      <c r="DDF61" s="130"/>
      <c r="DDG61" s="130"/>
      <c r="DDH61" s="130"/>
      <c r="DDI61" s="130"/>
      <c r="DDJ61" s="130"/>
      <c r="DDK61" s="130"/>
      <c r="DDL61" s="130"/>
      <c r="DDM61" s="130"/>
      <c r="DDN61" s="130"/>
      <c r="DDO61" s="130"/>
      <c r="DDP61" s="130"/>
      <c r="DDQ61" s="130"/>
      <c r="DDR61" s="130"/>
      <c r="DDS61" s="130"/>
      <c r="DDT61" s="130"/>
      <c r="DDU61" s="130"/>
      <c r="DDV61" s="130"/>
      <c r="DDW61" s="130"/>
      <c r="DDX61" s="130"/>
      <c r="DDY61" s="130"/>
      <c r="DDZ61" s="130"/>
      <c r="DEA61" s="130"/>
      <c r="DEB61" s="130"/>
      <c r="DEC61" s="130"/>
      <c r="DED61" s="130"/>
      <c r="DEE61" s="130"/>
      <c r="DEF61" s="130"/>
      <c r="DEG61" s="130"/>
      <c r="DEH61" s="130"/>
      <c r="DEI61" s="130"/>
      <c r="DEJ61" s="130"/>
      <c r="DEK61" s="130"/>
      <c r="DEL61" s="130"/>
      <c r="DEM61" s="130"/>
      <c r="DEN61" s="130"/>
      <c r="DEO61" s="130"/>
      <c r="DEP61" s="130"/>
      <c r="DEQ61" s="130"/>
      <c r="DER61" s="130"/>
      <c r="DES61" s="130"/>
      <c r="DET61" s="130"/>
      <c r="DEU61" s="130"/>
      <c r="DEV61" s="130"/>
      <c r="DEW61" s="130"/>
      <c r="DEX61" s="130"/>
      <c r="DEY61" s="130"/>
      <c r="DEZ61" s="130"/>
      <c r="DFA61" s="130"/>
      <c r="DFB61" s="130"/>
      <c r="DFC61" s="130"/>
      <c r="DFD61" s="130"/>
      <c r="DFE61" s="130"/>
      <c r="DFF61" s="130"/>
      <c r="DFG61" s="130"/>
      <c r="DFH61" s="130"/>
      <c r="DFI61" s="130"/>
      <c r="DFJ61" s="130"/>
      <c r="DFK61" s="130"/>
      <c r="DFL61" s="130"/>
      <c r="DFM61" s="130"/>
      <c r="DFN61" s="130"/>
      <c r="DFO61" s="130"/>
      <c r="DFP61" s="130"/>
      <c r="DFQ61" s="130"/>
      <c r="DFR61" s="130"/>
      <c r="DFS61" s="130"/>
      <c r="DFT61" s="130"/>
      <c r="DFU61" s="130"/>
      <c r="DFV61" s="130"/>
      <c r="DFW61" s="130"/>
      <c r="DFX61" s="130"/>
      <c r="DFY61" s="130"/>
      <c r="DFZ61" s="130"/>
      <c r="DGA61" s="130"/>
      <c r="DGB61" s="130"/>
      <c r="DGC61" s="130"/>
      <c r="DGD61" s="130"/>
      <c r="DGE61" s="130"/>
      <c r="DGF61" s="130"/>
      <c r="DGG61" s="130"/>
      <c r="DGH61" s="130"/>
      <c r="DGI61" s="130"/>
      <c r="DGJ61" s="130"/>
      <c r="DGK61" s="130"/>
      <c r="DGL61" s="130"/>
      <c r="DGM61" s="130"/>
      <c r="DGN61" s="130"/>
      <c r="DGO61" s="130"/>
      <c r="DGP61" s="130"/>
      <c r="DGQ61" s="130"/>
      <c r="DGR61" s="130"/>
      <c r="DGS61" s="130"/>
      <c r="DGT61" s="130"/>
      <c r="DGU61" s="130"/>
      <c r="DGV61" s="130"/>
      <c r="DGW61" s="130"/>
      <c r="DGX61" s="130"/>
      <c r="DGY61" s="130"/>
      <c r="DGZ61" s="130"/>
      <c r="DHA61" s="130"/>
      <c r="DHB61" s="130"/>
      <c r="DHC61" s="130"/>
      <c r="DHD61" s="130"/>
      <c r="DHE61" s="130"/>
      <c r="DHF61" s="130"/>
      <c r="DHG61" s="130"/>
      <c r="DHH61" s="130"/>
      <c r="DHI61" s="130"/>
      <c r="DHJ61" s="130"/>
      <c r="DHK61" s="130"/>
      <c r="DHL61" s="130"/>
      <c r="DHM61" s="130"/>
      <c r="DHN61" s="130"/>
      <c r="DHO61" s="130"/>
      <c r="DHP61" s="130"/>
      <c r="DHQ61" s="130"/>
      <c r="DHR61" s="130"/>
      <c r="DHS61" s="130"/>
      <c r="DHT61" s="130"/>
      <c r="DHU61" s="130"/>
      <c r="DHV61" s="130"/>
      <c r="DHW61" s="130"/>
      <c r="DHX61" s="130"/>
      <c r="DHY61" s="130"/>
      <c r="DHZ61" s="130"/>
      <c r="DIA61" s="130"/>
      <c r="DIB61" s="130"/>
      <c r="DIC61" s="130"/>
      <c r="DID61" s="130"/>
      <c r="DIE61" s="130"/>
      <c r="DIF61" s="130"/>
      <c r="DIG61" s="130"/>
      <c r="DIH61" s="130"/>
      <c r="DII61" s="130"/>
      <c r="DIJ61" s="130"/>
      <c r="DIK61" s="130"/>
      <c r="DIL61" s="130"/>
      <c r="DIM61" s="130"/>
      <c r="DIN61" s="130"/>
      <c r="DIO61" s="130"/>
      <c r="DIP61" s="130"/>
      <c r="DIQ61" s="130"/>
      <c r="DIR61" s="130"/>
      <c r="DIS61" s="130"/>
      <c r="DIT61" s="130"/>
      <c r="DIU61" s="130"/>
      <c r="DIV61" s="130"/>
      <c r="DIW61" s="130"/>
      <c r="DIX61" s="130"/>
      <c r="DIY61" s="130"/>
      <c r="DIZ61" s="130"/>
      <c r="DJA61" s="130"/>
      <c r="DJB61" s="130"/>
      <c r="DJC61" s="130"/>
      <c r="DJD61" s="130"/>
      <c r="DJE61" s="130"/>
      <c r="DJF61" s="130"/>
      <c r="DJG61" s="130"/>
      <c r="DJH61" s="130"/>
      <c r="DJI61" s="130"/>
      <c r="DJJ61" s="130"/>
      <c r="DJK61" s="130"/>
      <c r="DJL61" s="130"/>
      <c r="DJM61" s="130"/>
      <c r="DJN61" s="130"/>
      <c r="DJO61" s="130"/>
      <c r="DJP61" s="130"/>
      <c r="DJQ61" s="130"/>
      <c r="DJR61" s="130"/>
      <c r="DJS61" s="130"/>
      <c r="DJT61" s="130"/>
      <c r="DJU61" s="130"/>
      <c r="DJV61" s="130"/>
      <c r="DJW61" s="130"/>
      <c r="DJX61" s="130"/>
      <c r="DJY61" s="130"/>
      <c r="DJZ61" s="130"/>
      <c r="DKA61" s="130"/>
      <c r="DKB61" s="130"/>
      <c r="DKC61" s="130"/>
      <c r="DKD61" s="130"/>
      <c r="DKE61" s="130"/>
      <c r="DKF61" s="130"/>
      <c r="DKG61" s="130"/>
      <c r="DKH61" s="130"/>
      <c r="DKI61" s="130"/>
      <c r="DKJ61" s="130"/>
      <c r="DKK61" s="130"/>
      <c r="DKL61" s="130"/>
      <c r="DKM61" s="130"/>
      <c r="DKN61" s="130"/>
      <c r="DKO61" s="130"/>
      <c r="DKP61" s="130"/>
      <c r="DKQ61" s="130"/>
      <c r="DKR61" s="130"/>
      <c r="DKS61" s="130"/>
      <c r="DKT61" s="130"/>
      <c r="DKU61" s="130"/>
      <c r="DKV61" s="130"/>
      <c r="DKW61" s="130"/>
      <c r="DKX61" s="130"/>
      <c r="DKY61" s="130"/>
      <c r="DKZ61" s="130"/>
      <c r="DLA61" s="130"/>
      <c r="DLB61" s="130"/>
      <c r="DLC61" s="130"/>
      <c r="DLD61" s="130"/>
      <c r="DLE61" s="130"/>
      <c r="DLF61" s="130"/>
      <c r="DLG61" s="130"/>
      <c r="DLH61" s="130"/>
      <c r="DLI61" s="130"/>
      <c r="DLJ61" s="130"/>
      <c r="DLK61" s="130"/>
      <c r="DLL61" s="130"/>
      <c r="DLM61" s="130"/>
      <c r="DLN61" s="130"/>
      <c r="DLO61" s="130"/>
      <c r="DLP61" s="130"/>
      <c r="DLQ61" s="130"/>
      <c r="DLR61" s="130"/>
      <c r="DLS61" s="130"/>
      <c r="DLT61" s="130"/>
      <c r="DLU61" s="130"/>
      <c r="DLV61" s="130"/>
      <c r="DLW61" s="130"/>
      <c r="DLX61" s="130"/>
      <c r="DLY61" s="130"/>
      <c r="DLZ61" s="130"/>
      <c r="DMA61" s="130"/>
      <c r="DMB61" s="130"/>
      <c r="DMC61" s="130"/>
      <c r="DMD61" s="130"/>
      <c r="DME61" s="130"/>
      <c r="DMF61" s="130"/>
      <c r="DMG61" s="130"/>
      <c r="DMH61" s="130"/>
      <c r="DMI61" s="130"/>
      <c r="DMJ61" s="130"/>
      <c r="DMK61" s="130"/>
      <c r="DML61" s="130"/>
      <c r="DMM61" s="130"/>
      <c r="DMN61" s="130"/>
      <c r="DMO61" s="130"/>
      <c r="DMP61" s="130"/>
      <c r="DMQ61" s="130"/>
      <c r="DMR61" s="130"/>
      <c r="DMS61" s="130"/>
      <c r="DMT61" s="130"/>
      <c r="DMU61" s="130"/>
      <c r="DMV61" s="130"/>
      <c r="DMW61" s="130"/>
      <c r="DMX61" s="130"/>
      <c r="DMY61" s="130"/>
      <c r="DMZ61" s="130"/>
      <c r="DNA61" s="130"/>
      <c r="DNB61" s="130"/>
      <c r="DNC61" s="130"/>
      <c r="DND61" s="130"/>
      <c r="DNE61" s="130"/>
      <c r="DNF61" s="130"/>
      <c r="DNG61" s="130"/>
      <c r="DNH61" s="130"/>
      <c r="DNI61" s="130"/>
      <c r="DNJ61" s="130"/>
      <c r="DNK61" s="130"/>
      <c r="DNL61" s="130"/>
      <c r="DNM61" s="130"/>
      <c r="DNN61" s="130"/>
      <c r="DNO61" s="130"/>
      <c r="DNP61" s="130"/>
      <c r="DNQ61" s="130"/>
      <c r="DNR61" s="130"/>
      <c r="DNS61" s="130"/>
      <c r="DNT61" s="130"/>
      <c r="DNU61" s="130"/>
      <c r="DNV61" s="130"/>
      <c r="DNW61" s="130"/>
      <c r="DNX61" s="130"/>
      <c r="DNY61" s="130"/>
      <c r="DNZ61" s="130"/>
      <c r="DOA61" s="130"/>
      <c r="DOB61" s="130"/>
      <c r="DOC61" s="130"/>
      <c r="DOD61" s="130"/>
      <c r="DOE61" s="130"/>
      <c r="DOF61" s="130"/>
      <c r="DOG61" s="130"/>
      <c r="DOH61" s="130"/>
      <c r="DOI61" s="130"/>
      <c r="DOJ61" s="130"/>
      <c r="DOK61" s="130"/>
      <c r="DOL61" s="130"/>
      <c r="DOM61" s="130"/>
      <c r="DON61" s="130"/>
      <c r="DOO61" s="130"/>
      <c r="DOP61" s="130"/>
      <c r="DOQ61" s="130"/>
      <c r="DOR61" s="130"/>
      <c r="DOS61" s="130"/>
      <c r="DOT61" s="130"/>
      <c r="DOU61" s="130"/>
      <c r="DOV61" s="130"/>
      <c r="DOW61" s="130"/>
      <c r="DOX61" s="130"/>
      <c r="DOY61" s="130"/>
      <c r="DOZ61" s="130"/>
      <c r="DPA61" s="130"/>
      <c r="DPB61" s="130"/>
      <c r="DPC61" s="130"/>
      <c r="DPD61" s="130"/>
      <c r="DPE61" s="130"/>
      <c r="DPF61" s="130"/>
      <c r="DPG61" s="130"/>
      <c r="DPH61" s="130"/>
      <c r="DPI61" s="130"/>
      <c r="DPJ61" s="130"/>
      <c r="DPK61" s="130"/>
      <c r="DPL61" s="130"/>
      <c r="DPM61" s="130"/>
      <c r="DPN61" s="130"/>
      <c r="DPO61" s="130"/>
      <c r="DPP61" s="130"/>
      <c r="DPQ61" s="130"/>
      <c r="DPR61" s="130"/>
      <c r="DPS61" s="130"/>
      <c r="DPT61" s="130"/>
      <c r="DPU61" s="130"/>
      <c r="DPV61" s="130"/>
      <c r="DPW61" s="130"/>
      <c r="DPX61" s="130"/>
      <c r="DPY61" s="130"/>
      <c r="DPZ61" s="130"/>
      <c r="DQA61" s="130"/>
      <c r="DQB61" s="130"/>
      <c r="DQC61" s="130"/>
      <c r="DQD61" s="130"/>
      <c r="DQE61" s="130"/>
      <c r="DQF61" s="130"/>
      <c r="DQG61" s="130"/>
      <c r="DQH61" s="130"/>
      <c r="DQI61" s="130"/>
      <c r="DQJ61" s="130"/>
      <c r="DQK61" s="130"/>
      <c r="DQL61" s="130"/>
      <c r="DQM61" s="130"/>
      <c r="DQN61" s="130"/>
      <c r="DQO61" s="130"/>
      <c r="DQP61" s="130"/>
      <c r="DQQ61" s="130"/>
      <c r="DQR61" s="130"/>
      <c r="DQS61" s="130"/>
      <c r="DQT61" s="130"/>
      <c r="DQU61" s="130"/>
      <c r="DQV61" s="130"/>
      <c r="DQW61" s="130"/>
      <c r="DQX61" s="130"/>
      <c r="DQY61" s="130"/>
      <c r="DQZ61" s="130"/>
      <c r="DRA61" s="130"/>
      <c r="DRB61" s="130"/>
      <c r="DRC61" s="130"/>
      <c r="DRD61" s="130"/>
      <c r="DRE61" s="130"/>
      <c r="DRF61" s="130"/>
      <c r="DRG61" s="130"/>
      <c r="DRH61" s="130"/>
      <c r="DRI61" s="130"/>
      <c r="DRJ61" s="130"/>
      <c r="DRK61" s="130"/>
      <c r="DRL61" s="130"/>
      <c r="DRM61" s="130"/>
      <c r="DRN61" s="130"/>
      <c r="DRO61" s="130"/>
      <c r="DRP61" s="130"/>
      <c r="DRQ61" s="130"/>
      <c r="DRR61" s="130"/>
      <c r="DRS61" s="130"/>
      <c r="DRT61" s="130"/>
      <c r="DRU61" s="130"/>
      <c r="DRV61" s="130"/>
      <c r="DRW61" s="130"/>
      <c r="DRX61" s="130"/>
      <c r="DRY61" s="130"/>
      <c r="DRZ61" s="130"/>
      <c r="DSA61" s="130"/>
      <c r="DSB61" s="130"/>
      <c r="DSC61" s="130"/>
      <c r="DSD61" s="130"/>
      <c r="DSE61" s="130"/>
      <c r="DSF61" s="130"/>
      <c r="DSG61" s="130"/>
      <c r="DSH61" s="130"/>
      <c r="DSI61" s="130"/>
      <c r="DSJ61" s="130"/>
      <c r="DSK61" s="130"/>
      <c r="DSL61" s="130"/>
      <c r="DSM61" s="130"/>
      <c r="DSN61" s="130"/>
      <c r="DSO61" s="130"/>
      <c r="DSP61" s="130"/>
      <c r="DSQ61" s="130"/>
      <c r="DSR61" s="130"/>
      <c r="DSS61" s="130"/>
      <c r="DST61" s="130"/>
      <c r="DSU61" s="130"/>
      <c r="DSV61" s="130"/>
      <c r="DSW61" s="130"/>
      <c r="DSX61" s="130"/>
      <c r="DSY61" s="130"/>
      <c r="DSZ61" s="130"/>
      <c r="DTA61" s="130"/>
      <c r="DTB61" s="130"/>
      <c r="DTC61" s="130"/>
      <c r="DTD61" s="130"/>
      <c r="DTE61" s="130"/>
      <c r="DTF61" s="130"/>
      <c r="DTG61" s="130"/>
      <c r="DTH61" s="130"/>
      <c r="DTI61" s="130"/>
      <c r="DTJ61" s="130"/>
      <c r="DTK61" s="130"/>
      <c r="DTL61" s="130"/>
      <c r="DTM61" s="130"/>
      <c r="DTN61" s="130"/>
      <c r="DTO61" s="130"/>
      <c r="DTP61" s="130"/>
      <c r="DTQ61" s="130"/>
      <c r="DTR61" s="130"/>
      <c r="DTS61" s="130"/>
      <c r="DTT61" s="130"/>
      <c r="DTU61" s="130"/>
      <c r="DTV61" s="130"/>
      <c r="DTW61" s="130"/>
      <c r="DTX61" s="130"/>
      <c r="DTY61" s="130"/>
      <c r="DTZ61" s="130"/>
      <c r="DUA61" s="130"/>
      <c r="DUB61" s="130"/>
      <c r="DUC61" s="130"/>
      <c r="DUD61" s="130"/>
      <c r="DUE61" s="130"/>
      <c r="DUF61" s="130"/>
      <c r="DUG61" s="130"/>
      <c r="DUH61" s="130"/>
      <c r="DUI61" s="130"/>
      <c r="DUJ61" s="130"/>
      <c r="DUK61" s="130"/>
      <c r="DUL61" s="130"/>
      <c r="DUM61" s="130"/>
      <c r="DUN61" s="130"/>
      <c r="DUO61" s="130"/>
      <c r="DUP61" s="130"/>
      <c r="DUQ61" s="130"/>
      <c r="DUR61" s="130"/>
      <c r="DUS61" s="130"/>
      <c r="DUT61" s="130"/>
      <c r="DUU61" s="130"/>
      <c r="DUV61" s="130"/>
      <c r="DUW61" s="130"/>
      <c r="DUX61" s="130"/>
      <c r="DUY61" s="130"/>
      <c r="DUZ61" s="130"/>
      <c r="DVA61" s="130"/>
      <c r="DVB61" s="130"/>
      <c r="DVC61" s="130"/>
      <c r="DVD61" s="130"/>
      <c r="DVE61" s="130"/>
      <c r="DVF61" s="130"/>
      <c r="DVG61" s="130"/>
      <c r="DVH61" s="130"/>
      <c r="DVI61" s="130"/>
      <c r="DVJ61" s="130"/>
      <c r="DVK61" s="130"/>
      <c r="DVL61" s="130"/>
      <c r="DVM61" s="130"/>
      <c r="DVN61" s="130"/>
      <c r="DVO61" s="130"/>
      <c r="DVP61" s="130"/>
      <c r="DVQ61" s="130"/>
      <c r="DVR61" s="130"/>
      <c r="DVS61" s="130"/>
      <c r="DVT61" s="130"/>
      <c r="DVU61" s="130"/>
      <c r="DVV61" s="130"/>
      <c r="DVW61" s="130"/>
      <c r="DVX61" s="130"/>
      <c r="DVY61" s="130"/>
      <c r="DVZ61" s="130"/>
      <c r="DWA61" s="130"/>
      <c r="DWB61" s="130"/>
      <c r="DWC61" s="130"/>
      <c r="DWD61" s="130"/>
      <c r="DWE61" s="130"/>
      <c r="DWF61" s="130"/>
      <c r="DWG61" s="130"/>
      <c r="DWH61" s="130"/>
      <c r="DWI61" s="130"/>
      <c r="DWJ61" s="130"/>
      <c r="DWK61" s="130"/>
      <c r="DWL61" s="130"/>
      <c r="DWM61" s="130"/>
      <c r="DWN61" s="130"/>
      <c r="DWO61" s="130"/>
      <c r="DWP61" s="130"/>
      <c r="DWQ61" s="130"/>
      <c r="DWR61" s="130"/>
      <c r="DWS61" s="130"/>
      <c r="DWT61" s="130"/>
      <c r="DWU61" s="130"/>
      <c r="DWV61" s="130"/>
      <c r="DWW61" s="130"/>
      <c r="DWX61" s="130"/>
      <c r="DWY61" s="130"/>
      <c r="DWZ61" s="130"/>
      <c r="DXA61" s="130"/>
      <c r="DXB61" s="130"/>
      <c r="DXC61" s="130"/>
      <c r="DXD61" s="130"/>
      <c r="DXE61" s="130"/>
      <c r="DXF61" s="130"/>
      <c r="DXG61" s="130"/>
      <c r="DXH61" s="130"/>
      <c r="DXI61" s="130"/>
      <c r="DXJ61" s="130"/>
      <c r="DXK61" s="130"/>
      <c r="DXL61" s="130"/>
      <c r="DXM61" s="130"/>
      <c r="DXN61" s="130"/>
      <c r="DXO61" s="130"/>
      <c r="DXP61" s="130"/>
      <c r="DXQ61" s="130"/>
      <c r="DXR61" s="130"/>
      <c r="DXS61" s="130"/>
      <c r="DXT61" s="130"/>
      <c r="DXU61" s="130"/>
      <c r="DXV61" s="130"/>
      <c r="DXW61" s="130"/>
      <c r="DXX61" s="130"/>
      <c r="DXY61" s="130"/>
      <c r="DXZ61" s="130"/>
      <c r="DYA61" s="130"/>
      <c r="DYB61" s="130"/>
      <c r="DYC61" s="130"/>
      <c r="DYD61" s="130"/>
      <c r="DYE61" s="130"/>
      <c r="DYF61" s="130"/>
      <c r="DYG61" s="130"/>
      <c r="DYH61" s="130"/>
      <c r="DYI61" s="130"/>
      <c r="DYJ61" s="130"/>
      <c r="DYK61" s="130"/>
      <c r="DYL61" s="130"/>
      <c r="DYM61" s="130"/>
      <c r="DYN61" s="130"/>
      <c r="DYO61" s="130"/>
      <c r="DYP61" s="130"/>
      <c r="DYQ61" s="130"/>
      <c r="DYR61" s="130"/>
      <c r="DYS61" s="130"/>
      <c r="DYT61" s="130"/>
      <c r="DYU61" s="130"/>
      <c r="DYV61" s="130"/>
      <c r="DYW61" s="130"/>
      <c r="DYX61" s="130"/>
      <c r="DYY61" s="130"/>
      <c r="DYZ61" s="130"/>
      <c r="DZA61" s="130"/>
      <c r="DZB61" s="130"/>
      <c r="DZC61" s="130"/>
      <c r="DZD61" s="130"/>
      <c r="DZE61" s="130"/>
      <c r="DZF61" s="130"/>
      <c r="DZG61" s="130"/>
      <c r="DZH61" s="130"/>
      <c r="DZI61" s="130"/>
      <c r="DZJ61" s="130"/>
      <c r="DZK61" s="130"/>
      <c r="DZL61" s="130"/>
      <c r="DZM61" s="130"/>
      <c r="DZN61" s="130"/>
      <c r="DZO61" s="130"/>
      <c r="DZP61" s="130"/>
      <c r="DZQ61" s="130"/>
      <c r="DZR61" s="130"/>
      <c r="DZS61" s="130"/>
      <c r="DZT61" s="130"/>
      <c r="DZU61" s="130"/>
      <c r="DZV61" s="130"/>
      <c r="DZW61" s="130"/>
      <c r="DZX61" s="130"/>
      <c r="DZY61" s="130"/>
      <c r="DZZ61" s="130"/>
      <c r="EAA61" s="130"/>
      <c r="EAB61" s="130"/>
      <c r="EAC61" s="130"/>
      <c r="EAD61" s="130"/>
      <c r="EAE61" s="130"/>
      <c r="EAF61" s="130"/>
      <c r="EAG61" s="130"/>
      <c r="EAH61" s="130"/>
      <c r="EAI61" s="130"/>
      <c r="EAJ61" s="130"/>
      <c r="EAK61" s="130"/>
      <c r="EAL61" s="130"/>
      <c r="EAM61" s="130"/>
      <c r="EAN61" s="130"/>
      <c r="EAO61" s="130"/>
      <c r="EAP61" s="130"/>
      <c r="EAQ61" s="130"/>
      <c r="EAR61" s="130"/>
      <c r="EAS61" s="130"/>
      <c r="EAT61" s="130"/>
      <c r="EAU61" s="130"/>
      <c r="EAV61" s="130"/>
      <c r="EAW61" s="130"/>
      <c r="EAX61" s="130"/>
      <c r="EAY61" s="130"/>
      <c r="EAZ61" s="130"/>
      <c r="EBA61" s="130"/>
      <c r="EBB61" s="130"/>
      <c r="EBC61" s="130"/>
      <c r="EBD61" s="130"/>
      <c r="EBE61" s="130"/>
      <c r="EBF61" s="130"/>
      <c r="EBG61" s="130"/>
      <c r="EBH61" s="130"/>
      <c r="EBI61" s="130"/>
      <c r="EBJ61" s="130"/>
      <c r="EBK61" s="130"/>
      <c r="EBL61" s="130"/>
      <c r="EBM61" s="130"/>
      <c r="EBN61" s="130"/>
      <c r="EBO61" s="130"/>
      <c r="EBP61" s="130"/>
      <c r="EBQ61" s="130"/>
      <c r="EBR61" s="130"/>
      <c r="EBS61" s="130"/>
      <c r="EBT61" s="130"/>
      <c r="EBU61" s="130"/>
      <c r="EBV61" s="130"/>
      <c r="EBW61" s="130"/>
      <c r="EBX61" s="130"/>
      <c r="EBY61" s="130"/>
      <c r="EBZ61" s="130"/>
      <c r="ECA61" s="130"/>
      <c r="ECB61" s="130"/>
      <c r="ECC61" s="130"/>
      <c r="ECD61" s="130"/>
      <c r="ECE61" s="130"/>
      <c r="ECF61" s="130"/>
      <c r="ECG61" s="130"/>
      <c r="ECH61" s="130"/>
      <c r="ECI61" s="130"/>
      <c r="ECJ61" s="130"/>
      <c r="ECK61" s="130"/>
      <c r="ECL61" s="130"/>
      <c r="ECM61" s="130"/>
      <c r="ECN61" s="130"/>
      <c r="ECO61" s="130"/>
      <c r="ECP61" s="130"/>
      <c r="ECQ61" s="130"/>
      <c r="ECR61" s="130"/>
      <c r="ECS61" s="130"/>
      <c r="ECT61" s="130"/>
      <c r="ECU61" s="130"/>
      <c r="ECV61" s="130"/>
      <c r="ECW61" s="130"/>
      <c r="ECX61" s="130"/>
      <c r="ECY61" s="130"/>
      <c r="ECZ61" s="130"/>
      <c r="EDA61" s="130"/>
      <c r="EDB61" s="130"/>
      <c r="EDC61" s="130"/>
      <c r="EDD61" s="130"/>
      <c r="EDE61" s="130"/>
      <c r="EDF61" s="130"/>
      <c r="EDG61" s="130"/>
      <c r="EDH61" s="130"/>
      <c r="EDI61" s="130"/>
      <c r="EDJ61" s="130"/>
      <c r="EDK61" s="130"/>
      <c r="EDL61" s="130"/>
      <c r="EDM61" s="130"/>
      <c r="EDN61" s="130"/>
      <c r="EDO61" s="130"/>
      <c r="EDP61" s="130"/>
      <c r="EDQ61" s="130"/>
      <c r="EDR61" s="130"/>
      <c r="EDS61" s="130"/>
      <c r="EDT61" s="130"/>
      <c r="EDU61" s="130"/>
      <c r="EDV61" s="130"/>
      <c r="EDW61" s="130"/>
      <c r="EDX61" s="130"/>
      <c r="EDY61" s="130"/>
      <c r="EDZ61" s="130"/>
      <c r="EEA61" s="130"/>
      <c r="EEB61" s="130"/>
      <c r="EEC61" s="130"/>
      <c r="EED61" s="130"/>
      <c r="EEE61" s="130"/>
      <c r="EEF61" s="130"/>
      <c r="EEG61" s="130"/>
      <c r="EEH61" s="130"/>
      <c r="EEI61" s="130"/>
      <c r="EEJ61" s="130"/>
      <c r="EEK61" s="130"/>
      <c r="EEL61" s="130"/>
      <c r="EEM61" s="130"/>
      <c r="EEN61" s="130"/>
      <c r="EEO61" s="130"/>
      <c r="EEP61" s="130"/>
      <c r="EEQ61" s="130"/>
      <c r="EER61" s="130"/>
      <c r="EES61" s="130"/>
      <c r="EET61" s="130"/>
      <c r="EEU61" s="130"/>
      <c r="EEV61" s="130"/>
      <c r="EEW61" s="130"/>
      <c r="EEX61" s="130"/>
      <c r="EEY61" s="130"/>
      <c r="EEZ61" s="130"/>
      <c r="EFA61" s="130"/>
      <c r="EFB61" s="130"/>
      <c r="EFC61" s="130"/>
      <c r="EFD61" s="130"/>
      <c r="EFE61" s="130"/>
      <c r="EFF61" s="130"/>
      <c r="EFG61" s="130"/>
      <c r="EFH61" s="130"/>
      <c r="EFI61" s="130"/>
      <c r="EFJ61" s="130"/>
      <c r="EFK61" s="130"/>
      <c r="EFL61" s="130"/>
      <c r="EFM61" s="130"/>
      <c r="EFN61" s="130"/>
      <c r="EFO61" s="130"/>
      <c r="EFP61" s="130"/>
      <c r="EFQ61" s="130"/>
      <c r="EFR61" s="130"/>
      <c r="EFS61" s="130"/>
      <c r="EFT61" s="130"/>
      <c r="EFU61" s="130"/>
      <c r="EFV61" s="130"/>
      <c r="EFW61" s="130"/>
      <c r="EFX61" s="130"/>
      <c r="EFY61" s="130"/>
      <c r="EFZ61" s="130"/>
      <c r="EGA61" s="130"/>
      <c r="EGB61" s="130"/>
      <c r="EGC61" s="130"/>
      <c r="EGD61" s="130"/>
      <c r="EGE61" s="130"/>
      <c r="EGF61" s="130"/>
      <c r="EGG61" s="130"/>
      <c r="EGH61" s="130"/>
      <c r="EGI61" s="130"/>
      <c r="EGJ61" s="130"/>
      <c r="EGK61" s="130"/>
      <c r="EGL61" s="130"/>
      <c r="EGM61" s="130"/>
      <c r="EGN61" s="130"/>
      <c r="EGO61" s="130"/>
      <c r="EGP61" s="130"/>
      <c r="EGQ61" s="130"/>
      <c r="EGR61" s="130"/>
      <c r="EGS61" s="130"/>
      <c r="EGT61" s="130"/>
      <c r="EGU61" s="130"/>
      <c r="EGV61" s="130"/>
      <c r="EGW61" s="130"/>
      <c r="EGX61" s="130"/>
      <c r="EGY61" s="130"/>
      <c r="EGZ61" s="130"/>
      <c r="EHA61" s="130"/>
      <c r="EHB61" s="130"/>
      <c r="EHC61" s="130"/>
      <c r="EHD61" s="130"/>
      <c r="EHE61" s="130"/>
      <c r="EHF61" s="130"/>
      <c r="EHG61" s="130"/>
      <c r="EHH61" s="130"/>
      <c r="EHI61" s="130"/>
      <c r="EHJ61" s="130"/>
      <c r="EHK61" s="130"/>
      <c r="EHL61" s="130"/>
      <c r="EHM61" s="130"/>
      <c r="EHN61" s="130"/>
      <c r="EHO61" s="130"/>
      <c r="EHP61" s="130"/>
      <c r="EHQ61" s="130"/>
      <c r="EHR61" s="130"/>
      <c r="EHS61" s="130"/>
      <c r="EHT61" s="130"/>
      <c r="EHU61" s="130"/>
      <c r="EHV61" s="130"/>
      <c r="EHW61" s="130"/>
      <c r="EHX61" s="130"/>
      <c r="EHY61" s="130"/>
      <c r="EHZ61" s="130"/>
      <c r="EIA61" s="130"/>
      <c r="EIB61" s="130"/>
      <c r="EIC61" s="130"/>
      <c r="EID61" s="130"/>
      <c r="EIE61" s="130"/>
      <c r="EIF61" s="130"/>
      <c r="EIG61" s="130"/>
      <c r="EIH61" s="130"/>
      <c r="EII61" s="130"/>
      <c r="EIJ61" s="130"/>
      <c r="EIK61" s="130"/>
      <c r="EIL61" s="130"/>
      <c r="EIM61" s="130"/>
      <c r="EIN61" s="130"/>
      <c r="EIO61" s="130"/>
      <c r="EIP61" s="130"/>
      <c r="EIQ61" s="130"/>
      <c r="EIR61" s="130"/>
      <c r="EIS61" s="130"/>
      <c r="EIT61" s="130"/>
      <c r="EIU61" s="130"/>
      <c r="EIV61" s="130"/>
      <c r="EIW61" s="130"/>
      <c r="EIX61" s="130"/>
      <c r="EIY61" s="130"/>
      <c r="EIZ61" s="130"/>
      <c r="EJA61" s="130"/>
      <c r="EJB61" s="130"/>
      <c r="EJC61" s="130"/>
      <c r="EJD61" s="130"/>
      <c r="EJE61" s="130"/>
      <c r="EJF61" s="130"/>
      <c r="EJG61" s="130"/>
      <c r="EJH61" s="130"/>
      <c r="EJI61" s="130"/>
      <c r="EJJ61" s="130"/>
      <c r="EJK61" s="130"/>
      <c r="EJL61" s="130"/>
      <c r="EJM61" s="130"/>
      <c r="EJN61" s="130"/>
      <c r="EJO61" s="130"/>
      <c r="EJP61" s="130"/>
      <c r="EJQ61" s="130"/>
      <c r="EJR61" s="130"/>
      <c r="EJS61" s="130"/>
      <c r="EJT61" s="130"/>
      <c r="EJU61" s="130"/>
      <c r="EJV61" s="130"/>
      <c r="EJW61" s="130"/>
      <c r="EJX61" s="130"/>
      <c r="EJY61" s="130"/>
      <c r="EJZ61" s="130"/>
      <c r="EKA61" s="130"/>
      <c r="EKB61" s="130"/>
      <c r="EKC61" s="130"/>
      <c r="EKD61" s="130"/>
      <c r="EKE61" s="130"/>
      <c r="EKF61" s="130"/>
      <c r="EKG61" s="130"/>
      <c r="EKH61" s="130"/>
      <c r="EKI61" s="130"/>
      <c r="EKJ61" s="130"/>
      <c r="EKK61" s="130"/>
      <c r="EKL61" s="130"/>
      <c r="EKM61" s="130"/>
      <c r="EKN61" s="130"/>
      <c r="EKO61" s="130"/>
      <c r="EKP61" s="130"/>
      <c r="EKQ61" s="130"/>
      <c r="EKR61" s="130"/>
      <c r="EKS61" s="130"/>
      <c r="EKT61" s="130"/>
      <c r="EKU61" s="130"/>
      <c r="EKV61" s="130"/>
      <c r="EKW61" s="130"/>
      <c r="EKX61" s="130"/>
      <c r="EKY61" s="130"/>
      <c r="EKZ61" s="130"/>
      <c r="ELA61" s="130"/>
      <c r="ELB61" s="130"/>
      <c r="ELC61" s="130"/>
      <c r="ELD61" s="130"/>
      <c r="ELE61" s="130"/>
      <c r="ELF61" s="130"/>
      <c r="ELG61" s="130"/>
      <c r="ELH61" s="130"/>
      <c r="ELI61" s="130"/>
      <c r="ELJ61" s="130"/>
      <c r="ELK61" s="130"/>
      <c r="ELL61" s="130"/>
      <c r="ELM61" s="130"/>
      <c r="ELN61" s="130"/>
      <c r="ELO61" s="130"/>
      <c r="ELP61" s="130"/>
      <c r="ELQ61" s="130"/>
      <c r="ELR61" s="130"/>
      <c r="ELS61" s="130"/>
      <c r="ELT61" s="130"/>
      <c r="ELU61" s="130"/>
      <c r="ELV61" s="130"/>
      <c r="ELW61" s="130"/>
      <c r="ELX61" s="130"/>
      <c r="ELY61" s="130"/>
      <c r="ELZ61" s="130"/>
      <c r="EMA61" s="130"/>
      <c r="EMB61" s="130"/>
      <c r="EMC61" s="130"/>
      <c r="EMD61" s="130"/>
      <c r="EME61" s="130"/>
      <c r="EMF61" s="130"/>
      <c r="EMG61" s="130"/>
      <c r="EMH61" s="130"/>
      <c r="EMI61" s="130"/>
      <c r="EMJ61" s="130"/>
      <c r="EMK61" s="130"/>
      <c r="EML61" s="130"/>
      <c r="EMM61" s="130"/>
      <c r="EMN61" s="130"/>
      <c r="EMO61" s="130"/>
      <c r="EMP61" s="130"/>
      <c r="EMQ61" s="130"/>
      <c r="EMR61" s="130"/>
      <c r="EMS61" s="130"/>
      <c r="EMT61" s="130"/>
      <c r="EMU61" s="130"/>
      <c r="EMV61" s="130"/>
      <c r="EMW61" s="130"/>
      <c r="EMX61" s="130"/>
      <c r="EMY61" s="130"/>
      <c r="EMZ61" s="130"/>
      <c r="ENA61" s="130"/>
      <c r="ENB61" s="130"/>
      <c r="ENC61" s="130"/>
      <c r="END61" s="130"/>
      <c r="ENE61" s="130"/>
      <c r="ENF61" s="130"/>
      <c r="ENG61" s="130"/>
      <c r="ENH61" s="130"/>
      <c r="ENI61" s="130"/>
      <c r="ENJ61" s="130"/>
      <c r="ENK61" s="130"/>
      <c r="ENL61" s="130"/>
      <c r="ENM61" s="130"/>
      <c r="ENN61" s="130"/>
      <c r="ENO61" s="130"/>
      <c r="ENP61" s="130"/>
      <c r="ENQ61" s="130"/>
      <c r="ENR61" s="130"/>
      <c r="ENS61" s="130"/>
      <c r="ENT61" s="130"/>
      <c r="ENU61" s="130"/>
      <c r="ENV61" s="130"/>
      <c r="ENW61" s="130"/>
      <c r="ENX61" s="130"/>
      <c r="ENY61" s="130"/>
      <c r="ENZ61" s="130"/>
      <c r="EOA61" s="130"/>
      <c r="EOB61" s="130"/>
      <c r="EOC61" s="130"/>
      <c r="EOD61" s="130"/>
      <c r="EOE61" s="130"/>
      <c r="EOF61" s="130"/>
      <c r="EOG61" s="130"/>
      <c r="EOH61" s="130"/>
      <c r="EOI61" s="130"/>
      <c r="EOJ61" s="130"/>
      <c r="EOK61" s="130"/>
      <c r="EOL61" s="130"/>
      <c r="EOM61" s="130"/>
      <c r="EON61" s="130"/>
      <c r="EOO61" s="130"/>
      <c r="EOP61" s="130"/>
      <c r="EOQ61" s="130"/>
      <c r="EOR61" s="130"/>
      <c r="EOS61" s="130"/>
      <c r="EOT61" s="130"/>
      <c r="EOU61" s="130"/>
      <c r="EOV61" s="130"/>
      <c r="EOW61" s="130"/>
      <c r="EOX61" s="130"/>
      <c r="EOY61" s="130"/>
      <c r="EOZ61" s="130"/>
      <c r="EPA61" s="130"/>
      <c r="EPB61" s="130"/>
      <c r="EPC61" s="130"/>
      <c r="EPD61" s="130"/>
      <c r="EPE61" s="130"/>
      <c r="EPF61" s="130"/>
      <c r="EPG61" s="130"/>
      <c r="EPH61" s="130"/>
      <c r="EPI61" s="130"/>
      <c r="EPJ61" s="130"/>
      <c r="EPK61" s="130"/>
      <c r="EPL61" s="130"/>
      <c r="EPM61" s="130"/>
      <c r="EPN61" s="130"/>
      <c r="EPO61" s="130"/>
      <c r="EPP61" s="130"/>
      <c r="EPQ61" s="130"/>
      <c r="EPR61" s="130"/>
      <c r="EPS61" s="130"/>
      <c r="EPT61" s="130"/>
      <c r="EPU61" s="130"/>
      <c r="EPV61" s="130"/>
      <c r="EPW61" s="130"/>
      <c r="EPX61" s="130"/>
      <c r="EPY61" s="130"/>
      <c r="EPZ61" s="130"/>
      <c r="EQA61" s="130"/>
      <c r="EQB61" s="130"/>
      <c r="EQC61" s="130"/>
      <c r="EQD61" s="130"/>
      <c r="EQE61" s="130"/>
      <c r="EQF61" s="130"/>
      <c r="EQG61" s="130"/>
      <c r="EQH61" s="130"/>
      <c r="EQI61" s="130"/>
      <c r="EQJ61" s="130"/>
      <c r="EQK61" s="130"/>
      <c r="EQL61" s="130"/>
      <c r="EQM61" s="130"/>
      <c r="EQN61" s="130"/>
      <c r="EQO61" s="130"/>
      <c r="EQP61" s="130"/>
      <c r="EQQ61" s="130"/>
      <c r="EQR61" s="130"/>
      <c r="EQS61" s="130"/>
      <c r="EQT61" s="130"/>
      <c r="EQU61" s="130"/>
      <c r="EQV61" s="130"/>
      <c r="EQW61" s="130"/>
      <c r="EQX61" s="130"/>
      <c r="EQY61" s="130"/>
      <c r="EQZ61" s="130"/>
      <c r="ERA61" s="130"/>
      <c r="ERB61" s="130"/>
      <c r="ERC61" s="130"/>
      <c r="ERD61" s="130"/>
      <c r="ERE61" s="130"/>
      <c r="ERF61" s="130"/>
      <c r="ERG61" s="130"/>
      <c r="ERH61" s="130"/>
      <c r="ERI61" s="130"/>
      <c r="ERJ61" s="130"/>
      <c r="ERK61" s="130"/>
      <c r="ERL61" s="130"/>
      <c r="ERM61" s="130"/>
      <c r="ERN61" s="130"/>
      <c r="ERO61" s="130"/>
      <c r="ERP61" s="130"/>
      <c r="ERQ61" s="130"/>
      <c r="ERR61" s="130"/>
      <c r="ERS61" s="130"/>
      <c r="ERT61" s="130"/>
      <c r="ERU61" s="130"/>
      <c r="ERV61" s="130"/>
      <c r="ERW61" s="130"/>
      <c r="ERX61" s="130"/>
      <c r="ERY61" s="130"/>
      <c r="ERZ61" s="130"/>
      <c r="ESA61" s="130"/>
      <c r="ESB61" s="130"/>
      <c r="ESC61" s="130"/>
      <c r="ESD61" s="130"/>
      <c r="ESE61" s="130"/>
      <c r="ESF61" s="130"/>
      <c r="ESG61" s="130"/>
      <c r="ESH61" s="130"/>
      <c r="ESI61" s="130"/>
      <c r="ESJ61" s="130"/>
      <c r="ESK61" s="130"/>
      <c r="ESL61" s="130"/>
      <c r="ESM61" s="130"/>
      <c r="ESN61" s="130"/>
      <c r="ESO61" s="130"/>
      <c r="ESP61" s="130"/>
      <c r="ESQ61" s="130"/>
      <c r="ESR61" s="130"/>
      <c r="ESS61" s="130"/>
      <c r="EST61" s="130"/>
      <c r="ESU61" s="130"/>
      <c r="ESV61" s="130"/>
      <c r="ESW61" s="130"/>
      <c r="ESX61" s="130"/>
      <c r="ESY61" s="130"/>
      <c r="ESZ61" s="130"/>
      <c r="ETA61" s="130"/>
      <c r="ETB61" s="130"/>
      <c r="ETC61" s="130"/>
      <c r="ETD61" s="130"/>
      <c r="ETE61" s="130"/>
      <c r="ETF61" s="130"/>
      <c r="ETG61" s="130"/>
      <c r="ETH61" s="130"/>
      <c r="ETI61" s="130"/>
      <c r="ETJ61" s="130"/>
      <c r="ETK61" s="130"/>
      <c r="ETL61" s="130"/>
      <c r="ETM61" s="130"/>
      <c r="ETN61" s="130"/>
      <c r="ETO61" s="130"/>
      <c r="ETP61" s="130"/>
      <c r="ETQ61" s="130"/>
      <c r="ETR61" s="130"/>
      <c r="ETS61" s="130"/>
      <c r="ETT61" s="130"/>
      <c r="ETU61" s="130"/>
      <c r="ETV61" s="130"/>
      <c r="ETW61" s="130"/>
      <c r="ETX61" s="130"/>
      <c r="ETY61" s="130"/>
      <c r="ETZ61" s="130"/>
      <c r="EUA61" s="130"/>
      <c r="EUB61" s="130"/>
      <c r="EUC61" s="130"/>
      <c r="EUD61" s="130"/>
      <c r="EUE61" s="130"/>
      <c r="EUF61" s="130"/>
      <c r="EUG61" s="130"/>
      <c r="EUH61" s="130"/>
      <c r="EUI61" s="130"/>
      <c r="EUJ61" s="130"/>
      <c r="EUK61" s="130"/>
      <c r="EUL61" s="130"/>
      <c r="EUM61" s="130"/>
      <c r="EUN61" s="130"/>
      <c r="EUO61" s="130"/>
      <c r="EUP61" s="130"/>
      <c r="EUQ61" s="130"/>
      <c r="EUR61" s="130"/>
      <c r="EUS61" s="130"/>
      <c r="EUT61" s="130"/>
      <c r="EUU61" s="130"/>
      <c r="EUV61" s="130"/>
      <c r="EUW61" s="130"/>
      <c r="EUX61" s="130"/>
      <c r="EUY61" s="130"/>
      <c r="EUZ61" s="130"/>
      <c r="EVA61" s="130"/>
      <c r="EVB61" s="130"/>
      <c r="EVC61" s="130"/>
      <c r="EVD61" s="130"/>
      <c r="EVE61" s="130"/>
      <c r="EVF61" s="130"/>
      <c r="EVG61" s="130"/>
      <c r="EVH61" s="130"/>
      <c r="EVI61" s="130"/>
      <c r="EVJ61" s="130"/>
      <c r="EVK61" s="130"/>
      <c r="EVL61" s="130"/>
      <c r="EVM61" s="130"/>
      <c r="EVN61" s="130"/>
      <c r="EVO61" s="130"/>
      <c r="EVP61" s="130"/>
      <c r="EVQ61" s="130"/>
      <c r="EVR61" s="130"/>
      <c r="EVS61" s="130"/>
      <c r="EVT61" s="130"/>
      <c r="EVU61" s="130"/>
      <c r="EVV61" s="130"/>
      <c r="EVW61" s="130"/>
      <c r="EVX61" s="130"/>
      <c r="EVY61" s="130"/>
      <c r="EVZ61" s="130"/>
      <c r="EWA61" s="130"/>
      <c r="EWB61" s="130"/>
      <c r="EWC61" s="130"/>
      <c r="EWD61" s="130"/>
      <c r="EWE61" s="130"/>
      <c r="EWF61" s="130"/>
      <c r="EWG61" s="130"/>
      <c r="EWH61" s="130"/>
      <c r="EWI61" s="130"/>
      <c r="EWJ61" s="130"/>
      <c r="EWK61" s="130"/>
      <c r="EWL61" s="130"/>
      <c r="EWM61" s="130"/>
      <c r="EWN61" s="130"/>
      <c r="EWO61" s="130"/>
      <c r="EWP61" s="130"/>
      <c r="EWQ61" s="130"/>
      <c r="EWR61" s="130"/>
      <c r="EWS61" s="130"/>
      <c r="EWT61" s="130"/>
      <c r="EWU61" s="130"/>
      <c r="EWV61" s="130"/>
      <c r="EWW61" s="130"/>
      <c r="EWX61" s="130"/>
      <c r="EWY61" s="130"/>
      <c r="EWZ61" s="130"/>
      <c r="EXA61" s="130"/>
      <c r="EXB61" s="130"/>
      <c r="EXC61" s="130"/>
      <c r="EXD61" s="130"/>
      <c r="EXE61" s="130"/>
      <c r="EXF61" s="130"/>
      <c r="EXG61" s="130"/>
      <c r="EXH61" s="130"/>
      <c r="EXI61" s="130"/>
      <c r="EXJ61" s="130"/>
      <c r="EXK61" s="130"/>
      <c r="EXL61" s="130"/>
      <c r="EXM61" s="130"/>
      <c r="EXN61" s="130"/>
      <c r="EXO61" s="130"/>
      <c r="EXP61" s="130"/>
      <c r="EXQ61" s="130"/>
      <c r="EXR61" s="130"/>
      <c r="EXS61" s="130"/>
      <c r="EXT61" s="130"/>
      <c r="EXU61" s="130"/>
      <c r="EXV61" s="130"/>
      <c r="EXW61" s="130"/>
      <c r="EXX61" s="130"/>
      <c r="EXY61" s="130"/>
      <c r="EXZ61" s="130"/>
      <c r="EYA61" s="130"/>
      <c r="EYB61" s="130"/>
      <c r="EYC61" s="130"/>
      <c r="EYD61" s="130"/>
      <c r="EYE61" s="130"/>
      <c r="EYF61" s="130"/>
      <c r="EYG61" s="130"/>
      <c r="EYH61" s="130"/>
      <c r="EYI61" s="130"/>
      <c r="EYJ61" s="130"/>
      <c r="EYK61" s="130"/>
      <c r="EYL61" s="130"/>
      <c r="EYM61" s="130"/>
      <c r="EYN61" s="130"/>
      <c r="EYO61" s="130"/>
      <c r="EYP61" s="130"/>
      <c r="EYQ61" s="130"/>
      <c r="EYR61" s="130"/>
      <c r="EYS61" s="130"/>
      <c r="EYT61" s="130"/>
      <c r="EYU61" s="130"/>
      <c r="EYV61" s="130"/>
      <c r="EYW61" s="130"/>
      <c r="EYX61" s="130"/>
      <c r="EYY61" s="130"/>
      <c r="EYZ61" s="130"/>
      <c r="EZA61" s="130"/>
      <c r="EZB61" s="130"/>
      <c r="EZC61" s="130"/>
      <c r="EZD61" s="130"/>
      <c r="EZE61" s="130"/>
      <c r="EZF61" s="130"/>
      <c r="EZG61" s="130"/>
      <c r="EZH61" s="130"/>
      <c r="EZI61" s="130"/>
      <c r="EZJ61" s="130"/>
      <c r="EZK61" s="130"/>
      <c r="EZL61" s="130"/>
      <c r="EZM61" s="130"/>
      <c r="EZN61" s="130"/>
      <c r="EZO61" s="130"/>
      <c r="EZP61" s="130"/>
      <c r="EZQ61" s="130"/>
      <c r="EZR61" s="130"/>
      <c r="EZS61" s="130"/>
      <c r="EZT61" s="130"/>
      <c r="EZU61" s="130"/>
      <c r="EZV61" s="130"/>
      <c r="EZW61" s="130"/>
      <c r="EZX61" s="130"/>
      <c r="EZY61" s="130"/>
      <c r="EZZ61" s="130"/>
      <c r="FAA61" s="130"/>
      <c r="FAB61" s="130"/>
      <c r="FAC61" s="130"/>
      <c r="FAD61" s="130"/>
      <c r="FAE61" s="130"/>
      <c r="FAF61" s="130"/>
      <c r="FAG61" s="130"/>
      <c r="FAH61" s="130"/>
      <c r="FAI61" s="130"/>
      <c r="FAJ61" s="130"/>
      <c r="FAK61" s="130"/>
      <c r="FAL61" s="130"/>
      <c r="FAM61" s="130"/>
      <c r="FAN61" s="130"/>
      <c r="FAO61" s="130"/>
      <c r="FAP61" s="130"/>
      <c r="FAQ61" s="130"/>
      <c r="FAR61" s="130"/>
      <c r="FAS61" s="130"/>
      <c r="FAT61" s="130"/>
      <c r="FAU61" s="130"/>
      <c r="FAV61" s="130"/>
      <c r="FAW61" s="130"/>
      <c r="FAX61" s="130"/>
      <c r="FAY61" s="130"/>
      <c r="FAZ61" s="130"/>
      <c r="FBA61" s="130"/>
      <c r="FBB61" s="130"/>
      <c r="FBC61" s="130"/>
      <c r="FBD61" s="130"/>
      <c r="FBE61" s="130"/>
      <c r="FBF61" s="130"/>
      <c r="FBG61" s="130"/>
      <c r="FBH61" s="130"/>
      <c r="FBI61" s="130"/>
      <c r="FBJ61" s="130"/>
      <c r="FBK61" s="130"/>
      <c r="FBL61" s="130"/>
      <c r="FBM61" s="130"/>
      <c r="FBN61" s="130"/>
      <c r="FBO61" s="130"/>
      <c r="FBP61" s="130"/>
      <c r="FBQ61" s="130"/>
      <c r="FBR61" s="130"/>
      <c r="FBS61" s="130"/>
      <c r="FBT61" s="130"/>
      <c r="FBU61" s="130"/>
      <c r="FBV61" s="130"/>
      <c r="FBW61" s="130"/>
      <c r="FBX61" s="130"/>
      <c r="FBY61" s="130"/>
      <c r="FBZ61" s="130"/>
      <c r="FCA61" s="130"/>
      <c r="FCB61" s="130"/>
      <c r="FCC61" s="130"/>
      <c r="FCD61" s="130"/>
      <c r="FCE61" s="130"/>
      <c r="FCF61" s="130"/>
      <c r="FCG61" s="130"/>
      <c r="FCH61" s="130"/>
      <c r="FCI61" s="130"/>
      <c r="FCJ61" s="130"/>
      <c r="FCK61" s="130"/>
      <c r="FCL61" s="130"/>
      <c r="FCM61" s="130"/>
      <c r="FCN61" s="130"/>
      <c r="FCO61" s="130"/>
      <c r="FCP61" s="130"/>
      <c r="FCQ61" s="130"/>
      <c r="FCR61" s="130"/>
      <c r="FCS61" s="130"/>
      <c r="FCT61" s="130"/>
      <c r="FCU61" s="130"/>
      <c r="FCV61" s="130"/>
      <c r="FCW61" s="130"/>
      <c r="FCX61" s="130"/>
      <c r="FCY61" s="130"/>
      <c r="FCZ61" s="130"/>
      <c r="FDA61" s="130"/>
      <c r="FDB61" s="130"/>
      <c r="FDC61" s="130"/>
      <c r="FDD61" s="130"/>
      <c r="FDE61" s="130"/>
      <c r="FDF61" s="130"/>
      <c r="FDG61" s="130"/>
      <c r="FDH61" s="130"/>
      <c r="FDI61" s="130"/>
      <c r="FDJ61" s="130"/>
      <c r="FDK61" s="130"/>
      <c r="FDL61" s="130"/>
      <c r="FDM61" s="130"/>
      <c r="FDN61" s="130"/>
      <c r="FDO61" s="130"/>
      <c r="FDP61" s="130"/>
      <c r="FDQ61" s="130"/>
      <c r="FDR61" s="130"/>
      <c r="FDS61" s="130"/>
      <c r="FDT61" s="130"/>
      <c r="FDU61" s="130"/>
      <c r="FDV61" s="130"/>
      <c r="FDW61" s="130"/>
      <c r="FDX61" s="130"/>
      <c r="FDY61" s="130"/>
      <c r="FDZ61" s="130"/>
      <c r="FEA61" s="130"/>
      <c r="FEB61" s="130"/>
      <c r="FEC61" s="130"/>
      <c r="FED61" s="130"/>
      <c r="FEE61" s="130"/>
      <c r="FEF61" s="130"/>
      <c r="FEG61" s="130"/>
      <c r="FEH61" s="130"/>
      <c r="FEI61" s="130"/>
      <c r="FEJ61" s="130"/>
      <c r="FEK61" s="130"/>
      <c r="FEL61" s="130"/>
      <c r="FEM61" s="130"/>
      <c r="FEN61" s="130"/>
      <c r="FEO61" s="130"/>
      <c r="FEP61" s="130"/>
      <c r="FEQ61" s="130"/>
      <c r="FER61" s="130"/>
      <c r="FES61" s="130"/>
      <c r="FET61" s="130"/>
      <c r="FEU61" s="130"/>
      <c r="FEV61" s="130"/>
      <c r="FEW61" s="130"/>
      <c r="FEX61" s="130"/>
      <c r="FEY61" s="130"/>
      <c r="FEZ61" s="130"/>
      <c r="FFA61" s="130"/>
      <c r="FFB61" s="130"/>
      <c r="FFC61" s="130"/>
      <c r="FFD61" s="130"/>
      <c r="FFE61" s="130"/>
      <c r="FFF61" s="130"/>
      <c r="FFG61" s="130"/>
      <c r="FFH61" s="130"/>
      <c r="FFI61" s="130"/>
      <c r="FFJ61" s="130"/>
      <c r="FFK61" s="130"/>
      <c r="FFL61" s="130"/>
      <c r="FFM61" s="130"/>
      <c r="FFN61" s="130"/>
      <c r="FFO61" s="130"/>
      <c r="FFP61" s="130"/>
      <c r="FFQ61" s="130"/>
      <c r="FFR61" s="130"/>
      <c r="FFS61" s="130"/>
      <c r="FFT61" s="130"/>
      <c r="FFU61" s="130"/>
      <c r="FFV61" s="130"/>
      <c r="FFW61" s="130"/>
      <c r="FFX61" s="130"/>
      <c r="FFY61" s="130"/>
      <c r="FFZ61" s="130"/>
      <c r="FGA61" s="130"/>
      <c r="FGB61" s="130"/>
      <c r="FGC61" s="130"/>
      <c r="FGD61" s="130"/>
      <c r="FGE61" s="130"/>
      <c r="FGF61" s="130"/>
      <c r="FGG61" s="130"/>
      <c r="FGH61" s="130"/>
      <c r="FGI61" s="130"/>
      <c r="FGJ61" s="130"/>
      <c r="FGK61" s="130"/>
      <c r="FGL61" s="130"/>
      <c r="FGM61" s="130"/>
      <c r="FGN61" s="130"/>
      <c r="FGO61" s="130"/>
      <c r="FGP61" s="130"/>
      <c r="FGQ61" s="130"/>
      <c r="FGR61" s="130"/>
      <c r="FGS61" s="130"/>
      <c r="FGT61" s="130"/>
      <c r="FGU61" s="130"/>
      <c r="FGV61" s="130"/>
      <c r="FGW61" s="130"/>
      <c r="FGX61" s="130"/>
      <c r="FGY61" s="130"/>
      <c r="FGZ61" s="130"/>
      <c r="FHA61" s="130"/>
      <c r="FHB61" s="130"/>
      <c r="FHC61" s="130"/>
      <c r="FHD61" s="130"/>
      <c r="FHE61" s="130"/>
      <c r="FHF61" s="130"/>
      <c r="FHG61" s="130"/>
      <c r="FHH61" s="130"/>
      <c r="FHI61" s="130"/>
      <c r="FHJ61" s="130"/>
      <c r="FHK61" s="130"/>
      <c r="FHL61" s="130"/>
      <c r="FHM61" s="130"/>
      <c r="FHN61" s="130"/>
      <c r="FHO61" s="130"/>
      <c r="FHP61" s="130"/>
      <c r="FHQ61" s="130"/>
      <c r="FHR61" s="130"/>
      <c r="FHS61" s="130"/>
      <c r="FHT61" s="130"/>
      <c r="FHU61" s="130"/>
      <c r="FHV61" s="130"/>
      <c r="FHW61" s="130"/>
      <c r="FHX61" s="130"/>
      <c r="FHY61" s="130"/>
      <c r="FHZ61" s="130"/>
      <c r="FIA61" s="130"/>
      <c r="FIB61" s="130"/>
      <c r="FIC61" s="130"/>
      <c r="FID61" s="130"/>
      <c r="FIE61" s="130"/>
      <c r="FIF61" s="130"/>
      <c r="FIG61" s="130"/>
      <c r="FIH61" s="130"/>
      <c r="FII61" s="130"/>
      <c r="FIJ61" s="130"/>
      <c r="FIK61" s="130"/>
      <c r="FIL61" s="130"/>
      <c r="FIM61" s="130"/>
      <c r="FIN61" s="130"/>
      <c r="FIO61" s="130"/>
      <c r="FIP61" s="130"/>
      <c r="FIQ61" s="130"/>
      <c r="FIR61" s="130"/>
      <c r="FIS61" s="130"/>
      <c r="FIT61" s="130"/>
      <c r="FIU61" s="130"/>
      <c r="FIV61" s="130"/>
      <c r="FIW61" s="130"/>
      <c r="FIX61" s="130"/>
      <c r="FIY61" s="130"/>
      <c r="FIZ61" s="130"/>
      <c r="FJA61" s="130"/>
      <c r="FJB61" s="130"/>
      <c r="FJC61" s="130"/>
      <c r="FJD61" s="130"/>
      <c r="FJE61" s="130"/>
      <c r="FJF61" s="130"/>
      <c r="FJG61" s="130"/>
      <c r="FJH61" s="130"/>
      <c r="FJI61" s="130"/>
      <c r="FJJ61" s="130"/>
      <c r="FJK61" s="130"/>
      <c r="FJL61" s="130"/>
      <c r="FJM61" s="130"/>
      <c r="FJN61" s="130"/>
      <c r="FJO61" s="130"/>
      <c r="FJP61" s="130"/>
      <c r="FJQ61" s="130"/>
      <c r="FJR61" s="130"/>
      <c r="FJS61" s="130"/>
      <c r="FJT61" s="130"/>
      <c r="FJU61" s="130"/>
      <c r="FJV61" s="130"/>
      <c r="FJW61" s="130"/>
      <c r="FJX61" s="130"/>
      <c r="FJY61" s="130"/>
      <c r="FJZ61" s="130"/>
      <c r="FKA61" s="130"/>
      <c r="FKB61" s="130"/>
      <c r="FKC61" s="130"/>
      <c r="FKD61" s="130"/>
      <c r="FKE61" s="130"/>
      <c r="FKF61" s="130"/>
      <c r="FKG61" s="130"/>
      <c r="FKH61" s="130"/>
      <c r="FKI61" s="130"/>
      <c r="FKJ61" s="130"/>
      <c r="FKK61" s="130"/>
      <c r="FKL61" s="130"/>
      <c r="FKM61" s="130"/>
      <c r="FKN61" s="130"/>
      <c r="FKO61" s="130"/>
      <c r="FKP61" s="130"/>
      <c r="FKQ61" s="130"/>
      <c r="FKR61" s="130"/>
      <c r="FKS61" s="130"/>
      <c r="FKT61" s="130"/>
      <c r="FKU61" s="130"/>
      <c r="FKV61" s="130"/>
      <c r="FKW61" s="130"/>
      <c r="FKX61" s="130"/>
      <c r="FKY61" s="130"/>
      <c r="FKZ61" s="130"/>
      <c r="FLA61" s="130"/>
      <c r="FLB61" s="130"/>
      <c r="FLC61" s="130"/>
      <c r="FLD61" s="130"/>
      <c r="FLE61" s="130"/>
      <c r="FLF61" s="130"/>
      <c r="FLG61" s="130"/>
      <c r="FLH61" s="130"/>
      <c r="FLI61" s="130"/>
      <c r="FLJ61" s="130"/>
      <c r="FLK61" s="130"/>
      <c r="FLL61" s="130"/>
      <c r="FLM61" s="130"/>
      <c r="FLN61" s="130"/>
      <c r="FLO61" s="130"/>
      <c r="FLP61" s="130"/>
      <c r="FLQ61" s="130"/>
      <c r="FLR61" s="130"/>
      <c r="FLS61" s="130"/>
      <c r="FLT61" s="130"/>
      <c r="FLU61" s="130"/>
      <c r="FLV61" s="130"/>
      <c r="FLW61" s="130"/>
      <c r="FLX61" s="130"/>
      <c r="FLY61" s="130"/>
      <c r="FLZ61" s="130"/>
      <c r="FMA61" s="130"/>
      <c r="FMB61" s="130"/>
      <c r="FMC61" s="130"/>
      <c r="FMD61" s="130"/>
      <c r="FME61" s="130"/>
      <c r="FMF61" s="130"/>
      <c r="FMG61" s="130"/>
      <c r="FMH61" s="130"/>
      <c r="FMI61" s="130"/>
      <c r="FMJ61" s="130"/>
      <c r="FMK61" s="130"/>
      <c r="FML61" s="130"/>
      <c r="FMM61" s="130"/>
      <c r="FMN61" s="130"/>
      <c r="FMO61" s="130"/>
      <c r="FMP61" s="130"/>
      <c r="FMQ61" s="130"/>
      <c r="FMR61" s="130"/>
      <c r="FMS61" s="130"/>
      <c r="FMT61" s="130"/>
      <c r="FMU61" s="130"/>
      <c r="FMV61" s="130"/>
      <c r="FMW61" s="130"/>
      <c r="FMX61" s="130"/>
      <c r="FMY61" s="130"/>
      <c r="FMZ61" s="130"/>
      <c r="FNA61" s="130"/>
      <c r="FNB61" s="130"/>
      <c r="FNC61" s="130"/>
      <c r="FND61" s="130"/>
      <c r="FNE61" s="130"/>
      <c r="FNF61" s="130"/>
      <c r="FNG61" s="130"/>
      <c r="FNH61" s="130"/>
      <c r="FNI61" s="130"/>
      <c r="FNJ61" s="130"/>
      <c r="FNK61" s="130"/>
      <c r="FNL61" s="130"/>
      <c r="FNM61" s="130"/>
      <c r="FNN61" s="130"/>
      <c r="FNO61" s="130"/>
      <c r="FNP61" s="130"/>
      <c r="FNQ61" s="130"/>
      <c r="FNR61" s="130"/>
      <c r="FNS61" s="130"/>
      <c r="FNT61" s="130"/>
      <c r="FNU61" s="130"/>
      <c r="FNV61" s="130"/>
      <c r="FNW61" s="130"/>
      <c r="FNX61" s="130"/>
      <c r="FNY61" s="130"/>
      <c r="FNZ61" s="130"/>
      <c r="FOA61" s="130"/>
      <c r="FOB61" s="130"/>
      <c r="FOC61" s="130"/>
      <c r="FOD61" s="130"/>
      <c r="FOE61" s="130"/>
      <c r="FOF61" s="130"/>
      <c r="FOG61" s="130"/>
      <c r="FOH61" s="130"/>
      <c r="FOI61" s="130"/>
      <c r="FOJ61" s="130"/>
      <c r="FOK61" s="130"/>
      <c r="FOL61" s="130"/>
      <c r="FOM61" s="130"/>
      <c r="FON61" s="130"/>
      <c r="FOO61" s="130"/>
      <c r="FOP61" s="130"/>
      <c r="FOQ61" s="130"/>
      <c r="FOR61" s="130"/>
      <c r="FOS61" s="130"/>
      <c r="FOT61" s="130"/>
      <c r="FOU61" s="130"/>
      <c r="FOV61" s="130"/>
      <c r="FOW61" s="130"/>
      <c r="FOX61" s="130"/>
      <c r="FOY61" s="130"/>
      <c r="FOZ61" s="130"/>
      <c r="FPA61" s="130"/>
      <c r="FPB61" s="130"/>
      <c r="FPC61" s="130"/>
      <c r="FPD61" s="130"/>
      <c r="FPE61" s="130"/>
      <c r="FPF61" s="130"/>
      <c r="FPG61" s="130"/>
      <c r="FPH61" s="130"/>
      <c r="FPI61" s="130"/>
      <c r="FPJ61" s="130"/>
      <c r="FPK61" s="130"/>
      <c r="FPL61" s="130"/>
      <c r="FPM61" s="130"/>
      <c r="FPN61" s="130"/>
      <c r="FPO61" s="130"/>
      <c r="FPP61" s="130"/>
      <c r="FPQ61" s="130"/>
      <c r="FPR61" s="130"/>
      <c r="FPS61" s="130"/>
      <c r="FPT61" s="130"/>
      <c r="FPU61" s="130"/>
      <c r="FPV61" s="130"/>
      <c r="FPW61" s="130"/>
      <c r="FPX61" s="130"/>
      <c r="FPY61" s="130"/>
      <c r="FPZ61" s="130"/>
      <c r="FQA61" s="130"/>
      <c r="FQB61" s="130"/>
      <c r="FQC61" s="130"/>
      <c r="FQD61" s="130"/>
      <c r="FQE61" s="130"/>
      <c r="FQF61" s="130"/>
      <c r="FQG61" s="130"/>
      <c r="FQH61" s="130"/>
      <c r="FQI61" s="130"/>
      <c r="FQJ61" s="130"/>
      <c r="FQK61" s="130"/>
      <c r="FQL61" s="130"/>
      <c r="FQM61" s="130"/>
      <c r="FQN61" s="130"/>
      <c r="FQO61" s="130"/>
      <c r="FQP61" s="130"/>
      <c r="FQQ61" s="130"/>
      <c r="FQR61" s="130"/>
      <c r="FQS61" s="130"/>
      <c r="FQT61" s="130"/>
      <c r="FQU61" s="130"/>
      <c r="FQV61" s="130"/>
      <c r="FQW61" s="130"/>
      <c r="FQX61" s="130"/>
      <c r="FQY61" s="130"/>
      <c r="FQZ61" s="130"/>
      <c r="FRA61" s="130"/>
      <c r="FRB61" s="130"/>
      <c r="FRC61" s="130"/>
      <c r="FRD61" s="130"/>
      <c r="FRE61" s="130"/>
      <c r="FRF61" s="130"/>
      <c r="FRG61" s="130"/>
      <c r="FRH61" s="130"/>
      <c r="FRI61" s="130"/>
      <c r="FRJ61" s="130"/>
      <c r="FRK61" s="130"/>
      <c r="FRL61" s="130"/>
      <c r="FRM61" s="130"/>
      <c r="FRN61" s="130"/>
      <c r="FRO61" s="130"/>
      <c r="FRP61" s="130"/>
      <c r="FRQ61" s="130"/>
      <c r="FRR61" s="130"/>
      <c r="FRS61" s="130"/>
      <c r="FRT61" s="130"/>
      <c r="FRU61" s="130"/>
      <c r="FRV61" s="130"/>
      <c r="FRW61" s="130"/>
      <c r="FRX61" s="130"/>
      <c r="FRY61" s="130"/>
      <c r="FRZ61" s="130"/>
      <c r="FSA61" s="130"/>
      <c r="FSB61" s="130"/>
      <c r="FSC61" s="130"/>
      <c r="FSD61" s="130"/>
      <c r="FSE61" s="130"/>
      <c r="FSF61" s="130"/>
      <c r="FSG61" s="130"/>
      <c r="FSH61" s="130"/>
      <c r="FSI61" s="130"/>
      <c r="FSJ61" s="130"/>
      <c r="FSK61" s="130"/>
      <c r="FSL61" s="130"/>
      <c r="FSM61" s="130"/>
      <c r="FSN61" s="130"/>
      <c r="FSO61" s="130"/>
      <c r="FSP61" s="130"/>
      <c r="FSQ61" s="130"/>
      <c r="FSR61" s="130"/>
      <c r="FSS61" s="130"/>
      <c r="FST61" s="130"/>
      <c r="FSU61" s="130"/>
      <c r="FSV61" s="130"/>
      <c r="FSW61" s="130"/>
      <c r="FSX61" s="130"/>
      <c r="FSY61" s="130"/>
      <c r="FSZ61" s="130"/>
      <c r="FTA61" s="130"/>
      <c r="FTB61" s="130"/>
      <c r="FTC61" s="130"/>
      <c r="FTD61" s="130"/>
      <c r="FTE61" s="130"/>
      <c r="FTF61" s="130"/>
      <c r="FTG61" s="130"/>
      <c r="FTH61" s="130"/>
      <c r="FTI61" s="130"/>
      <c r="FTJ61" s="130"/>
      <c r="FTK61" s="130"/>
      <c r="FTL61" s="130"/>
      <c r="FTM61" s="130"/>
      <c r="FTN61" s="130"/>
      <c r="FTO61" s="130"/>
      <c r="FTP61" s="130"/>
      <c r="FTQ61" s="130"/>
      <c r="FTR61" s="130"/>
      <c r="FTS61" s="130"/>
      <c r="FTT61" s="130"/>
      <c r="FTU61" s="130"/>
      <c r="FTV61" s="130"/>
      <c r="FTW61" s="130"/>
      <c r="FTX61" s="130"/>
      <c r="FTY61" s="130"/>
      <c r="FTZ61" s="130"/>
      <c r="FUA61" s="130"/>
      <c r="FUB61" s="130"/>
      <c r="FUC61" s="130"/>
      <c r="FUD61" s="130"/>
      <c r="FUE61" s="130"/>
      <c r="FUF61" s="130"/>
      <c r="FUG61" s="130"/>
      <c r="FUH61" s="130"/>
      <c r="FUI61" s="130"/>
      <c r="FUJ61" s="130"/>
      <c r="FUK61" s="130"/>
      <c r="FUL61" s="130"/>
      <c r="FUM61" s="130"/>
      <c r="FUN61" s="130"/>
      <c r="FUO61" s="130"/>
      <c r="FUP61" s="130"/>
      <c r="FUQ61" s="130"/>
      <c r="FUR61" s="130"/>
      <c r="FUS61" s="130"/>
      <c r="FUT61" s="130"/>
      <c r="FUU61" s="130"/>
      <c r="FUV61" s="130"/>
      <c r="FUW61" s="130"/>
      <c r="FUX61" s="130"/>
      <c r="FUY61" s="130"/>
      <c r="FUZ61" s="130"/>
      <c r="FVA61" s="130"/>
      <c r="FVB61" s="130"/>
      <c r="FVC61" s="130"/>
      <c r="FVD61" s="130"/>
      <c r="FVE61" s="130"/>
      <c r="FVF61" s="130"/>
      <c r="FVG61" s="130"/>
      <c r="FVH61" s="130"/>
      <c r="FVI61" s="130"/>
      <c r="FVJ61" s="130"/>
      <c r="FVK61" s="130"/>
      <c r="FVL61" s="130"/>
      <c r="FVM61" s="130"/>
      <c r="FVN61" s="130"/>
      <c r="FVO61" s="130"/>
      <c r="FVP61" s="130"/>
      <c r="FVQ61" s="130"/>
      <c r="FVR61" s="130"/>
      <c r="FVS61" s="130"/>
      <c r="FVT61" s="130"/>
      <c r="FVU61" s="130"/>
      <c r="FVV61" s="130"/>
      <c r="FVW61" s="130"/>
      <c r="FVX61" s="130"/>
      <c r="FVY61" s="130"/>
      <c r="FVZ61" s="130"/>
      <c r="FWA61" s="130"/>
      <c r="FWB61" s="130"/>
      <c r="FWC61" s="130"/>
      <c r="FWD61" s="130"/>
      <c r="FWE61" s="130"/>
      <c r="FWF61" s="130"/>
      <c r="FWG61" s="130"/>
      <c r="FWH61" s="130"/>
      <c r="FWI61" s="130"/>
      <c r="FWJ61" s="130"/>
      <c r="FWK61" s="130"/>
      <c r="FWL61" s="130"/>
      <c r="FWM61" s="130"/>
      <c r="FWN61" s="130"/>
      <c r="FWO61" s="130"/>
      <c r="FWP61" s="130"/>
      <c r="FWQ61" s="130"/>
      <c r="FWR61" s="130"/>
      <c r="FWS61" s="130"/>
      <c r="FWT61" s="130"/>
      <c r="FWU61" s="130"/>
      <c r="FWV61" s="130"/>
      <c r="FWW61" s="130"/>
      <c r="FWX61" s="130"/>
      <c r="FWY61" s="130"/>
      <c r="FWZ61" s="130"/>
      <c r="FXA61" s="130"/>
      <c r="FXB61" s="130"/>
      <c r="FXC61" s="130"/>
      <c r="FXD61" s="130"/>
      <c r="FXE61" s="130"/>
      <c r="FXF61" s="130"/>
      <c r="FXG61" s="130"/>
      <c r="FXH61" s="130"/>
      <c r="FXI61" s="130"/>
      <c r="FXJ61" s="130"/>
      <c r="FXK61" s="130"/>
      <c r="FXL61" s="130"/>
      <c r="FXM61" s="130"/>
      <c r="FXN61" s="130"/>
      <c r="FXO61" s="130"/>
      <c r="FXP61" s="130"/>
      <c r="FXQ61" s="130"/>
      <c r="FXR61" s="130"/>
      <c r="FXS61" s="130"/>
      <c r="FXT61" s="130"/>
      <c r="FXU61" s="130"/>
      <c r="FXV61" s="130"/>
      <c r="FXW61" s="130"/>
      <c r="FXX61" s="130"/>
      <c r="FXY61" s="130"/>
      <c r="FXZ61" s="130"/>
      <c r="FYA61" s="130"/>
      <c r="FYB61" s="130"/>
      <c r="FYC61" s="130"/>
      <c r="FYD61" s="130"/>
      <c r="FYE61" s="130"/>
      <c r="FYF61" s="130"/>
      <c r="FYG61" s="130"/>
      <c r="FYH61" s="130"/>
      <c r="FYI61" s="130"/>
      <c r="FYJ61" s="130"/>
      <c r="FYK61" s="130"/>
      <c r="FYL61" s="130"/>
      <c r="FYM61" s="130"/>
      <c r="FYN61" s="130"/>
      <c r="FYO61" s="130"/>
      <c r="FYP61" s="130"/>
      <c r="FYQ61" s="130"/>
      <c r="FYR61" s="130"/>
      <c r="FYS61" s="130"/>
      <c r="FYT61" s="130"/>
      <c r="FYU61" s="130"/>
      <c r="FYV61" s="130"/>
      <c r="FYW61" s="130"/>
      <c r="FYX61" s="130"/>
      <c r="FYY61" s="130"/>
      <c r="FYZ61" s="130"/>
      <c r="FZA61" s="130"/>
      <c r="FZB61" s="130"/>
      <c r="FZC61" s="130"/>
      <c r="FZD61" s="130"/>
      <c r="FZE61" s="130"/>
      <c r="FZF61" s="130"/>
      <c r="FZG61" s="130"/>
      <c r="FZH61" s="130"/>
      <c r="FZI61" s="130"/>
      <c r="FZJ61" s="130"/>
      <c r="FZK61" s="130"/>
      <c r="FZL61" s="130"/>
      <c r="FZM61" s="130"/>
      <c r="FZN61" s="130"/>
      <c r="FZO61" s="130"/>
      <c r="FZP61" s="130"/>
      <c r="FZQ61" s="130"/>
      <c r="FZR61" s="130"/>
      <c r="FZS61" s="130"/>
      <c r="FZT61" s="130"/>
      <c r="FZU61" s="130"/>
      <c r="FZV61" s="130"/>
      <c r="FZW61" s="130"/>
      <c r="FZX61" s="130"/>
      <c r="FZY61" s="130"/>
      <c r="FZZ61" s="130"/>
      <c r="GAA61" s="130"/>
      <c r="GAB61" s="130"/>
      <c r="GAC61" s="130"/>
      <c r="GAD61" s="130"/>
      <c r="GAE61" s="130"/>
      <c r="GAF61" s="130"/>
      <c r="GAG61" s="130"/>
      <c r="GAH61" s="130"/>
      <c r="GAI61" s="130"/>
      <c r="GAJ61" s="130"/>
      <c r="GAK61" s="130"/>
      <c r="GAL61" s="130"/>
      <c r="GAM61" s="130"/>
      <c r="GAN61" s="130"/>
      <c r="GAO61" s="130"/>
      <c r="GAP61" s="130"/>
      <c r="GAQ61" s="130"/>
      <c r="GAR61" s="130"/>
      <c r="GAS61" s="130"/>
      <c r="GAT61" s="130"/>
      <c r="GAU61" s="130"/>
      <c r="GAV61" s="130"/>
      <c r="GAW61" s="130"/>
      <c r="GAX61" s="130"/>
      <c r="GAY61" s="130"/>
      <c r="GAZ61" s="130"/>
      <c r="GBA61" s="130"/>
      <c r="GBB61" s="130"/>
      <c r="GBC61" s="130"/>
      <c r="GBD61" s="130"/>
      <c r="GBE61" s="130"/>
      <c r="GBF61" s="130"/>
      <c r="GBG61" s="130"/>
      <c r="GBH61" s="130"/>
      <c r="GBI61" s="130"/>
      <c r="GBJ61" s="130"/>
      <c r="GBK61" s="130"/>
      <c r="GBL61" s="130"/>
      <c r="GBM61" s="130"/>
      <c r="GBN61" s="130"/>
      <c r="GBO61" s="130"/>
      <c r="GBP61" s="130"/>
      <c r="GBQ61" s="130"/>
      <c r="GBR61" s="130"/>
      <c r="GBS61" s="130"/>
      <c r="GBT61" s="130"/>
      <c r="GBU61" s="130"/>
      <c r="GBV61" s="130"/>
      <c r="GBW61" s="130"/>
      <c r="GBX61" s="130"/>
      <c r="GBY61" s="130"/>
      <c r="GBZ61" s="130"/>
      <c r="GCA61" s="130"/>
      <c r="GCB61" s="130"/>
      <c r="GCC61" s="130"/>
      <c r="GCD61" s="130"/>
      <c r="GCE61" s="130"/>
      <c r="GCF61" s="130"/>
      <c r="GCG61" s="130"/>
      <c r="GCH61" s="130"/>
      <c r="GCI61" s="130"/>
      <c r="GCJ61" s="130"/>
      <c r="GCK61" s="130"/>
      <c r="GCL61" s="130"/>
      <c r="GCM61" s="130"/>
      <c r="GCN61" s="130"/>
      <c r="GCO61" s="130"/>
      <c r="GCP61" s="130"/>
      <c r="GCQ61" s="130"/>
      <c r="GCR61" s="130"/>
      <c r="GCS61" s="130"/>
      <c r="GCT61" s="130"/>
      <c r="GCU61" s="130"/>
      <c r="GCV61" s="130"/>
      <c r="GCW61" s="130"/>
      <c r="GCX61" s="130"/>
      <c r="GCY61" s="130"/>
      <c r="GCZ61" s="130"/>
      <c r="GDA61" s="130"/>
      <c r="GDB61" s="130"/>
      <c r="GDC61" s="130"/>
      <c r="GDD61" s="130"/>
      <c r="GDE61" s="130"/>
      <c r="GDF61" s="130"/>
      <c r="GDG61" s="130"/>
      <c r="GDH61" s="130"/>
      <c r="GDI61" s="130"/>
      <c r="GDJ61" s="130"/>
      <c r="GDK61" s="130"/>
      <c r="GDL61" s="130"/>
      <c r="GDM61" s="130"/>
      <c r="GDN61" s="130"/>
      <c r="GDO61" s="130"/>
      <c r="GDP61" s="130"/>
      <c r="GDQ61" s="130"/>
      <c r="GDR61" s="130"/>
      <c r="GDS61" s="130"/>
      <c r="GDT61" s="130"/>
      <c r="GDU61" s="130"/>
      <c r="GDV61" s="130"/>
      <c r="GDW61" s="130"/>
      <c r="GDX61" s="130"/>
      <c r="GDY61" s="130"/>
      <c r="GDZ61" s="130"/>
      <c r="GEA61" s="130"/>
      <c r="GEB61" s="130"/>
      <c r="GEC61" s="130"/>
      <c r="GED61" s="130"/>
      <c r="GEE61" s="130"/>
      <c r="GEF61" s="130"/>
      <c r="GEG61" s="130"/>
      <c r="GEH61" s="130"/>
      <c r="GEI61" s="130"/>
      <c r="GEJ61" s="130"/>
      <c r="GEK61" s="130"/>
      <c r="GEL61" s="130"/>
      <c r="GEM61" s="130"/>
      <c r="GEN61" s="130"/>
      <c r="GEO61" s="130"/>
      <c r="GEP61" s="130"/>
      <c r="GEQ61" s="130"/>
      <c r="GER61" s="130"/>
      <c r="GES61" s="130"/>
      <c r="GET61" s="130"/>
      <c r="GEU61" s="130"/>
      <c r="GEV61" s="130"/>
      <c r="GEW61" s="130"/>
      <c r="GEX61" s="130"/>
      <c r="GEY61" s="130"/>
      <c r="GEZ61" s="130"/>
      <c r="GFA61" s="130"/>
      <c r="GFB61" s="130"/>
      <c r="GFC61" s="130"/>
      <c r="GFD61" s="130"/>
      <c r="GFE61" s="130"/>
      <c r="GFF61" s="130"/>
      <c r="GFG61" s="130"/>
      <c r="GFH61" s="130"/>
      <c r="GFI61" s="130"/>
      <c r="GFJ61" s="130"/>
      <c r="GFK61" s="130"/>
      <c r="GFL61" s="130"/>
      <c r="GFM61" s="130"/>
      <c r="GFN61" s="130"/>
      <c r="GFO61" s="130"/>
      <c r="GFP61" s="130"/>
      <c r="GFQ61" s="130"/>
      <c r="GFR61" s="130"/>
      <c r="GFS61" s="130"/>
      <c r="GFT61" s="130"/>
      <c r="GFU61" s="130"/>
      <c r="GFV61" s="130"/>
      <c r="GFW61" s="130"/>
      <c r="GFX61" s="130"/>
      <c r="GFY61" s="130"/>
      <c r="GFZ61" s="130"/>
      <c r="GGA61" s="130"/>
      <c r="GGB61" s="130"/>
      <c r="GGC61" s="130"/>
      <c r="GGD61" s="130"/>
      <c r="GGE61" s="130"/>
      <c r="GGF61" s="130"/>
      <c r="GGG61" s="130"/>
      <c r="GGH61" s="130"/>
      <c r="GGI61" s="130"/>
      <c r="GGJ61" s="130"/>
      <c r="GGK61" s="130"/>
      <c r="GGL61" s="130"/>
      <c r="GGM61" s="130"/>
      <c r="GGN61" s="130"/>
      <c r="GGO61" s="130"/>
      <c r="GGP61" s="130"/>
      <c r="GGQ61" s="130"/>
      <c r="GGR61" s="130"/>
      <c r="GGS61" s="130"/>
      <c r="GGT61" s="130"/>
      <c r="GGU61" s="130"/>
      <c r="GGV61" s="130"/>
      <c r="GGW61" s="130"/>
      <c r="GGX61" s="130"/>
      <c r="GGY61" s="130"/>
      <c r="GGZ61" s="130"/>
      <c r="GHA61" s="130"/>
      <c r="GHB61" s="130"/>
      <c r="GHC61" s="130"/>
      <c r="GHD61" s="130"/>
      <c r="GHE61" s="130"/>
      <c r="GHF61" s="130"/>
      <c r="GHG61" s="130"/>
      <c r="GHH61" s="130"/>
      <c r="GHI61" s="130"/>
      <c r="GHJ61" s="130"/>
      <c r="GHK61" s="130"/>
      <c r="GHL61" s="130"/>
      <c r="GHM61" s="130"/>
      <c r="GHN61" s="130"/>
      <c r="GHO61" s="130"/>
      <c r="GHP61" s="130"/>
      <c r="GHQ61" s="130"/>
      <c r="GHR61" s="130"/>
      <c r="GHS61" s="130"/>
      <c r="GHT61" s="130"/>
      <c r="GHU61" s="130"/>
      <c r="GHV61" s="130"/>
      <c r="GHW61" s="130"/>
      <c r="GHX61" s="130"/>
      <c r="GHY61" s="130"/>
      <c r="GHZ61" s="130"/>
      <c r="GIA61" s="130"/>
      <c r="GIB61" s="130"/>
      <c r="GIC61" s="130"/>
      <c r="GID61" s="130"/>
      <c r="GIE61" s="130"/>
      <c r="GIF61" s="130"/>
      <c r="GIG61" s="130"/>
      <c r="GIH61" s="130"/>
      <c r="GII61" s="130"/>
      <c r="GIJ61" s="130"/>
      <c r="GIK61" s="130"/>
      <c r="GIL61" s="130"/>
      <c r="GIM61" s="130"/>
      <c r="GIN61" s="130"/>
      <c r="GIO61" s="130"/>
      <c r="GIP61" s="130"/>
      <c r="GIQ61" s="130"/>
      <c r="GIR61" s="130"/>
      <c r="GIS61" s="130"/>
      <c r="GIT61" s="130"/>
      <c r="GIU61" s="130"/>
      <c r="GIV61" s="130"/>
      <c r="GIW61" s="130"/>
      <c r="GIX61" s="130"/>
      <c r="GIY61" s="130"/>
      <c r="GIZ61" s="130"/>
      <c r="GJA61" s="130"/>
      <c r="GJB61" s="130"/>
      <c r="GJC61" s="130"/>
      <c r="GJD61" s="130"/>
      <c r="GJE61" s="130"/>
      <c r="GJF61" s="130"/>
      <c r="GJG61" s="130"/>
      <c r="GJH61" s="130"/>
      <c r="GJI61" s="130"/>
      <c r="GJJ61" s="130"/>
      <c r="GJK61" s="130"/>
      <c r="GJL61" s="130"/>
      <c r="GJM61" s="130"/>
      <c r="GJN61" s="130"/>
      <c r="GJO61" s="130"/>
      <c r="GJP61" s="130"/>
      <c r="GJQ61" s="130"/>
      <c r="GJR61" s="130"/>
      <c r="GJS61" s="130"/>
      <c r="GJT61" s="130"/>
      <c r="GJU61" s="130"/>
      <c r="GJV61" s="130"/>
      <c r="GJW61" s="130"/>
      <c r="GJX61" s="130"/>
      <c r="GJY61" s="130"/>
      <c r="GJZ61" s="130"/>
      <c r="GKA61" s="130"/>
      <c r="GKB61" s="130"/>
      <c r="GKC61" s="130"/>
      <c r="GKD61" s="130"/>
      <c r="GKE61" s="130"/>
      <c r="GKF61" s="130"/>
      <c r="GKG61" s="130"/>
      <c r="GKH61" s="130"/>
      <c r="GKI61" s="130"/>
      <c r="GKJ61" s="130"/>
      <c r="GKK61" s="130"/>
      <c r="GKL61" s="130"/>
      <c r="GKM61" s="130"/>
      <c r="GKN61" s="130"/>
      <c r="GKO61" s="130"/>
      <c r="GKP61" s="130"/>
      <c r="GKQ61" s="130"/>
      <c r="GKR61" s="130"/>
      <c r="GKS61" s="130"/>
      <c r="GKT61" s="130"/>
      <c r="GKU61" s="130"/>
      <c r="GKV61" s="130"/>
      <c r="GKW61" s="130"/>
      <c r="GKX61" s="130"/>
      <c r="GKY61" s="130"/>
      <c r="GKZ61" s="130"/>
      <c r="GLA61" s="130"/>
      <c r="GLB61" s="130"/>
      <c r="GLC61" s="130"/>
      <c r="GLD61" s="130"/>
      <c r="GLE61" s="130"/>
      <c r="GLF61" s="130"/>
      <c r="GLG61" s="130"/>
      <c r="GLH61" s="130"/>
      <c r="GLI61" s="130"/>
      <c r="GLJ61" s="130"/>
      <c r="GLK61" s="130"/>
      <c r="GLL61" s="130"/>
      <c r="GLM61" s="130"/>
      <c r="GLN61" s="130"/>
      <c r="GLO61" s="130"/>
      <c r="GLP61" s="130"/>
      <c r="GLQ61" s="130"/>
      <c r="GLR61" s="130"/>
      <c r="GLS61" s="130"/>
      <c r="GLT61" s="130"/>
      <c r="GLU61" s="130"/>
      <c r="GLV61" s="130"/>
      <c r="GLW61" s="130"/>
      <c r="GLX61" s="130"/>
      <c r="GLY61" s="130"/>
      <c r="GLZ61" s="130"/>
      <c r="GMA61" s="130"/>
      <c r="GMB61" s="130"/>
      <c r="GMC61" s="130"/>
      <c r="GMD61" s="130"/>
      <c r="GME61" s="130"/>
      <c r="GMF61" s="130"/>
      <c r="GMG61" s="130"/>
      <c r="GMH61" s="130"/>
      <c r="GMI61" s="130"/>
      <c r="GMJ61" s="130"/>
      <c r="GMK61" s="130"/>
      <c r="GML61" s="130"/>
      <c r="GMM61" s="130"/>
      <c r="GMN61" s="130"/>
      <c r="GMO61" s="130"/>
      <c r="GMP61" s="130"/>
      <c r="GMQ61" s="130"/>
      <c r="GMR61" s="130"/>
      <c r="GMS61" s="130"/>
      <c r="GMT61" s="130"/>
      <c r="GMU61" s="130"/>
      <c r="GMV61" s="130"/>
      <c r="GMW61" s="130"/>
      <c r="GMX61" s="130"/>
      <c r="GMY61" s="130"/>
      <c r="GMZ61" s="130"/>
      <c r="GNA61" s="130"/>
      <c r="GNB61" s="130"/>
      <c r="GNC61" s="130"/>
      <c r="GND61" s="130"/>
      <c r="GNE61" s="130"/>
      <c r="GNF61" s="130"/>
      <c r="GNG61" s="130"/>
      <c r="GNH61" s="130"/>
      <c r="GNI61" s="130"/>
      <c r="GNJ61" s="130"/>
      <c r="GNK61" s="130"/>
      <c r="GNL61" s="130"/>
      <c r="GNM61" s="130"/>
      <c r="GNN61" s="130"/>
      <c r="GNO61" s="130"/>
      <c r="GNP61" s="130"/>
      <c r="GNQ61" s="130"/>
      <c r="GNR61" s="130"/>
      <c r="GNS61" s="130"/>
      <c r="GNT61" s="130"/>
      <c r="GNU61" s="130"/>
      <c r="GNV61" s="130"/>
      <c r="GNW61" s="130"/>
      <c r="GNX61" s="130"/>
      <c r="GNY61" s="130"/>
      <c r="GNZ61" s="130"/>
      <c r="GOA61" s="130"/>
      <c r="GOB61" s="130"/>
      <c r="GOC61" s="130"/>
      <c r="GOD61" s="130"/>
      <c r="GOE61" s="130"/>
      <c r="GOF61" s="130"/>
      <c r="GOG61" s="130"/>
      <c r="GOH61" s="130"/>
      <c r="GOI61" s="130"/>
      <c r="GOJ61" s="130"/>
      <c r="GOK61" s="130"/>
      <c r="GOL61" s="130"/>
      <c r="GOM61" s="130"/>
      <c r="GON61" s="130"/>
      <c r="GOO61" s="130"/>
      <c r="GOP61" s="130"/>
      <c r="GOQ61" s="130"/>
      <c r="GOR61" s="130"/>
      <c r="GOS61" s="130"/>
      <c r="GOT61" s="130"/>
      <c r="GOU61" s="130"/>
      <c r="GOV61" s="130"/>
      <c r="GOW61" s="130"/>
      <c r="GOX61" s="130"/>
      <c r="GOY61" s="130"/>
      <c r="GOZ61" s="130"/>
      <c r="GPA61" s="130"/>
      <c r="GPB61" s="130"/>
      <c r="GPC61" s="130"/>
      <c r="GPD61" s="130"/>
      <c r="GPE61" s="130"/>
      <c r="GPF61" s="130"/>
      <c r="GPG61" s="130"/>
      <c r="GPH61" s="130"/>
      <c r="GPI61" s="130"/>
      <c r="GPJ61" s="130"/>
      <c r="GPK61" s="130"/>
      <c r="GPL61" s="130"/>
      <c r="GPM61" s="130"/>
      <c r="GPN61" s="130"/>
      <c r="GPO61" s="130"/>
      <c r="GPP61" s="130"/>
      <c r="GPQ61" s="130"/>
      <c r="GPR61" s="130"/>
      <c r="GPS61" s="130"/>
      <c r="GPT61" s="130"/>
      <c r="GPU61" s="130"/>
      <c r="GPV61" s="130"/>
      <c r="GPW61" s="130"/>
      <c r="GPX61" s="130"/>
      <c r="GPY61" s="130"/>
      <c r="GPZ61" s="130"/>
      <c r="GQA61" s="130"/>
      <c r="GQB61" s="130"/>
      <c r="GQC61" s="130"/>
      <c r="GQD61" s="130"/>
      <c r="GQE61" s="130"/>
      <c r="GQF61" s="130"/>
      <c r="GQG61" s="130"/>
      <c r="GQH61" s="130"/>
      <c r="GQI61" s="130"/>
      <c r="GQJ61" s="130"/>
      <c r="GQK61" s="130"/>
      <c r="GQL61" s="130"/>
      <c r="GQM61" s="130"/>
      <c r="GQN61" s="130"/>
      <c r="GQO61" s="130"/>
      <c r="GQP61" s="130"/>
      <c r="GQQ61" s="130"/>
      <c r="GQR61" s="130"/>
      <c r="GQS61" s="130"/>
      <c r="GQT61" s="130"/>
      <c r="GQU61" s="130"/>
      <c r="GQV61" s="130"/>
      <c r="GQW61" s="130"/>
      <c r="GQX61" s="130"/>
      <c r="GQY61" s="130"/>
      <c r="GQZ61" s="130"/>
      <c r="GRA61" s="130"/>
      <c r="GRB61" s="130"/>
      <c r="GRC61" s="130"/>
      <c r="GRD61" s="130"/>
      <c r="GRE61" s="130"/>
      <c r="GRF61" s="130"/>
      <c r="GRG61" s="130"/>
      <c r="GRH61" s="130"/>
      <c r="GRI61" s="130"/>
      <c r="GRJ61" s="130"/>
      <c r="GRK61" s="130"/>
      <c r="GRL61" s="130"/>
      <c r="GRM61" s="130"/>
      <c r="GRN61" s="130"/>
      <c r="GRO61" s="130"/>
      <c r="GRP61" s="130"/>
      <c r="GRQ61" s="130"/>
      <c r="GRR61" s="130"/>
      <c r="GRS61" s="130"/>
      <c r="GRT61" s="130"/>
      <c r="GRU61" s="130"/>
      <c r="GRV61" s="130"/>
      <c r="GRW61" s="130"/>
      <c r="GRX61" s="130"/>
      <c r="GRY61" s="130"/>
      <c r="GRZ61" s="130"/>
      <c r="GSA61" s="130"/>
      <c r="GSB61" s="130"/>
      <c r="GSC61" s="130"/>
      <c r="GSD61" s="130"/>
      <c r="GSE61" s="130"/>
      <c r="GSF61" s="130"/>
      <c r="GSG61" s="130"/>
      <c r="GSH61" s="130"/>
      <c r="GSI61" s="130"/>
      <c r="GSJ61" s="130"/>
      <c r="GSK61" s="130"/>
      <c r="GSL61" s="130"/>
      <c r="GSM61" s="130"/>
      <c r="GSN61" s="130"/>
      <c r="GSO61" s="130"/>
      <c r="GSP61" s="130"/>
      <c r="GSQ61" s="130"/>
      <c r="GSR61" s="130"/>
      <c r="GSS61" s="130"/>
      <c r="GST61" s="130"/>
      <c r="GSU61" s="130"/>
      <c r="GSV61" s="130"/>
      <c r="GSW61" s="130"/>
      <c r="GSX61" s="130"/>
      <c r="GSY61" s="130"/>
      <c r="GSZ61" s="130"/>
      <c r="GTA61" s="130"/>
      <c r="GTB61" s="130"/>
      <c r="GTC61" s="130"/>
      <c r="GTD61" s="130"/>
      <c r="GTE61" s="130"/>
      <c r="GTF61" s="130"/>
      <c r="GTG61" s="130"/>
      <c r="GTH61" s="130"/>
      <c r="GTI61" s="130"/>
      <c r="GTJ61" s="130"/>
      <c r="GTK61" s="130"/>
      <c r="GTL61" s="130"/>
      <c r="GTM61" s="130"/>
      <c r="GTN61" s="130"/>
      <c r="GTO61" s="130"/>
      <c r="GTP61" s="130"/>
      <c r="GTQ61" s="130"/>
      <c r="GTR61" s="130"/>
      <c r="GTS61" s="130"/>
      <c r="GTT61" s="130"/>
      <c r="GTU61" s="130"/>
      <c r="GTV61" s="130"/>
      <c r="GTW61" s="130"/>
      <c r="GTX61" s="130"/>
      <c r="GTY61" s="130"/>
      <c r="GTZ61" s="130"/>
      <c r="GUA61" s="130"/>
      <c r="GUB61" s="130"/>
      <c r="GUC61" s="130"/>
      <c r="GUD61" s="130"/>
      <c r="GUE61" s="130"/>
      <c r="GUF61" s="130"/>
      <c r="GUG61" s="130"/>
      <c r="GUH61" s="130"/>
      <c r="GUI61" s="130"/>
      <c r="GUJ61" s="130"/>
      <c r="GUK61" s="130"/>
      <c r="GUL61" s="130"/>
      <c r="GUM61" s="130"/>
      <c r="GUN61" s="130"/>
      <c r="GUO61" s="130"/>
      <c r="GUP61" s="130"/>
      <c r="GUQ61" s="130"/>
      <c r="GUR61" s="130"/>
      <c r="GUS61" s="130"/>
      <c r="GUT61" s="130"/>
      <c r="GUU61" s="130"/>
      <c r="GUV61" s="130"/>
      <c r="GUW61" s="130"/>
      <c r="GUX61" s="130"/>
      <c r="GUY61" s="130"/>
      <c r="GUZ61" s="130"/>
      <c r="GVA61" s="130"/>
      <c r="GVB61" s="130"/>
      <c r="GVC61" s="130"/>
      <c r="GVD61" s="130"/>
      <c r="GVE61" s="130"/>
      <c r="GVF61" s="130"/>
      <c r="GVG61" s="130"/>
      <c r="GVH61" s="130"/>
      <c r="GVI61" s="130"/>
      <c r="GVJ61" s="130"/>
      <c r="GVK61" s="130"/>
      <c r="GVL61" s="130"/>
      <c r="GVM61" s="130"/>
      <c r="GVN61" s="130"/>
      <c r="GVO61" s="130"/>
      <c r="GVP61" s="130"/>
      <c r="GVQ61" s="130"/>
      <c r="GVR61" s="130"/>
      <c r="GVS61" s="130"/>
      <c r="GVT61" s="130"/>
      <c r="GVU61" s="130"/>
      <c r="GVV61" s="130"/>
      <c r="GVW61" s="130"/>
      <c r="GVX61" s="130"/>
      <c r="GVY61" s="130"/>
      <c r="GVZ61" s="130"/>
      <c r="GWA61" s="130"/>
      <c r="GWB61" s="130"/>
      <c r="GWC61" s="130"/>
      <c r="GWD61" s="130"/>
      <c r="GWE61" s="130"/>
      <c r="GWF61" s="130"/>
      <c r="GWG61" s="130"/>
      <c r="GWH61" s="130"/>
      <c r="GWI61" s="130"/>
      <c r="GWJ61" s="130"/>
      <c r="GWK61" s="130"/>
      <c r="GWL61" s="130"/>
      <c r="GWM61" s="130"/>
      <c r="GWN61" s="130"/>
      <c r="GWO61" s="130"/>
      <c r="GWP61" s="130"/>
      <c r="GWQ61" s="130"/>
      <c r="GWR61" s="130"/>
      <c r="GWS61" s="130"/>
      <c r="GWT61" s="130"/>
      <c r="GWU61" s="130"/>
      <c r="GWV61" s="130"/>
      <c r="GWW61" s="130"/>
      <c r="GWX61" s="130"/>
      <c r="GWY61" s="130"/>
      <c r="GWZ61" s="130"/>
      <c r="GXA61" s="130"/>
      <c r="GXB61" s="130"/>
      <c r="GXC61" s="130"/>
      <c r="GXD61" s="130"/>
      <c r="GXE61" s="130"/>
      <c r="GXF61" s="130"/>
      <c r="GXG61" s="130"/>
      <c r="GXH61" s="130"/>
      <c r="GXI61" s="130"/>
      <c r="GXJ61" s="130"/>
      <c r="GXK61" s="130"/>
      <c r="GXL61" s="130"/>
      <c r="GXM61" s="130"/>
      <c r="GXN61" s="130"/>
      <c r="GXO61" s="130"/>
      <c r="GXP61" s="130"/>
      <c r="GXQ61" s="130"/>
      <c r="GXR61" s="130"/>
      <c r="GXS61" s="130"/>
      <c r="GXT61" s="130"/>
      <c r="GXU61" s="130"/>
      <c r="GXV61" s="130"/>
      <c r="GXW61" s="130"/>
      <c r="GXX61" s="130"/>
      <c r="GXY61" s="130"/>
      <c r="GXZ61" s="130"/>
      <c r="GYA61" s="130"/>
      <c r="GYB61" s="130"/>
      <c r="GYC61" s="130"/>
      <c r="GYD61" s="130"/>
      <c r="GYE61" s="130"/>
      <c r="GYF61" s="130"/>
      <c r="GYG61" s="130"/>
      <c r="GYH61" s="130"/>
      <c r="GYI61" s="130"/>
      <c r="GYJ61" s="130"/>
      <c r="GYK61" s="130"/>
      <c r="GYL61" s="130"/>
      <c r="GYM61" s="130"/>
      <c r="GYN61" s="130"/>
      <c r="GYO61" s="130"/>
      <c r="GYP61" s="130"/>
      <c r="GYQ61" s="130"/>
      <c r="GYR61" s="130"/>
      <c r="GYS61" s="130"/>
      <c r="GYT61" s="130"/>
      <c r="GYU61" s="130"/>
      <c r="GYV61" s="130"/>
      <c r="GYW61" s="130"/>
      <c r="GYX61" s="130"/>
      <c r="GYY61" s="130"/>
      <c r="GYZ61" s="130"/>
      <c r="GZA61" s="130"/>
      <c r="GZB61" s="130"/>
      <c r="GZC61" s="130"/>
      <c r="GZD61" s="130"/>
      <c r="GZE61" s="130"/>
      <c r="GZF61" s="130"/>
      <c r="GZG61" s="130"/>
      <c r="GZH61" s="130"/>
      <c r="GZI61" s="130"/>
      <c r="GZJ61" s="130"/>
      <c r="GZK61" s="130"/>
      <c r="GZL61" s="130"/>
      <c r="GZM61" s="130"/>
      <c r="GZN61" s="130"/>
      <c r="GZO61" s="130"/>
      <c r="GZP61" s="130"/>
      <c r="GZQ61" s="130"/>
      <c r="GZR61" s="130"/>
      <c r="GZS61" s="130"/>
      <c r="GZT61" s="130"/>
      <c r="GZU61" s="130"/>
      <c r="GZV61" s="130"/>
      <c r="GZW61" s="130"/>
      <c r="GZX61" s="130"/>
      <c r="GZY61" s="130"/>
      <c r="GZZ61" s="130"/>
      <c r="HAA61" s="130"/>
      <c r="HAB61" s="130"/>
      <c r="HAC61" s="130"/>
      <c r="HAD61" s="130"/>
      <c r="HAE61" s="130"/>
      <c r="HAF61" s="130"/>
      <c r="HAG61" s="130"/>
      <c r="HAH61" s="130"/>
      <c r="HAI61" s="130"/>
      <c r="HAJ61" s="130"/>
      <c r="HAK61" s="130"/>
      <c r="HAL61" s="130"/>
      <c r="HAM61" s="130"/>
      <c r="HAN61" s="130"/>
      <c r="HAO61" s="130"/>
      <c r="HAP61" s="130"/>
      <c r="HAQ61" s="130"/>
      <c r="HAR61" s="130"/>
      <c r="HAS61" s="130"/>
      <c r="HAT61" s="130"/>
      <c r="HAU61" s="130"/>
      <c r="HAV61" s="130"/>
      <c r="HAW61" s="130"/>
      <c r="HAX61" s="130"/>
      <c r="HAY61" s="130"/>
      <c r="HAZ61" s="130"/>
      <c r="HBA61" s="130"/>
      <c r="HBB61" s="130"/>
      <c r="HBC61" s="130"/>
      <c r="HBD61" s="130"/>
      <c r="HBE61" s="130"/>
      <c r="HBF61" s="130"/>
      <c r="HBG61" s="130"/>
      <c r="HBH61" s="130"/>
      <c r="HBI61" s="130"/>
      <c r="HBJ61" s="130"/>
      <c r="HBK61" s="130"/>
      <c r="HBL61" s="130"/>
      <c r="HBM61" s="130"/>
      <c r="HBN61" s="130"/>
      <c r="HBO61" s="130"/>
      <c r="HBP61" s="130"/>
      <c r="HBQ61" s="130"/>
      <c r="HBR61" s="130"/>
      <c r="HBS61" s="130"/>
      <c r="HBT61" s="130"/>
      <c r="HBU61" s="130"/>
      <c r="HBV61" s="130"/>
      <c r="HBW61" s="130"/>
      <c r="HBX61" s="130"/>
      <c r="HBY61" s="130"/>
      <c r="HBZ61" s="130"/>
      <c r="HCA61" s="130"/>
      <c r="HCB61" s="130"/>
      <c r="HCC61" s="130"/>
      <c r="HCD61" s="130"/>
      <c r="HCE61" s="130"/>
      <c r="HCF61" s="130"/>
      <c r="HCG61" s="130"/>
      <c r="HCH61" s="130"/>
      <c r="HCI61" s="130"/>
      <c r="HCJ61" s="130"/>
      <c r="HCK61" s="130"/>
      <c r="HCL61" s="130"/>
      <c r="HCM61" s="130"/>
      <c r="HCN61" s="130"/>
      <c r="HCO61" s="130"/>
      <c r="HCP61" s="130"/>
      <c r="HCQ61" s="130"/>
      <c r="HCR61" s="130"/>
      <c r="HCS61" s="130"/>
      <c r="HCT61" s="130"/>
      <c r="HCU61" s="130"/>
      <c r="HCV61" s="130"/>
      <c r="HCW61" s="130"/>
      <c r="HCX61" s="130"/>
      <c r="HCY61" s="130"/>
      <c r="HCZ61" s="130"/>
      <c r="HDA61" s="130"/>
      <c r="HDB61" s="130"/>
      <c r="HDC61" s="130"/>
      <c r="HDD61" s="130"/>
      <c r="HDE61" s="130"/>
      <c r="HDF61" s="130"/>
      <c r="HDG61" s="130"/>
      <c r="HDH61" s="130"/>
      <c r="HDI61" s="130"/>
      <c r="HDJ61" s="130"/>
      <c r="HDK61" s="130"/>
      <c r="HDL61" s="130"/>
      <c r="HDM61" s="130"/>
      <c r="HDN61" s="130"/>
      <c r="HDO61" s="130"/>
      <c r="HDP61" s="130"/>
      <c r="HDQ61" s="130"/>
      <c r="HDR61" s="130"/>
      <c r="HDS61" s="130"/>
      <c r="HDT61" s="130"/>
      <c r="HDU61" s="130"/>
      <c r="HDV61" s="130"/>
      <c r="HDW61" s="130"/>
      <c r="HDX61" s="130"/>
      <c r="HDY61" s="130"/>
      <c r="HDZ61" s="130"/>
      <c r="HEA61" s="130"/>
      <c r="HEB61" s="130"/>
      <c r="HEC61" s="130"/>
      <c r="HED61" s="130"/>
      <c r="HEE61" s="130"/>
      <c r="HEF61" s="130"/>
      <c r="HEG61" s="130"/>
      <c r="HEH61" s="130"/>
      <c r="HEI61" s="130"/>
      <c r="HEJ61" s="130"/>
      <c r="HEK61" s="130"/>
      <c r="HEL61" s="130"/>
      <c r="HEM61" s="130"/>
      <c r="HEN61" s="130"/>
      <c r="HEO61" s="130"/>
      <c r="HEP61" s="130"/>
      <c r="HEQ61" s="130"/>
      <c r="HER61" s="130"/>
      <c r="HES61" s="130"/>
      <c r="HET61" s="130"/>
      <c r="HEU61" s="130"/>
      <c r="HEV61" s="130"/>
      <c r="HEW61" s="130"/>
      <c r="HEX61" s="130"/>
      <c r="HEY61" s="130"/>
      <c r="HEZ61" s="130"/>
      <c r="HFA61" s="130"/>
      <c r="HFB61" s="130"/>
      <c r="HFC61" s="130"/>
      <c r="HFD61" s="130"/>
      <c r="HFE61" s="130"/>
      <c r="HFF61" s="130"/>
      <c r="HFG61" s="130"/>
      <c r="HFH61" s="130"/>
      <c r="HFI61" s="130"/>
      <c r="HFJ61" s="130"/>
      <c r="HFK61" s="130"/>
      <c r="HFL61" s="130"/>
      <c r="HFM61" s="130"/>
      <c r="HFN61" s="130"/>
      <c r="HFO61" s="130"/>
      <c r="HFP61" s="130"/>
      <c r="HFQ61" s="130"/>
      <c r="HFR61" s="130"/>
      <c r="HFS61" s="130"/>
      <c r="HFT61" s="130"/>
      <c r="HFU61" s="130"/>
      <c r="HFV61" s="130"/>
      <c r="HFW61" s="130"/>
      <c r="HFX61" s="130"/>
      <c r="HFY61" s="130"/>
      <c r="HFZ61" s="130"/>
      <c r="HGA61" s="130"/>
      <c r="HGB61" s="130"/>
      <c r="HGC61" s="130"/>
      <c r="HGD61" s="130"/>
      <c r="HGE61" s="130"/>
      <c r="HGF61" s="130"/>
      <c r="HGG61" s="130"/>
      <c r="HGH61" s="130"/>
      <c r="HGI61" s="130"/>
      <c r="HGJ61" s="130"/>
      <c r="HGK61" s="130"/>
      <c r="HGL61" s="130"/>
      <c r="HGM61" s="130"/>
      <c r="HGN61" s="130"/>
      <c r="HGO61" s="130"/>
      <c r="HGP61" s="130"/>
      <c r="HGQ61" s="130"/>
      <c r="HGR61" s="130"/>
      <c r="HGS61" s="130"/>
      <c r="HGT61" s="130"/>
      <c r="HGU61" s="130"/>
      <c r="HGV61" s="130"/>
      <c r="HGW61" s="130"/>
      <c r="HGX61" s="130"/>
      <c r="HGY61" s="130"/>
      <c r="HGZ61" s="130"/>
      <c r="HHA61" s="130"/>
      <c r="HHB61" s="130"/>
      <c r="HHC61" s="130"/>
      <c r="HHD61" s="130"/>
      <c r="HHE61" s="130"/>
      <c r="HHF61" s="130"/>
      <c r="HHG61" s="130"/>
      <c r="HHH61" s="130"/>
      <c r="HHI61" s="130"/>
      <c r="HHJ61" s="130"/>
      <c r="HHK61" s="130"/>
      <c r="HHL61" s="130"/>
      <c r="HHM61" s="130"/>
      <c r="HHN61" s="130"/>
      <c r="HHO61" s="130"/>
      <c r="HHP61" s="130"/>
      <c r="HHQ61" s="130"/>
      <c r="HHR61" s="130"/>
      <c r="HHS61" s="130"/>
      <c r="HHT61" s="130"/>
      <c r="HHU61" s="130"/>
      <c r="HHV61" s="130"/>
      <c r="HHW61" s="130"/>
      <c r="HHX61" s="130"/>
      <c r="HHY61" s="130"/>
      <c r="HHZ61" s="130"/>
      <c r="HIA61" s="130"/>
      <c r="HIB61" s="130"/>
      <c r="HIC61" s="130"/>
      <c r="HID61" s="130"/>
      <c r="HIE61" s="130"/>
      <c r="HIF61" s="130"/>
      <c r="HIG61" s="130"/>
      <c r="HIH61" s="130"/>
      <c r="HII61" s="130"/>
      <c r="HIJ61" s="130"/>
      <c r="HIK61" s="130"/>
      <c r="HIL61" s="130"/>
      <c r="HIM61" s="130"/>
      <c r="HIN61" s="130"/>
      <c r="HIO61" s="130"/>
      <c r="HIP61" s="130"/>
      <c r="HIQ61" s="130"/>
      <c r="HIR61" s="130"/>
      <c r="HIS61" s="130"/>
      <c r="HIT61" s="130"/>
      <c r="HIU61" s="130"/>
      <c r="HIV61" s="130"/>
      <c r="HIW61" s="130"/>
      <c r="HIX61" s="130"/>
      <c r="HIY61" s="130"/>
      <c r="HIZ61" s="130"/>
      <c r="HJA61" s="130"/>
      <c r="HJB61" s="130"/>
      <c r="HJC61" s="130"/>
      <c r="HJD61" s="130"/>
      <c r="HJE61" s="130"/>
      <c r="HJF61" s="130"/>
      <c r="HJG61" s="130"/>
      <c r="HJH61" s="130"/>
      <c r="HJI61" s="130"/>
      <c r="HJJ61" s="130"/>
      <c r="HJK61" s="130"/>
      <c r="HJL61" s="130"/>
      <c r="HJM61" s="130"/>
      <c r="HJN61" s="130"/>
      <c r="HJO61" s="130"/>
      <c r="HJP61" s="130"/>
      <c r="HJQ61" s="130"/>
      <c r="HJR61" s="130"/>
      <c r="HJS61" s="130"/>
      <c r="HJT61" s="130"/>
      <c r="HJU61" s="130"/>
      <c r="HJV61" s="130"/>
      <c r="HJW61" s="130"/>
      <c r="HJX61" s="130"/>
      <c r="HJY61" s="130"/>
      <c r="HJZ61" s="130"/>
      <c r="HKA61" s="130"/>
      <c r="HKB61" s="130"/>
      <c r="HKC61" s="130"/>
      <c r="HKD61" s="130"/>
      <c r="HKE61" s="130"/>
      <c r="HKF61" s="130"/>
      <c r="HKG61" s="130"/>
      <c r="HKH61" s="130"/>
      <c r="HKI61" s="130"/>
      <c r="HKJ61" s="130"/>
      <c r="HKK61" s="130"/>
      <c r="HKL61" s="130"/>
      <c r="HKM61" s="130"/>
      <c r="HKN61" s="130"/>
      <c r="HKO61" s="130"/>
      <c r="HKP61" s="130"/>
      <c r="HKQ61" s="130"/>
      <c r="HKR61" s="130"/>
      <c r="HKS61" s="130"/>
      <c r="HKT61" s="130"/>
      <c r="HKU61" s="130"/>
      <c r="HKV61" s="130"/>
      <c r="HKW61" s="130"/>
      <c r="HKX61" s="130"/>
      <c r="HKY61" s="130"/>
      <c r="HKZ61" s="130"/>
      <c r="HLA61" s="130"/>
      <c r="HLB61" s="130"/>
      <c r="HLC61" s="130"/>
      <c r="HLD61" s="130"/>
      <c r="HLE61" s="130"/>
      <c r="HLF61" s="130"/>
      <c r="HLG61" s="130"/>
      <c r="HLH61" s="130"/>
      <c r="HLI61" s="130"/>
      <c r="HLJ61" s="130"/>
      <c r="HLK61" s="130"/>
      <c r="HLL61" s="130"/>
      <c r="HLM61" s="130"/>
      <c r="HLN61" s="130"/>
      <c r="HLO61" s="130"/>
      <c r="HLP61" s="130"/>
      <c r="HLQ61" s="130"/>
      <c r="HLR61" s="130"/>
      <c r="HLS61" s="130"/>
      <c r="HLT61" s="130"/>
      <c r="HLU61" s="130"/>
      <c r="HLV61" s="130"/>
      <c r="HLW61" s="130"/>
      <c r="HLX61" s="130"/>
      <c r="HLY61" s="130"/>
      <c r="HLZ61" s="130"/>
      <c r="HMA61" s="130"/>
      <c r="HMB61" s="130"/>
      <c r="HMC61" s="130"/>
      <c r="HMD61" s="130"/>
      <c r="HME61" s="130"/>
      <c r="HMF61" s="130"/>
      <c r="HMG61" s="130"/>
      <c r="HMH61" s="130"/>
      <c r="HMI61" s="130"/>
      <c r="HMJ61" s="130"/>
      <c r="HMK61" s="130"/>
      <c r="HML61" s="130"/>
      <c r="HMM61" s="130"/>
      <c r="HMN61" s="130"/>
      <c r="HMO61" s="130"/>
      <c r="HMP61" s="130"/>
      <c r="HMQ61" s="130"/>
      <c r="HMR61" s="130"/>
      <c r="HMS61" s="130"/>
      <c r="HMT61" s="130"/>
      <c r="HMU61" s="130"/>
      <c r="HMV61" s="130"/>
      <c r="HMW61" s="130"/>
      <c r="HMX61" s="130"/>
      <c r="HMY61" s="130"/>
      <c r="HMZ61" s="130"/>
      <c r="HNA61" s="130"/>
      <c r="HNB61" s="130"/>
      <c r="HNC61" s="130"/>
      <c r="HND61" s="130"/>
      <c r="HNE61" s="130"/>
      <c r="HNF61" s="130"/>
      <c r="HNG61" s="130"/>
      <c r="HNH61" s="130"/>
      <c r="HNI61" s="130"/>
      <c r="HNJ61" s="130"/>
      <c r="HNK61" s="130"/>
      <c r="HNL61" s="130"/>
      <c r="HNM61" s="130"/>
      <c r="HNN61" s="130"/>
      <c r="HNO61" s="130"/>
      <c r="HNP61" s="130"/>
      <c r="HNQ61" s="130"/>
      <c r="HNR61" s="130"/>
      <c r="HNS61" s="130"/>
      <c r="HNT61" s="130"/>
      <c r="HNU61" s="130"/>
      <c r="HNV61" s="130"/>
      <c r="HNW61" s="130"/>
      <c r="HNX61" s="130"/>
      <c r="HNY61" s="130"/>
      <c r="HNZ61" s="130"/>
      <c r="HOA61" s="130"/>
      <c r="HOB61" s="130"/>
      <c r="HOC61" s="130"/>
      <c r="HOD61" s="130"/>
      <c r="HOE61" s="130"/>
      <c r="HOF61" s="130"/>
      <c r="HOG61" s="130"/>
      <c r="HOH61" s="130"/>
      <c r="HOI61" s="130"/>
      <c r="HOJ61" s="130"/>
      <c r="HOK61" s="130"/>
      <c r="HOL61" s="130"/>
      <c r="HOM61" s="130"/>
      <c r="HON61" s="130"/>
      <c r="HOO61" s="130"/>
      <c r="HOP61" s="130"/>
      <c r="HOQ61" s="130"/>
      <c r="HOR61" s="130"/>
      <c r="HOS61" s="130"/>
      <c r="HOT61" s="130"/>
      <c r="HOU61" s="130"/>
      <c r="HOV61" s="130"/>
      <c r="HOW61" s="130"/>
      <c r="HOX61" s="130"/>
      <c r="HOY61" s="130"/>
      <c r="HOZ61" s="130"/>
      <c r="HPA61" s="130"/>
      <c r="HPB61" s="130"/>
      <c r="HPC61" s="130"/>
      <c r="HPD61" s="130"/>
      <c r="HPE61" s="130"/>
      <c r="HPF61" s="130"/>
      <c r="HPG61" s="130"/>
      <c r="HPH61" s="130"/>
      <c r="HPI61" s="130"/>
      <c r="HPJ61" s="130"/>
      <c r="HPK61" s="130"/>
      <c r="HPL61" s="130"/>
      <c r="HPM61" s="130"/>
      <c r="HPN61" s="130"/>
      <c r="HPO61" s="130"/>
      <c r="HPP61" s="130"/>
      <c r="HPQ61" s="130"/>
      <c r="HPR61" s="130"/>
      <c r="HPS61" s="130"/>
      <c r="HPT61" s="130"/>
      <c r="HPU61" s="130"/>
      <c r="HPV61" s="130"/>
      <c r="HPW61" s="130"/>
      <c r="HPX61" s="130"/>
      <c r="HPY61" s="130"/>
      <c r="HPZ61" s="130"/>
      <c r="HQA61" s="130"/>
      <c r="HQB61" s="130"/>
      <c r="HQC61" s="130"/>
      <c r="HQD61" s="130"/>
      <c r="HQE61" s="130"/>
      <c r="HQF61" s="130"/>
      <c r="HQG61" s="130"/>
      <c r="HQH61" s="130"/>
      <c r="HQI61" s="130"/>
      <c r="HQJ61" s="130"/>
      <c r="HQK61" s="130"/>
      <c r="HQL61" s="130"/>
      <c r="HQM61" s="130"/>
      <c r="HQN61" s="130"/>
      <c r="HQO61" s="130"/>
      <c r="HQP61" s="130"/>
      <c r="HQQ61" s="130"/>
      <c r="HQR61" s="130"/>
      <c r="HQS61" s="130"/>
      <c r="HQT61" s="130"/>
      <c r="HQU61" s="130"/>
      <c r="HQV61" s="130"/>
      <c r="HQW61" s="130"/>
      <c r="HQX61" s="130"/>
      <c r="HQY61" s="130"/>
      <c r="HQZ61" s="130"/>
      <c r="HRA61" s="130"/>
      <c r="HRB61" s="130"/>
      <c r="HRC61" s="130"/>
      <c r="HRD61" s="130"/>
      <c r="HRE61" s="130"/>
      <c r="HRF61" s="130"/>
      <c r="HRG61" s="130"/>
      <c r="HRH61" s="130"/>
      <c r="HRI61" s="130"/>
      <c r="HRJ61" s="130"/>
      <c r="HRK61" s="130"/>
      <c r="HRL61" s="130"/>
      <c r="HRM61" s="130"/>
      <c r="HRN61" s="130"/>
      <c r="HRO61" s="130"/>
      <c r="HRP61" s="130"/>
      <c r="HRQ61" s="130"/>
      <c r="HRR61" s="130"/>
      <c r="HRS61" s="130"/>
      <c r="HRT61" s="130"/>
      <c r="HRU61" s="130"/>
      <c r="HRV61" s="130"/>
      <c r="HRW61" s="130"/>
      <c r="HRX61" s="130"/>
      <c r="HRY61" s="130"/>
      <c r="HRZ61" s="130"/>
      <c r="HSA61" s="130"/>
      <c r="HSB61" s="130"/>
      <c r="HSC61" s="130"/>
      <c r="HSD61" s="130"/>
      <c r="HSE61" s="130"/>
      <c r="HSF61" s="130"/>
      <c r="HSG61" s="130"/>
      <c r="HSH61" s="130"/>
      <c r="HSI61" s="130"/>
      <c r="HSJ61" s="130"/>
      <c r="HSK61" s="130"/>
      <c r="HSL61" s="130"/>
      <c r="HSM61" s="130"/>
      <c r="HSN61" s="130"/>
      <c r="HSO61" s="130"/>
      <c r="HSP61" s="130"/>
      <c r="HSQ61" s="130"/>
      <c r="HSR61" s="130"/>
      <c r="HSS61" s="130"/>
      <c r="HST61" s="130"/>
      <c r="HSU61" s="130"/>
      <c r="HSV61" s="130"/>
      <c r="HSW61" s="130"/>
      <c r="HSX61" s="130"/>
      <c r="HSY61" s="130"/>
      <c r="HSZ61" s="130"/>
      <c r="HTA61" s="130"/>
      <c r="HTB61" s="130"/>
      <c r="HTC61" s="130"/>
      <c r="HTD61" s="130"/>
      <c r="HTE61" s="130"/>
      <c r="HTF61" s="130"/>
      <c r="HTG61" s="130"/>
      <c r="HTH61" s="130"/>
      <c r="HTI61" s="130"/>
      <c r="HTJ61" s="130"/>
      <c r="HTK61" s="130"/>
      <c r="HTL61" s="130"/>
      <c r="HTM61" s="130"/>
      <c r="HTN61" s="130"/>
      <c r="HTO61" s="130"/>
      <c r="HTP61" s="130"/>
      <c r="HTQ61" s="130"/>
      <c r="HTR61" s="130"/>
      <c r="HTS61" s="130"/>
      <c r="HTT61" s="130"/>
      <c r="HTU61" s="130"/>
      <c r="HTV61" s="130"/>
      <c r="HTW61" s="130"/>
      <c r="HTX61" s="130"/>
      <c r="HTY61" s="130"/>
      <c r="HTZ61" s="130"/>
      <c r="HUA61" s="130"/>
      <c r="HUB61" s="130"/>
      <c r="HUC61" s="130"/>
      <c r="HUD61" s="130"/>
      <c r="HUE61" s="130"/>
      <c r="HUF61" s="130"/>
      <c r="HUG61" s="130"/>
      <c r="HUH61" s="130"/>
      <c r="HUI61" s="130"/>
      <c r="HUJ61" s="130"/>
      <c r="HUK61" s="130"/>
      <c r="HUL61" s="130"/>
      <c r="HUM61" s="130"/>
      <c r="HUN61" s="130"/>
      <c r="HUO61" s="130"/>
      <c r="HUP61" s="130"/>
      <c r="HUQ61" s="130"/>
      <c r="HUR61" s="130"/>
      <c r="HUS61" s="130"/>
      <c r="HUT61" s="130"/>
      <c r="HUU61" s="130"/>
      <c r="HUV61" s="130"/>
      <c r="HUW61" s="130"/>
      <c r="HUX61" s="130"/>
      <c r="HUY61" s="130"/>
      <c r="HUZ61" s="130"/>
      <c r="HVA61" s="130"/>
      <c r="HVB61" s="130"/>
      <c r="HVC61" s="130"/>
      <c r="HVD61" s="130"/>
      <c r="HVE61" s="130"/>
      <c r="HVF61" s="130"/>
      <c r="HVG61" s="130"/>
      <c r="HVH61" s="130"/>
      <c r="HVI61" s="130"/>
      <c r="HVJ61" s="130"/>
      <c r="HVK61" s="130"/>
      <c r="HVL61" s="130"/>
      <c r="HVM61" s="130"/>
      <c r="HVN61" s="130"/>
      <c r="HVO61" s="130"/>
      <c r="HVP61" s="130"/>
      <c r="HVQ61" s="130"/>
      <c r="HVR61" s="130"/>
      <c r="HVS61" s="130"/>
      <c r="HVT61" s="130"/>
      <c r="HVU61" s="130"/>
      <c r="HVV61" s="130"/>
      <c r="HVW61" s="130"/>
      <c r="HVX61" s="130"/>
      <c r="HVY61" s="130"/>
      <c r="HVZ61" s="130"/>
      <c r="HWA61" s="130"/>
      <c r="HWB61" s="130"/>
      <c r="HWC61" s="130"/>
      <c r="HWD61" s="130"/>
      <c r="HWE61" s="130"/>
      <c r="HWF61" s="130"/>
      <c r="HWG61" s="130"/>
      <c r="HWH61" s="130"/>
      <c r="HWI61" s="130"/>
      <c r="HWJ61" s="130"/>
      <c r="HWK61" s="130"/>
      <c r="HWL61" s="130"/>
      <c r="HWM61" s="130"/>
      <c r="HWN61" s="130"/>
      <c r="HWO61" s="130"/>
      <c r="HWP61" s="130"/>
      <c r="HWQ61" s="130"/>
      <c r="HWR61" s="130"/>
      <c r="HWS61" s="130"/>
      <c r="HWT61" s="130"/>
      <c r="HWU61" s="130"/>
      <c r="HWV61" s="130"/>
      <c r="HWW61" s="130"/>
      <c r="HWX61" s="130"/>
      <c r="HWY61" s="130"/>
      <c r="HWZ61" s="130"/>
      <c r="HXA61" s="130"/>
      <c r="HXB61" s="130"/>
      <c r="HXC61" s="130"/>
      <c r="HXD61" s="130"/>
      <c r="HXE61" s="130"/>
      <c r="HXF61" s="130"/>
      <c r="HXG61" s="130"/>
      <c r="HXH61" s="130"/>
      <c r="HXI61" s="130"/>
      <c r="HXJ61" s="130"/>
      <c r="HXK61" s="130"/>
      <c r="HXL61" s="130"/>
      <c r="HXM61" s="130"/>
      <c r="HXN61" s="130"/>
      <c r="HXO61" s="130"/>
      <c r="HXP61" s="130"/>
      <c r="HXQ61" s="130"/>
      <c r="HXR61" s="130"/>
      <c r="HXS61" s="130"/>
      <c r="HXT61" s="130"/>
      <c r="HXU61" s="130"/>
      <c r="HXV61" s="130"/>
      <c r="HXW61" s="130"/>
      <c r="HXX61" s="130"/>
      <c r="HXY61" s="130"/>
      <c r="HXZ61" s="130"/>
      <c r="HYA61" s="130"/>
      <c r="HYB61" s="130"/>
      <c r="HYC61" s="130"/>
      <c r="HYD61" s="130"/>
      <c r="HYE61" s="130"/>
      <c r="HYF61" s="130"/>
      <c r="HYG61" s="130"/>
      <c r="HYH61" s="130"/>
      <c r="HYI61" s="130"/>
      <c r="HYJ61" s="130"/>
      <c r="HYK61" s="130"/>
      <c r="HYL61" s="130"/>
      <c r="HYM61" s="130"/>
      <c r="HYN61" s="130"/>
      <c r="HYO61" s="130"/>
      <c r="HYP61" s="130"/>
      <c r="HYQ61" s="130"/>
      <c r="HYR61" s="130"/>
      <c r="HYS61" s="130"/>
      <c r="HYT61" s="130"/>
      <c r="HYU61" s="130"/>
      <c r="HYV61" s="130"/>
      <c r="HYW61" s="130"/>
      <c r="HYX61" s="130"/>
      <c r="HYY61" s="130"/>
      <c r="HYZ61" s="130"/>
      <c r="HZA61" s="130"/>
      <c r="HZB61" s="130"/>
      <c r="HZC61" s="130"/>
      <c r="HZD61" s="130"/>
      <c r="HZE61" s="130"/>
      <c r="HZF61" s="130"/>
      <c r="HZG61" s="130"/>
      <c r="HZH61" s="130"/>
      <c r="HZI61" s="130"/>
      <c r="HZJ61" s="130"/>
      <c r="HZK61" s="130"/>
      <c r="HZL61" s="130"/>
      <c r="HZM61" s="130"/>
      <c r="HZN61" s="130"/>
      <c r="HZO61" s="130"/>
      <c r="HZP61" s="130"/>
      <c r="HZQ61" s="130"/>
      <c r="HZR61" s="130"/>
      <c r="HZS61" s="130"/>
      <c r="HZT61" s="130"/>
      <c r="HZU61" s="130"/>
      <c r="HZV61" s="130"/>
      <c r="HZW61" s="130"/>
      <c r="HZX61" s="130"/>
      <c r="HZY61" s="130"/>
      <c r="HZZ61" s="130"/>
      <c r="IAA61" s="130"/>
      <c r="IAB61" s="130"/>
      <c r="IAC61" s="130"/>
      <c r="IAD61" s="130"/>
      <c r="IAE61" s="130"/>
      <c r="IAF61" s="130"/>
      <c r="IAG61" s="130"/>
      <c r="IAH61" s="130"/>
      <c r="IAI61" s="130"/>
      <c r="IAJ61" s="130"/>
      <c r="IAK61" s="130"/>
      <c r="IAL61" s="130"/>
      <c r="IAM61" s="130"/>
      <c r="IAN61" s="130"/>
      <c r="IAO61" s="130"/>
      <c r="IAP61" s="130"/>
      <c r="IAQ61" s="130"/>
      <c r="IAR61" s="130"/>
      <c r="IAS61" s="130"/>
      <c r="IAT61" s="130"/>
      <c r="IAU61" s="130"/>
      <c r="IAV61" s="130"/>
      <c r="IAW61" s="130"/>
      <c r="IAX61" s="130"/>
      <c r="IAY61" s="130"/>
      <c r="IAZ61" s="130"/>
      <c r="IBA61" s="130"/>
      <c r="IBB61" s="130"/>
      <c r="IBC61" s="130"/>
      <c r="IBD61" s="130"/>
      <c r="IBE61" s="130"/>
      <c r="IBF61" s="130"/>
      <c r="IBG61" s="130"/>
      <c r="IBH61" s="130"/>
      <c r="IBI61" s="130"/>
      <c r="IBJ61" s="130"/>
      <c r="IBK61" s="130"/>
      <c r="IBL61" s="130"/>
      <c r="IBM61" s="130"/>
      <c r="IBN61" s="130"/>
      <c r="IBO61" s="130"/>
      <c r="IBP61" s="130"/>
      <c r="IBQ61" s="130"/>
      <c r="IBR61" s="130"/>
      <c r="IBS61" s="130"/>
      <c r="IBT61" s="130"/>
      <c r="IBU61" s="130"/>
      <c r="IBV61" s="130"/>
      <c r="IBW61" s="130"/>
      <c r="IBX61" s="130"/>
      <c r="IBY61" s="130"/>
      <c r="IBZ61" s="130"/>
      <c r="ICA61" s="130"/>
      <c r="ICB61" s="130"/>
      <c r="ICC61" s="130"/>
      <c r="ICD61" s="130"/>
      <c r="ICE61" s="130"/>
      <c r="ICF61" s="130"/>
      <c r="ICG61" s="130"/>
      <c r="ICH61" s="130"/>
      <c r="ICI61" s="130"/>
      <c r="ICJ61" s="130"/>
      <c r="ICK61" s="130"/>
      <c r="ICL61" s="130"/>
      <c r="ICM61" s="130"/>
      <c r="ICN61" s="130"/>
      <c r="ICO61" s="130"/>
      <c r="ICP61" s="130"/>
      <c r="ICQ61" s="130"/>
      <c r="ICR61" s="130"/>
      <c r="ICS61" s="130"/>
      <c r="ICT61" s="130"/>
      <c r="ICU61" s="130"/>
      <c r="ICV61" s="130"/>
      <c r="ICW61" s="130"/>
      <c r="ICX61" s="130"/>
      <c r="ICY61" s="130"/>
      <c r="ICZ61" s="130"/>
      <c r="IDA61" s="130"/>
      <c r="IDB61" s="130"/>
      <c r="IDC61" s="130"/>
      <c r="IDD61" s="130"/>
      <c r="IDE61" s="130"/>
      <c r="IDF61" s="130"/>
      <c r="IDG61" s="130"/>
      <c r="IDH61" s="130"/>
      <c r="IDI61" s="130"/>
      <c r="IDJ61" s="130"/>
      <c r="IDK61" s="130"/>
      <c r="IDL61" s="130"/>
      <c r="IDM61" s="130"/>
      <c r="IDN61" s="130"/>
      <c r="IDO61" s="130"/>
      <c r="IDP61" s="130"/>
      <c r="IDQ61" s="130"/>
      <c r="IDR61" s="130"/>
      <c r="IDS61" s="130"/>
      <c r="IDT61" s="130"/>
      <c r="IDU61" s="130"/>
      <c r="IDV61" s="130"/>
      <c r="IDW61" s="130"/>
      <c r="IDX61" s="130"/>
      <c r="IDY61" s="130"/>
      <c r="IDZ61" s="130"/>
      <c r="IEA61" s="130"/>
      <c r="IEB61" s="130"/>
      <c r="IEC61" s="130"/>
      <c r="IED61" s="130"/>
      <c r="IEE61" s="130"/>
      <c r="IEF61" s="130"/>
      <c r="IEG61" s="130"/>
      <c r="IEH61" s="130"/>
      <c r="IEI61" s="130"/>
      <c r="IEJ61" s="130"/>
      <c r="IEK61" s="130"/>
      <c r="IEL61" s="130"/>
      <c r="IEM61" s="130"/>
      <c r="IEN61" s="130"/>
      <c r="IEO61" s="130"/>
      <c r="IEP61" s="130"/>
      <c r="IEQ61" s="130"/>
      <c r="IER61" s="130"/>
      <c r="IES61" s="130"/>
      <c r="IET61" s="130"/>
      <c r="IEU61" s="130"/>
      <c r="IEV61" s="130"/>
      <c r="IEW61" s="130"/>
      <c r="IEX61" s="130"/>
      <c r="IEY61" s="130"/>
      <c r="IEZ61" s="130"/>
      <c r="IFA61" s="130"/>
      <c r="IFB61" s="130"/>
      <c r="IFC61" s="130"/>
      <c r="IFD61" s="130"/>
      <c r="IFE61" s="130"/>
      <c r="IFF61" s="130"/>
      <c r="IFG61" s="130"/>
      <c r="IFH61" s="130"/>
      <c r="IFI61" s="130"/>
      <c r="IFJ61" s="130"/>
      <c r="IFK61" s="130"/>
      <c r="IFL61" s="130"/>
      <c r="IFM61" s="130"/>
      <c r="IFN61" s="130"/>
      <c r="IFO61" s="130"/>
      <c r="IFP61" s="130"/>
      <c r="IFQ61" s="130"/>
      <c r="IFR61" s="130"/>
      <c r="IFS61" s="130"/>
      <c r="IFT61" s="130"/>
      <c r="IFU61" s="130"/>
      <c r="IFV61" s="130"/>
      <c r="IFW61" s="130"/>
      <c r="IFX61" s="130"/>
      <c r="IFY61" s="130"/>
      <c r="IFZ61" s="130"/>
      <c r="IGA61" s="130"/>
      <c r="IGB61" s="130"/>
      <c r="IGC61" s="130"/>
      <c r="IGD61" s="130"/>
      <c r="IGE61" s="130"/>
      <c r="IGF61" s="130"/>
      <c r="IGG61" s="130"/>
      <c r="IGH61" s="130"/>
      <c r="IGI61" s="130"/>
      <c r="IGJ61" s="130"/>
      <c r="IGK61" s="130"/>
      <c r="IGL61" s="130"/>
      <c r="IGM61" s="130"/>
      <c r="IGN61" s="130"/>
      <c r="IGO61" s="130"/>
      <c r="IGP61" s="130"/>
      <c r="IGQ61" s="130"/>
      <c r="IGR61" s="130"/>
      <c r="IGS61" s="130"/>
      <c r="IGT61" s="130"/>
      <c r="IGU61" s="130"/>
      <c r="IGV61" s="130"/>
      <c r="IGW61" s="130"/>
      <c r="IGX61" s="130"/>
      <c r="IGY61" s="130"/>
      <c r="IGZ61" s="130"/>
      <c r="IHA61" s="130"/>
      <c r="IHB61" s="130"/>
      <c r="IHC61" s="130"/>
      <c r="IHD61" s="130"/>
      <c r="IHE61" s="130"/>
      <c r="IHF61" s="130"/>
      <c r="IHG61" s="130"/>
      <c r="IHH61" s="130"/>
      <c r="IHI61" s="130"/>
      <c r="IHJ61" s="130"/>
      <c r="IHK61" s="130"/>
      <c r="IHL61" s="130"/>
      <c r="IHM61" s="130"/>
      <c r="IHN61" s="130"/>
      <c r="IHO61" s="130"/>
      <c r="IHP61" s="130"/>
      <c r="IHQ61" s="130"/>
      <c r="IHR61" s="130"/>
      <c r="IHS61" s="130"/>
      <c r="IHT61" s="130"/>
      <c r="IHU61" s="130"/>
      <c r="IHV61" s="130"/>
      <c r="IHW61" s="130"/>
      <c r="IHX61" s="130"/>
      <c r="IHY61" s="130"/>
      <c r="IHZ61" s="130"/>
      <c r="IIA61" s="130"/>
      <c r="IIB61" s="130"/>
      <c r="IIC61" s="130"/>
      <c r="IID61" s="130"/>
      <c r="IIE61" s="130"/>
      <c r="IIF61" s="130"/>
      <c r="IIG61" s="130"/>
      <c r="IIH61" s="130"/>
      <c r="III61" s="130"/>
      <c r="IIJ61" s="130"/>
      <c r="IIK61" s="130"/>
      <c r="IIL61" s="130"/>
      <c r="IIM61" s="130"/>
      <c r="IIN61" s="130"/>
      <c r="IIO61" s="130"/>
      <c r="IIP61" s="130"/>
      <c r="IIQ61" s="130"/>
      <c r="IIR61" s="130"/>
      <c r="IIS61" s="130"/>
      <c r="IIT61" s="130"/>
      <c r="IIU61" s="130"/>
      <c r="IIV61" s="130"/>
      <c r="IIW61" s="130"/>
      <c r="IIX61" s="130"/>
      <c r="IIY61" s="130"/>
      <c r="IIZ61" s="130"/>
      <c r="IJA61" s="130"/>
      <c r="IJB61" s="130"/>
      <c r="IJC61" s="130"/>
      <c r="IJD61" s="130"/>
      <c r="IJE61" s="130"/>
      <c r="IJF61" s="130"/>
      <c r="IJG61" s="130"/>
      <c r="IJH61" s="130"/>
      <c r="IJI61" s="130"/>
      <c r="IJJ61" s="130"/>
      <c r="IJK61" s="130"/>
      <c r="IJL61" s="130"/>
      <c r="IJM61" s="130"/>
      <c r="IJN61" s="130"/>
      <c r="IJO61" s="130"/>
      <c r="IJP61" s="130"/>
      <c r="IJQ61" s="130"/>
      <c r="IJR61" s="130"/>
      <c r="IJS61" s="130"/>
      <c r="IJT61" s="130"/>
      <c r="IJU61" s="130"/>
      <c r="IJV61" s="130"/>
      <c r="IJW61" s="130"/>
      <c r="IJX61" s="130"/>
      <c r="IJY61" s="130"/>
      <c r="IJZ61" s="130"/>
      <c r="IKA61" s="130"/>
      <c r="IKB61" s="130"/>
      <c r="IKC61" s="130"/>
      <c r="IKD61" s="130"/>
      <c r="IKE61" s="130"/>
      <c r="IKF61" s="130"/>
      <c r="IKG61" s="130"/>
      <c r="IKH61" s="130"/>
      <c r="IKI61" s="130"/>
      <c r="IKJ61" s="130"/>
      <c r="IKK61" s="130"/>
      <c r="IKL61" s="130"/>
      <c r="IKM61" s="130"/>
      <c r="IKN61" s="130"/>
      <c r="IKO61" s="130"/>
      <c r="IKP61" s="130"/>
      <c r="IKQ61" s="130"/>
      <c r="IKR61" s="130"/>
      <c r="IKS61" s="130"/>
      <c r="IKT61" s="130"/>
      <c r="IKU61" s="130"/>
      <c r="IKV61" s="130"/>
      <c r="IKW61" s="130"/>
      <c r="IKX61" s="130"/>
      <c r="IKY61" s="130"/>
      <c r="IKZ61" s="130"/>
      <c r="ILA61" s="130"/>
      <c r="ILB61" s="130"/>
      <c r="ILC61" s="130"/>
      <c r="ILD61" s="130"/>
      <c r="ILE61" s="130"/>
      <c r="ILF61" s="130"/>
      <c r="ILG61" s="130"/>
      <c r="ILH61" s="130"/>
      <c r="ILI61" s="130"/>
      <c r="ILJ61" s="130"/>
      <c r="ILK61" s="130"/>
      <c r="ILL61" s="130"/>
      <c r="ILM61" s="130"/>
      <c r="ILN61" s="130"/>
      <c r="ILO61" s="130"/>
      <c r="ILP61" s="130"/>
      <c r="ILQ61" s="130"/>
      <c r="ILR61" s="130"/>
      <c r="ILS61" s="130"/>
      <c r="ILT61" s="130"/>
      <c r="ILU61" s="130"/>
      <c r="ILV61" s="130"/>
      <c r="ILW61" s="130"/>
      <c r="ILX61" s="130"/>
      <c r="ILY61" s="130"/>
      <c r="ILZ61" s="130"/>
      <c r="IMA61" s="130"/>
      <c r="IMB61" s="130"/>
      <c r="IMC61" s="130"/>
      <c r="IMD61" s="130"/>
      <c r="IME61" s="130"/>
      <c r="IMF61" s="130"/>
      <c r="IMG61" s="130"/>
      <c r="IMH61" s="130"/>
      <c r="IMI61" s="130"/>
      <c r="IMJ61" s="130"/>
      <c r="IMK61" s="130"/>
      <c r="IML61" s="130"/>
      <c r="IMM61" s="130"/>
      <c r="IMN61" s="130"/>
      <c r="IMO61" s="130"/>
      <c r="IMP61" s="130"/>
      <c r="IMQ61" s="130"/>
      <c r="IMR61" s="130"/>
      <c r="IMS61" s="130"/>
      <c r="IMT61" s="130"/>
      <c r="IMU61" s="130"/>
      <c r="IMV61" s="130"/>
      <c r="IMW61" s="130"/>
      <c r="IMX61" s="130"/>
      <c r="IMY61" s="130"/>
      <c r="IMZ61" s="130"/>
      <c r="INA61" s="130"/>
      <c r="INB61" s="130"/>
      <c r="INC61" s="130"/>
      <c r="IND61" s="130"/>
      <c r="INE61" s="130"/>
      <c r="INF61" s="130"/>
      <c r="ING61" s="130"/>
      <c r="INH61" s="130"/>
      <c r="INI61" s="130"/>
      <c r="INJ61" s="130"/>
      <c r="INK61" s="130"/>
      <c r="INL61" s="130"/>
      <c r="INM61" s="130"/>
      <c r="INN61" s="130"/>
      <c r="INO61" s="130"/>
      <c r="INP61" s="130"/>
      <c r="INQ61" s="130"/>
      <c r="INR61" s="130"/>
      <c r="INS61" s="130"/>
      <c r="INT61" s="130"/>
      <c r="INU61" s="130"/>
      <c r="INV61" s="130"/>
      <c r="INW61" s="130"/>
      <c r="INX61" s="130"/>
      <c r="INY61" s="130"/>
      <c r="INZ61" s="130"/>
      <c r="IOA61" s="130"/>
      <c r="IOB61" s="130"/>
      <c r="IOC61" s="130"/>
      <c r="IOD61" s="130"/>
      <c r="IOE61" s="130"/>
      <c r="IOF61" s="130"/>
      <c r="IOG61" s="130"/>
      <c r="IOH61" s="130"/>
      <c r="IOI61" s="130"/>
      <c r="IOJ61" s="130"/>
      <c r="IOK61" s="130"/>
      <c r="IOL61" s="130"/>
      <c r="IOM61" s="130"/>
      <c r="ION61" s="130"/>
      <c r="IOO61" s="130"/>
      <c r="IOP61" s="130"/>
      <c r="IOQ61" s="130"/>
      <c r="IOR61" s="130"/>
      <c r="IOS61" s="130"/>
      <c r="IOT61" s="130"/>
      <c r="IOU61" s="130"/>
      <c r="IOV61" s="130"/>
      <c r="IOW61" s="130"/>
      <c r="IOX61" s="130"/>
      <c r="IOY61" s="130"/>
      <c r="IOZ61" s="130"/>
      <c r="IPA61" s="130"/>
      <c r="IPB61" s="130"/>
      <c r="IPC61" s="130"/>
      <c r="IPD61" s="130"/>
      <c r="IPE61" s="130"/>
      <c r="IPF61" s="130"/>
      <c r="IPG61" s="130"/>
      <c r="IPH61" s="130"/>
      <c r="IPI61" s="130"/>
      <c r="IPJ61" s="130"/>
      <c r="IPK61" s="130"/>
      <c r="IPL61" s="130"/>
      <c r="IPM61" s="130"/>
      <c r="IPN61" s="130"/>
      <c r="IPO61" s="130"/>
      <c r="IPP61" s="130"/>
      <c r="IPQ61" s="130"/>
      <c r="IPR61" s="130"/>
      <c r="IPS61" s="130"/>
      <c r="IPT61" s="130"/>
      <c r="IPU61" s="130"/>
      <c r="IPV61" s="130"/>
      <c r="IPW61" s="130"/>
      <c r="IPX61" s="130"/>
      <c r="IPY61" s="130"/>
      <c r="IPZ61" s="130"/>
      <c r="IQA61" s="130"/>
      <c r="IQB61" s="130"/>
      <c r="IQC61" s="130"/>
      <c r="IQD61" s="130"/>
      <c r="IQE61" s="130"/>
      <c r="IQF61" s="130"/>
      <c r="IQG61" s="130"/>
      <c r="IQH61" s="130"/>
      <c r="IQI61" s="130"/>
      <c r="IQJ61" s="130"/>
      <c r="IQK61" s="130"/>
      <c r="IQL61" s="130"/>
      <c r="IQM61" s="130"/>
      <c r="IQN61" s="130"/>
      <c r="IQO61" s="130"/>
      <c r="IQP61" s="130"/>
      <c r="IQQ61" s="130"/>
      <c r="IQR61" s="130"/>
      <c r="IQS61" s="130"/>
      <c r="IQT61" s="130"/>
      <c r="IQU61" s="130"/>
      <c r="IQV61" s="130"/>
      <c r="IQW61" s="130"/>
      <c r="IQX61" s="130"/>
      <c r="IQY61" s="130"/>
      <c r="IQZ61" s="130"/>
      <c r="IRA61" s="130"/>
      <c r="IRB61" s="130"/>
      <c r="IRC61" s="130"/>
      <c r="IRD61" s="130"/>
      <c r="IRE61" s="130"/>
      <c r="IRF61" s="130"/>
      <c r="IRG61" s="130"/>
      <c r="IRH61" s="130"/>
      <c r="IRI61" s="130"/>
      <c r="IRJ61" s="130"/>
      <c r="IRK61" s="130"/>
      <c r="IRL61" s="130"/>
      <c r="IRM61" s="130"/>
      <c r="IRN61" s="130"/>
      <c r="IRO61" s="130"/>
      <c r="IRP61" s="130"/>
      <c r="IRQ61" s="130"/>
      <c r="IRR61" s="130"/>
      <c r="IRS61" s="130"/>
      <c r="IRT61" s="130"/>
      <c r="IRU61" s="130"/>
      <c r="IRV61" s="130"/>
      <c r="IRW61" s="130"/>
      <c r="IRX61" s="130"/>
      <c r="IRY61" s="130"/>
      <c r="IRZ61" s="130"/>
      <c r="ISA61" s="130"/>
      <c r="ISB61" s="130"/>
      <c r="ISC61" s="130"/>
      <c r="ISD61" s="130"/>
      <c r="ISE61" s="130"/>
      <c r="ISF61" s="130"/>
      <c r="ISG61" s="130"/>
      <c r="ISH61" s="130"/>
      <c r="ISI61" s="130"/>
      <c r="ISJ61" s="130"/>
      <c r="ISK61" s="130"/>
      <c r="ISL61" s="130"/>
      <c r="ISM61" s="130"/>
      <c r="ISN61" s="130"/>
      <c r="ISO61" s="130"/>
      <c r="ISP61" s="130"/>
      <c r="ISQ61" s="130"/>
      <c r="ISR61" s="130"/>
      <c r="ISS61" s="130"/>
      <c r="IST61" s="130"/>
      <c r="ISU61" s="130"/>
      <c r="ISV61" s="130"/>
      <c r="ISW61" s="130"/>
      <c r="ISX61" s="130"/>
      <c r="ISY61" s="130"/>
      <c r="ISZ61" s="130"/>
      <c r="ITA61" s="130"/>
      <c r="ITB61" s="130"/>
      <c r="ITC61" s="130"/>
      <c r="ITD61" s="130"/>
      <c r="ITE61" s="130"/>
      <c r="ITF61" s="130"/>
      <c r="ITG61" s="130"/>
      <c r="ITH61" s="130"/>
      <c r="ITI61" s="130"/>
      <c r="ITJ61" s="130"/>
      <c r="ITK61" s="130"/>
      <c r="ITL61" s="130"/>
      <c r="ITM61" s="130"/>
      <c r="ITN61" s="130"/>
      <c r="ITO61" s="130"/>
      <c r="ITP61" s="130"/>
      <c r="ITQ61" s="130"/>
      <c r="ITR61" s="130"/>
      <c r="ITS61" s="130"/>
      <c r="ITT61" s="130"/>
      <c r="ITU61" s="130"/>
      <c r="ITV61" s="130"/>
      <c r="ITW61" s="130"/>
      <c r="ITX61" s="130"/>
      <c r="ITY61" s="130"/>
      <c r="ITZ61" s="130"/>
      <c r="IUA61" s="130"/>
      <c r="IUB61" s="130"/>
      <c r="IUC61" s="130"/>
      <c r="IUD61" s="130"/>
      <c r="IUE61" s="130"/>
      <c r="IUF61" s="130"/>
      <c r="IUG61" s="130"/>
      <c r="IUH61" s="130"/>
      <c r="IUI61" s="130"/>
      <c r="IUJ61" s="130"/>
      <c r="IUK61" s="130"/>
      <c r="IUL61" s="130"/>
      <c r="IUM61" s="130"/>
      <c r="IUN61" s="130"/>
      <c r="IUO61" s="130"/>
      <c r="IUP61" s="130"/>
      <c r="IUQ61" s="130"/>
      <c r="IUR61" s="130"/>
      <c r="IUS61" s="130"/>
      <c r="IUT61" s="130"/>
      <c r="IUU61" s="130"/>
      <c r="IUV61" s="130"/>
      <c r="IUW61" s="130"/>
      <c r="IUX61" s="130"/>
      <c r="IUY61" s="130"/>
      <c r="IUZ61" s="130"/>
      <c r="IVA61" s="130"/>
      <c r="IVB61" s="130"/>
      <c r="IVC61" s="130"/>
      <c r="IVD61" s="130"/>
      <c r="IVE61" s="130"/>
      <c r="IVF61" s="130"/>
      <c r="IVG61" s="130"/>
      <c r="IVH61" s="130"/>
      <c r="IVI61" s="130"/>
      <c r="IVJ61" s="130"/>
      <c r="IVK61" s="130"/>
      <c r="IVL61" s="130"/>
      <c r="IVM61" s="130"/>
      <c r="IVN61" s="130"/>
      <c r="IVO61" s="130"/>
      <c r="IVP61" s="130"/>
      <c r="IVQ61" s="130"/>
      <c r="IVR61" s="130"/>
      <c r="IVS61" s="130"/>
      <c r="IVT61" s="130"/>
      <c r="IVU61" s="130"/>
      <c r="IVV61" s="130"/>
      <c r="IVW61" s="130"/>
      <c r="IVX61" s="130"/>
      <c r="IVY61" s="130"/>
      <c r="IVZ61" s="130"/>
      <c r="IWA61" s="130"/>
      <c r="IWB61" s="130"/>
      <c r="IWC61" s="130"/>
      <c r="IWD61" s="130"/>
      <c r="IWE61" s="130"/>
      <c r="IWF61" s="130"/>
      <c r="IWG61" s="130"/>
      <c r="IWH61" s="130"/>
      <c r="IWI61" s="130"/>
      <c r="IWJ61" s="130"/>
      <c r="IWK61" s="130"/>
      <c r="IWL61" s="130"/>
      <c r="IWM61" s="130"/>
      <c r="IWN61" s="130"/>
      <c r="IWO61" s="130"/>
      <c r="IWP61" s="130"/>
      <c r="IWQ61" s="130"/>
      <c r="IWR61" s="130"/>
      <c r="IWS61" s="130"/>
      <c r="IWT61" s="130"/>
      <c r="IWU61" s="130"/>
      <c r="IWV61" s="130"/>
      <c r="IWW61" s="130"/>
      <c r="IWX61" s="130"/>
      <c r="IWY61" s="130"/>
      <c r="IWZ61" s="130"/>
      <c r="IXA61" s="130"/>
      <c r="IXB61" s="130"/>
      <c r="IXC61" s="130"/>
      <c r="IXD61" s="130"/>
      <c r="IXE61" s="130"/>
      <c r="IXF61" s="130"/>
      <c r="IXG61" s="130"/>
      <c r="IXH61" s="130"/>
      <c r="IXI61" s="130"/>
      <c r="IXJ61" s="130"/>
      <c r="IXK61" s="130"/>
      <c r="IXL61" s="130"/>
      <c r="IXM61" s="130"/>
      <c r="IXN61" s="130"/>
      <c r="IXO61" s="130"/>
      <c r="IXP61" s="130"/>
      <c r="IXQ61" s="130"/>
      <c r="IXR61" s="130"/>
      <c r="IXS61" s="130"/>
      <c r="IXT61" s="130"/>
      <c r="IXU61" s="130"/>
      <c r="IXV61" s="130"/>
      <c r="IXW61" s="130"/>
      <c r="IXX61" s="130"/>
      <c r="IXY61" s="130"/>
      <c r="IXZ61" s="130"/>
      <c r="IYA61" s="130"/>
      <c r="IYB61" s="130"/>
      <c r="IYC61" s="130"/>
      <c r="IYD61" s="130"/>
      <c r="IYE61" s="130"/>
      <c r="IYF61" s="130"/>
      <c r="IYG61" s="130"/>
      <c r="IYH61" s="130"/>
      <c r="IYI61" s="130"/>
      <c r="IYJ61" s="130"/>
      <c r="IYK61" s="130"/>
      <c r="IYL61" s="130"/>
      <c r="IYM61" s="130"/>
      <c r="IYN61" s="130"/>
      <c r="IYO61" s="130"/>
      <c r="IYP61" s="130"/>
      <c r="IYQ61" s="130"/>
      <c r="IYR61" s="130"/>
      <c r="IYS61" s="130"/>
      <c r="IYT61" s="130"/>
      <c r="IYU61" s="130"/>
      <c r="IYV61" s="130"/>
      <c r="IYW61" s="130"/>
      <c r="IYX61" s="130"/>
      <c r="IYY61" s="130"/>
      <c r="IYZ61" s="130"/>
      <c r="IZA61" s="130"/>
      <c r="IZB61" s="130"/>
      <c r="IZC61" s="130"/>
      <c r="IZD61" s="130"/>
      <c r="IZE61" s="130"/>
      <c r="IZF61" s="130"/>
      <c r="IZG61" s="130"/>
      <c r="IZH61" s="130"/>
      <c r="IZI61" s="130"/>
      <c r="IZJ61" s="130"/>
      <c r="IZK61" s="130"/>
      <c r="IZL61" s="130"/>
      <c r="IZM61" s="130"/>
      <c r="IZN61" s="130"/>
      <c r="IZO61" s="130"/>
      <c r="IZP61" s="130"/>
      <c r="IZQ61" s="130"/>
      <c r="IZR61" s="130"/>
      <c r="IZS61" s="130"/>
      <c r="IZT61" s="130"/>
      <c r="IZU61" s="130"/>
      <c r="IZV61" s="130"/>
      <c r="IZW61" s="130"/>
      <c r="IZX61" s="130"/>
      <c r="IZY61" s="130"/>
      <c r="IZZ61" s="130"/>
      <c r="JAA61" s="130"/>
      <c r="JAB61" s="130"/>
      <c r="JAC61" s="130"/>
      <c r="JAD61" s="130"/>
      <c r="JAE61" s="130"/>
      <c r="JAF61" s="130"/>
      <c r="JAG61" s="130"/>
      <c r="JAH61" s="130"/>
      <c r="JAI61" s="130"/>
      <c r="JAJ61" s="130"/>
      <c r="JAK61" s="130"/>
      <c r="JAL61" s="130"/>
      <c r="JAM61" s="130"/>
      <c r="JAN61" s="130"/>
      <c r="JAO61" s="130"/>
      <c r="JAP61" s="130"/>
      <c r="JAQ61" s="130"/>
      <c r="JAR61" s="130"/>
      <c r="JAS61" s="130"/>
      <c r="JAT61" s="130"/>
      <c r="JAU61" s="130"/>
      <c r="JAV61" s="130"/>
      <c r="JAW61" s="130"/>
      <c r="JAX61" s="130"/>
      <c r="JAY61" s="130"/>
      <c r="JAZ61" s="130"/>
      <c r="JBA61" s="130"/>
      <c r="JBB61" s="130"/>
      <c r="JBC61" s="130"/>
      <c r="JBD61" s="130"/>
      <c r="JBE61" s="130"/>
      <c r="JBF61" s="130"/>
      <c r="JBG61" s="130"/>
      <c r="JBH61" s="130"/>
      <c r="JBI61" s="130"/>
      <c r="JBJ61" s="130"/>
      <c r="JBK61" s="130"/>
      <c r="JBL61" s="130"/>
      <c r="JBM61" s="130"/>
      <c r="JBN61" s="130"/>
      <c r="JBO61" s="130"/>
      <c r="JBP61" s="130"/>
      <c r="JBQ61" s="130"/>
      <c r="JBR61" s="130"/>
      <c r="JBS61" s="130"/>
      <c r="JBT61" s="130"/>
      <c r="JBU61" s="130"/>
      <c r="JBV61" s="130"/>
      <c r="JBW61" s="130"/>
      <c r="JBX61" s="130"/>
      <c r="JBY61" s="130"/>
      <c r="JBZ61" s="130"/>
      <c r="JCA61" s="130"/>
      <c r="JCB61" s="130"/>
      <c r="JCC61" s="130"/>
      <c r="JCD61" s="130"/>
      <c r="JCE61" s="130"/>
      <c r="JCF61" s="130"/>
      <c r="JCG61" s="130"/>
      <c r="JCH61" s="130"/>
      <c r="JCI61" s="130"/>
      <c r="JCJ61" s="130"/>
      <c r="JCK61" s="130"/>
      <c r="JCL61" s="130"/>
      <c r="JCM61" s="130"/>
      <c r="JCN61" s="130"/>
      <c r="JCO61" s="130"/>
      <c r="JCP61" s="130"/>
      <c r="JCQ61" s="130"/>
      <c r="JCR61" s="130"/>
      <c r="JCS61" s="130"/>
      <c r="JCT61" s="130"/>
      <c r="JCU61" s="130"/>
      <c r="JCV61" s="130"/>
      <c r="JCW61" s="130"/>
      <c r="JCX61" s="130"/>
      <c r="JCY61" s="130"/>
      <c r="JCZ61" s="130"/>
      <c r="JDA61" s="130"/>
      <c r="JDB61" s="130"/>
      <c r="JDC61" s="130"/>
      <c r="JDD61" s="130"/>
      <c r="JDE61" s="130"/>
      <c r="JDF61" s="130"/>
      <c r="JDG61" s="130"/>
      <c r="JDH61" s="130"/>
      <c r="JDI61" s="130"/>
      <c r="JDJ61" s="130"/>
      <c r="JDK61" s="130"/>
      <c r="JDL61" s="130"/>
      <c r="JDM61" s="130"/>
      <c r="JDN61" s="130"/>
      <c r="JDO61" s="130"/>
      <c r="JDP61" s="130"/>
      <c r="JDQ61" s="130"/>
      <c r="JDR61" s="130"/>
      <c r="JDS61" s="130"/>
      <c r="JDT61" s="130"/>
      <c r="JDU61" s="130"/>
      <c r="JDV61" s="130"/>
      <c r="JDW61" s="130"/>
      <c r="JDX61" s="130"/>
      <c r="JDY61" s="130"/>
      <c r="JDZ61" s="130"/>
      <c r="JEA61" s="130"/>
      <c r="JEB61" s="130"/>
      <c r="JEC61" s="130"/>
      <c r="JED61" s="130"/>
      <c r="JEE61" s="130"/>
      <c r="JEF61" s="130"/>
      <c r="JEG61" s="130"/>
      <c r="JEH61" s="130"/>
      <c r="JEI61" s="130"/>
      <c r="JEJ61" s="130"/>
      <c r="JEK61" s="130"/>
      <c r="JEL61" s="130"/>
      <c r="JEM61" s="130"/>
      <c r="JEN61" s="130"/>
      <c r="JEO61" s="130"/>
      <c r="JEP61" s="130"/>
      <c r="JEQ61" s="130"/>
      <c r="JER61" s="130"/>
      <c r="JES61" s="130"/>
      <c r="JET61" s="130"/>
      <c r="JEU61" s="130"/>
      <c r="JEV61" s="130"/>
      <c r="JEW61" s="130"/>
      <c r="JEX61" s="130"/>
      <c r="JEY61" s="130"/>
      <c r="JEZ61" s="130"/>
      <c r="JFA61" s="130"/>
      <c r="JFB61" s="130"/>
      <c r="JFC61" s="130"/>
      <c r="JFD61" s="130"/>
      <c r="JFE61" s="130"/>
      <c r="JFF61" s="130"/>
      <c r="JFG61" s="130"/>
      <c r="JFH61" s="130"/>
      <c r="JFI61" s="130"/>
      <c r="JFJ61" s="130"/>
      <c r="JFK61" s="130"/>
      <c r="JFL61" s="130"/>
      <c r="JFM61" s="130"/>
      <c r="JFN61" s="130"/>
      <c r="JFO61" s="130"/>
      <c r="JFP61" s="130"/>
      <c r="JFQ61" s="130"/>
      <c r="JFR61" s="130"/>
      <c r="JFS61" s="130"/>
      <c r="JFT61" s="130"/>
      <c r="JFU61" s="130"/>
      <c r="JFV61" s="130"/>
      <c r="JFW61" s="130"/>
      <c r="JFX61" s="130"/>
      <c r="JFY61" s="130"/>
      <c r="JFZ61" s="130"/>
      <c r="JGA61" s="130"/>
      <c r="JGB61" s="130"/>
      <c r="JGC61" s="130"/>
      <c r="JGD61" s="130"/>
      <c r="JGE61" s="130"/>
      <c r="JGF61" s="130"/>
      <c r="JGG61" s="130"/>
      <c r="JGH61" s="130"/>
      <c r="JGI61" s="130"/>
      <c r="JGJ61" s="130"/>
      <c r="JGK61" s="130"/>
      <c r="JGL61" s="130"/>
      <c r="JGM61" s="130"/>
      <c r="JGN61" s="130"/>
      <c r="JGO61" s="130"/>
      <c r="JGP61" s="130"/>
      <c r="JGQ61" s="130"/>
      <c r="JGR61" s="130"/>
      <c r="JGS61" s="130"/>
      <c r="JGT61" s="130"/>
      <c r="JGU61" s="130"/>
      <c r="JGV61" s="130"/>
      <c r="JGW61" s="130"/>
      <c r="JGX61" s="130"/>
      <c r="JGY61" s="130"/>
      <c r="JGZ61" s="130"/>
      <c r="JHA61" s="130"/>
      <c r="JHB61" s="130"/>
      <c r="JHC61" s="130"/>
      <c r="JHD61" s="130"/>
      <c r="JHE61" s="130"/>
      <c r="JHF61" s="130"/>
      <c r="JHG61" s="130"/>
      <c r="JHH61" s="130"/>
      <c r="JHI61" s="130"/>
      <c r="JHJ61" s="130"/>
      <c r="JHK61" s="130"/>
      <c r="JHL61" s="130"/>
      <c r="JHM61" s="130"/>
      <c r="JHN61" s="130"/>
      <c r="JHO61" s="130"/>
      <c r="JHP61" s="130"/>
      <c r="JHQ61" s="130"/>
      <c r="JHR61" s="130"/>
      <c r="JHS61" s="130"/>
      <c r="JHT61" s="130"/>
      <c r="JHU61" s="130"/>
      <c r="JHV61" s="130"/>
      <c r="JHW61" s="130"/>
      <c r="JHX61" s="130"/>
      <c r="JHY61" s="130"/>
      <c r="JHZ61" s="130"/>
      <c r="JIA61" s="130"/>
      <c r="JIB61" s="130"/>
      <c r="JIC61" s="130"/>
      <c r="JID61" s="130"/>
      <c r="JIE61" s="130"/>
      <c r="JIF61" s="130"/>
      <c r="JIG61" s="130"/>
      <c r="JIH61" s="130"/>
      <c r="JII61" s="130"/>
      <c r="JIJ61" s="130"/>
      <c r="JIK61" s="130"/>
      <c r="JIL61" s="130"/>
      <c r="JIM61" s="130"/>
      <c r="JIN61" s="130"/>
      <c r="JIO61" s="130"/>
      <c r="JIP61" s="130"/>
      <c r="JIQ61" s="130"/>
      <c r="JIR61" s="130"/>
      <c r="JIS61" s="130"/>
      <c r="JIT61" s="130"/>
      <c r="JIU61" s="130"/>
      <c r="JIV61" s="130"/>
      <c r="JIW61" s="130"/>
      <c r="JIX61" s="130"/>
      <c r="JIY61" s="130"/>
      <c r="JIZ61" s="130"/>
      <c r="JJA61" s="130"/>
      <c r="JJB61" s="130"/>
      <c r="JJC61" s="130"/>
      <c r="JJD61" s="130"/>
      <c r="JJE61" s="130"/>
      <c r="JJF61" s="130"/>
      <c r="JJG61" s="130"/>
      <c r="JJH61" s="130"/>
      <c r="JJI61" s="130"/>
      <c r="JJJ61" s="130"/>
      <c r="JJK61" s="130"/>
      <c r="JJL61" s="130"/>
      <c r="JJM61" s="130"/>
      <c r="JJN61" s="130"/>
      <c r="JJO61" s="130"/>
      <c r="JJP61" s="130"/>
      <c r="JJQ61" s="130"/>
      <c r="JJR61" s="130"/>
      <c r="JJS61" s="130"/>
      <c r="JJT61" s="130"/>
      <c r="JJU61" s="130"/>
      <c r="JJV61" s="130"/>
      <c r="JJW61" s="130"/>
      <c r="JJX61" s="130"/>
      <c r="JJY61" s="130"/>
      <c r="JJZ61" s="130"/>
      <c r="JKA61" s="130"/>
      <c r="JKB61" s="130"/>
      <c r="JKC61" s="130"/>
      <c r="JKD61" s="130"/>
      <c r="JKE61" s="130"/>
      <c r="JKF61" s="130"/>
      <c r="JKG61" s="130"/>
      <c r="JKH61" s="130"/>
      <c r="JKI61" s="130"/>
      <c r="JKJ61" s="130"/>
      <c r="JKK61" s="130"/>
      <c r="JKL61" s="130"/>
      <c r="JKM61" s="130"/>
      <c r="JKN61" s="130"/>
      <c r="JKO61" s="130"/>
      <c r="JKP61" s="130"/>
      <c r="JKQ61" s="130"/>
      <c r="JKR61" s="130"/>
      <c r="JKS61" s="130"/>
      <c r="JKT61" s="130"/>
      <c r="JKU61" s="130"/>
      <c r="JKV61" s="130"/>
      <c r="JKW61" s="130"/>
      <c r="JKX61" s="130"/>
      <c r="JKY61" s="130"/>
      <c r="JKZ61" s="130"/>
      <c r="JLA61" s="130"/>
      <c r="JLB61" s="130"/>
      <c r="JLC61" s="130"/>
      <c r="JLD61" s="130"/>
      <c r="JLE61" s="130"/>
      <c r="JLF61" s="130"/>
      <c r="JLG61" s="130"/>
      <c r="JLH61" s="130"/>
      <c r="JLI61" s="130"/>
      <c r="JLJ61" s="130"/>
      <c r="JLK61" s="130"/>
      <c r="JLL61" s="130"/>
      <c r="JLM61" s="130"/>
      <c r="JLN61" s="130"/>
      <c r="JLO61" s="130"/>
      <c r="JLP61" s="130"/>
      <c r="JLQ61" s="130"/>
      <c r="JLR61" s="130"/>
      <c r="JLS61" s="130"/>
      <c r="JLT61" s="130"/>
      <c r="JLU61" s="130"/>
      <c r="JLV61" s="130"/>
      <c r="JLW61" s="130"/>
      <c r="JLX61" s="130"/>
      <c r="JLY61" s="130"/>
      <c r="JLZ61" s="130"/>
      <c r="JMA61" s="130"/>
      <c r="JMB61" s="130"/>
      <c r="JMC61" s="130"/>
      <c r="JMD61" s="130"/>
      <c r="JME61" s="130"/>
      <c r="JMF61" s="130"/>
      <c r="JMG61" s="130"/>
      <c r="JMH61" s="130"/>
      <c r="JMI61" s="130"/>
      <c r="JMJ61" s="130"/>
      <c r="JMK61" s="130"/>
      <c r="JML61" s="130"/>
      <c r="JMM61" s="130"/>
      <c r="JMN61" s="130"/>
      <c r="JMO61" s="130"/>
      <c r="JMP61" s="130"/>
      <c r="JMQ61" s="130"/>
      <c r="JMR61" s="130"/>
      <c r="JMS61" s="130"/>
      <c r="JMT61" s="130"/>
      <c r="JMU61" s="130"/>
      <c r="JMV61" s="130"/>
      <c r="JMW61" s="130"/>
      <c r="JMX61" s="130"/>
      <c r="JMY61" s="130"/>
      <c r="JMZ61" s="130"/>
      <c r="JNA61" s="130"/>
      <c r="JNB61" s="130"/>
      <c r="JNC61" s="130"/>
      <c r="JND61" s="130"/>
      <c r="JNE61" s="130"/>
      <c r="JNF61" s="130"/>
      <c r="JNG61" s="130"/>
      <c r="JNH61" s="130"/>
      <c r="JNI61" s="130"/>
      <c r="JNJ61" s="130"/>
      <c r="JNK61" s="130"/>
      <c r="JNL61" s="130"/>
      <c r="JNM61" s="130"/>
      <c r="JNN61" s="130"/>
      <c r="JNO61" s="130"/>
      <c r="JNP61" s="130"/>
      <c r="JNQ61" s="130"/>
      <c r="JNR61" s="130"/>
      <c r="JNS61" s="130"/>
      <c r="JNT61" s="130"/>
      <c r="JNU61" s="130"/>
      <c r="JNV61" s="130"/>
      <c r="JNW61" s="130"/>
      <c r="JNX61" s="130"/>
      <c r="JNY61" s="130"/>
      <c r="JNZ61" s="130"/>
      <c r="JOA61" s="130"/>
      <c r="JOB61" s="130"/>
      <c r="JOC61" s="130"/>
      <c r="JOD61" s="130"/>
      <c r="JOE61" s="130"/>
      <c r="JOF61" s="130"/>
      <c r="JOG61" s="130"/>
      <c r="JOH61" s="130"/>
      <c r="JOI61" s="130"/>
      <c r="JOJ61" s="130"/>
      <c r="JOK61" s="130"/>
      <c r="JOL61" s="130"/>
      <c r="JOM61" s="130"/>
      <c r="JON61" s="130"/>
      <c r="JOO61" s="130"/>
      <c r="JOP61" s="130"/>
      <c r="JOQ61" s="130"/>
      <c r="JOR61" s="130"/>
      <c r="JOS61" s="130"/>
      <c r="JOT61" s="130"/>
      <c r="JOU61" s="130"/>
      <c r="JOV61" s="130"/>
      <c r="JOW61" s="130"/>
      <c r="JOX61" s="130"/>
      <c r="JOY61" s="130"/>
      <c r="JOZ61" s="130"/>
      <c r="JPA61" s="130"/>
      <c r="JPB61" s="130"/>
      <c r="JPC61" s="130"/>
      <c r="JPD61" s="130"/>
      <c r="JPE61" s="130"/>
      <c r="JPF61" s="130"/>
      <c r="JPG61" s="130"/>
      <c r="JPH61" s="130"/>
      <c r="JPI61" s="130"/>
      <c r="JPJ61" s="130"/>
      <c r="JPK61" s="130"/>
      <c r="JPL61" s="130"/>
      <c r="JPM61" s="130"/>
      <c r="JPN61" s="130"/>
      <c r="JPO61" s="130"/>
      <c r="JPP61" s="130"/>
      <c r="JPQ61" s="130"/>
      <c r="JPR61" s="130"/>
      <c r="JPS61" s="130"/>
      <c r="JPT61" s="130"/>
      <c r="JPU61" s="130"/>
      <c r="JPV61" s="130"/>
      <c r="JPW61" s="130"/>
      <c r="JPX61" s="130"/>
      <c r="JPY61" s="130"/>
      <c r="JPZ61" s="130"/>
      <c r="JQA61" s="130"/>
      <c r="JQB61" s="130"/>
      <c r="JQC61" s="130"/>
      <c r="JQD61" s="130"/>
      <c r="JQE61" s="130"/>
      <c r="JQF61" s="130"/>
      <c r="JQG61" s="130"/>
      <c r="JQH61" s="130"/>
      <c r="JQI61" s="130"/>
      <c r="JQJ61" s="130"/>
      <c r="JQK61" s="130"/>
      <c r="JQL61" s="130"/>
      <c r="JQM61" s="130"/>
      <c r="JQN61" s="130"/>
      <c r="JQO61" s="130"/>
      <c r="JQP61" s="130"/>
      <c r="JQQ61" s="130"/>
      <c r="JQR61" s="130"/>
      <c r="JQS61" s="130"/>
      <c r="JQT61" s="130"/>
      <c r="JQU61" s="130"/>
      <c r="JQV61" s="130"/>
      <c r="JQW61" s="130"/>
      <c r="JQX61" s="130"/>
      <c r="JQY61" s="130"/>
      <c r="JQZ61" s="130"/>
      <c r="JRA61" s="130"/>
      <c r="JRB61" s="130"/>
      <c r="JRC61" s="130"/>
      <c r="JRD61" s="130"/>
      <c r="JRE61" s="130"/>
      <c r="JRF61" s="130"/>
      <c r="JRG61" s="130"/>
      <c r="JRH61" s="130"/>
      <c r="JRI61" s="130"/>
      <c r="JRJ61" s="130"/>
      <c r="JRK61" s="130"/>
      <c r="JRL61" s="130"/>
      <c r="JRM61" s="130"/>
      <c r="JRN61" s="130"/>
      <c r="JRO61" s="130"/>
      <c r="JRP61" s="130"/>
      <c r="JRQ61" s="130"/>
      <c r="JRR61" s="130"/>
      <c r="JRS61" s="130"/>
      <c r="JRT61" s="130"/>
      <c r="JRU61" s="130"/>
      <c r="JRV61" s="130"/>
      <c r="JRW61" s="130"/>
      <c r="JRX61" s="130"/>
      <c r="JRY61" s="130"/>
      <c r="JRZ61" s="130"/>
      <c r="JSA61" s="130"/>
      <c r="JSB61" s="130"/>
      <c r="JSC61" s="130"/>
      <c r="JSD61" s="130"/>
      <c r="JSE61" s="130"/>
      <c r="JSF61" s="130"/>
      <c r="JSG61" s="130"/>
      <c r="JSH61" s="130"/>
      <c r="JSI61" s="130"/>
      <c r="JSJ61" s="130"/>
      <c r="JSK61" s="130"/>
      <c r="JSL61" s="130"/>
      <c r="JSM61" s="130"/>
      <c r="JSN61" s="130"/>
      <c r="JSO61" s="130"/>
      <c r="JSP61" s="130"/>
      <c r="JSQ61" s="130"/>
      <c r="JSR61" s="130"/>
      <c r="JSS61" s="130"/>
      <c r="JST61" s="130"/>
      <c r="JSU61" s="130"/>
      <c r="JSV61" s="130"/>
      <c r="JSW61" s="130"/>
      <c r="JSX61" s="130"/>
      <c r="JSY61" s="130"/>
      <c r="JSZ61" s="130"/>
      <c r="JTA61" s="130"/>
      <c r="JTB61" s="130"/>
      <c r="JTC61" s="130"/>
      <c r="JTD61" s="130"/>
      <c r="JTE61" s="130"/>
      <c r="JTF61" s="130"/>
      <c r="JTG61" s="130"/>
      <c r="JTH61" s="130"/>
      <c r="JTI61" s="130"/>
      <c r="JTJ61" s="130"/>
      <c r="JTK61" s="130"/>
      <c r="JTL61" s="130"/>
      <c r="JTM61" s="130"/>
      <c r="JTN61" s="130"/>
      <c r="JTO61" s="130"/>
      <c r="JTP61" s="130"/>
      <c r="JTQ61" s="130"/>
      <c r="JTR61" s="130"/>
      <c r="JTS61" s="130"/>
      <c r="JTT61" s="130"/>
      <c r="JTU61" s="130"/>
      <c r="JTV61" s="130"/>
      <c r="JTW61" s="130"/>
      <c r="JTX61" s="130"/>
      <c r="JTY61" s="130"/>
      <c r="JTZ61" s="130"/>
      <c r="JUA61" s="130"/>
      <c r="JUB61" s="130"/>
      <c r="JUC61" s="130"/>
      <c r="JUD61" s="130"/>
      <c r="JUE61" s="130"/>
      <c r="JUF61" s="130"/>
      <c r="JUG61" s="130"/>
      <c r="JUH61" s="130"/>
      <c r="JUI61" s="130"/>
      <c r="JUJ61" s="130"/>
      <c r="JUK61" s="130"/>
      <c r="JUL61" s="130"/>
      <c r="JUM61" s="130"/>
      <c r="JUN61" s="130"/>
      <c r="JUO61" s="130"/>
      <c r="JUP61" s="130"/>
      <c r="JUQ61" s="130"/>
      <c r="JUR61" s="130"/>
      <c r="JUS61" s="130"/>
      <c r="JUT61" s="130"/>
      <c r="JUU61" s="130"/>
      <c r="JUV61" s="130"/>
      <c r="JUW61" s="130"/>
      <c r="JUX61" s="130"/>
      <c r="JUY61" s="130"/>
      <c r="JUZ61" s="130"/>
      <c r="JVA61" s="130"/>
      <c r="JVB61" s="130"/>
      <c r="JVC61" s="130"/>
      <c r="JVD61" s="130"/>
      <c r="JVE61" s="130"/>
      <c r="JVF61" s="130"/>
      <c r="JVG61" s="130"/>
      <c r="JVH61" s="130"/>
      <c r="JVI61" s="130"/>
      <c r="JVJ61" s="130"/>
      <c r="JVK61" s="130"/>
      <c r="JVL61" s="130"/>
      <c r="JVM61" s="130"/>
      <c r="JVN61" s="130"/>
      <c r="JVO61" s="130"/>
      <c r="JVP61" s="130"/>
      <c r="JVQ61" s="130"/>
      <c r="JVR61" s="130"/>
      <c r="JVS61" s="130"/>
      <c r="JVT61" s="130"/>
      <c r="JVU61" s="130"/>
      <c r="JVV61" s="130"/>
      <c r="JVW61" s="130"/>
      <c r="JVX61" s="130"/>
      <c r="JVY61" s="130"/>
      <c r="JVZ61" s="130"/>
      <c r="JWA61" s="130"/>
      <c r="JWB61" s="130"/>
      <c r="JWC61" s="130"/>
      <c r="JWD61" s="130"/>
      <c r="JWE61" s="130"/>
      <c r="JWF61" s="130"/>
      <c r="JWG61" s="130"/>
      <c r="JWH61" s="130"/>
      <c r="JWI61" s="130"/>
      <c r="JWJ61" s="130"/>
      <c r="JWK61" s="130"/>
      <c r="JWL61" s="130"/>
      <c r="JWM61" s="130"/>
      <c r="JWN61" s="130"/>
      <c r="JWO61" s="130"/>
      <c r="JWP61" s="130"/>
      <c r="JWQ61" s="130"/>
      <c r="JWR61" s="130"/>
      <c r="JWS61" s="130"/>
      <c r="JWT61" s="130"/>
      <c r="JWU61" s="130"/>
      <c r="JWV61" s="130"/>
      <c r="JWW61" s="130"/>
      <c r="JWX61" s="130"/>
      <c r="JWY61" s="130"/>
      <c r="JWZ61" s="130"/>
      <c r="JXA61" s="130"/>
      <c r="JXB61" s="130"/>
      <c r="JXC61" s="130"/>
      <c r="JXD61" s="130"/>
      <c r="JXE61" s="130"/>
      <c r="JXF61" s="130"/>
      <c r="JXG61" s="130"/>
      <c r="JXH61" s="130"/>
      <c r="JXI61" s="130"/>
      <c r="JXJ61" s="130"/>
      <c r="JXK61" s="130"/>
      <c r="JXL61" s="130"/>
      <c r="JXM61" s="130"/>
      <c r="JXN61" s="130"/>
      <c r="JXO61" s="130"/>
      <c r="JXP61" s="130"/>
      <c r="JXQ61" s="130"/>
      <c r="JXR61" s="130"/>
      <c r="JXS61" s="130"/>
      <c r="JXT61" s="130"/>
      <c r="JXU61" s="130"/>
      <c r="JXV61" s="130"/>
      <c r="JXW61" s="130"/>
      <c r="JXX61" s="130"/>
      <c r="JXY61" s="130"/>
      <c r="JXZ61" s="130"/>
      <c r="JYA61" s="130"/>
      <c r="JYB61" s="130"/>
      <c r="JYC61" s="130"/>
      <c r="JYD61" s="130"/>
      <c r="JYE61" s="130"/>
      <c r="JYF61" s="130"/>
      <c r="JYG61" s="130"/>
      <c r="JYH61" s="130"/>
      <c r="JYI61" s="130"/>
      <c r="JYJ61" s="130"/>
      <c r="JYK61" s="130"/>
      <c r="JYL61" s="130"/>
      <c r="JYM61" s="130"/>
      <c r="JYN61" s="130"/>
      <c r="JYO61" s="130"/>
      <c r="JYP61" s="130"/>
      <c r="JYQ61" s="130"/>
      <c r="JYR61" s="130"/>
      <c r="JYS61" s="130"/>
      <c r="JYT61" s="130"/>
      <c r="JYU61" s="130"/>
      <c r="JYV61" s="130"/>
      <c r="JYW61" s="130"/>
      <c r="JYX61" s="130"/>
      <c r="JYY61" s="130"/>
      <c r="JYZ61" s="130"/>
      <c r="JZA61" s="130"/>
      <c r="JZB61" s="130"/>
      <c r="JZC61" s="130"/>
      <c r="JZD61" s="130"/>
      <c r="JZE61" s="130"/>
      <c r="JZF61" s="130"/>
      <c r="JZG61" s="130"/>
      <c r="JZH61" s="130"/>
      <c r="JZI61" s="130"/>
      <c r="JZJ61" s="130"/>
      <c r="JZK61" s="130"/>
      <c r="JZL61" s="130"/>
      <c r="JZM61" s="130"/>
      <c r="JZN61" s="130"/>
      <c r="JZO61" s="130"/>
      <c r="JZP61" s="130"/>
      <c r="JZQ61" s="130"/>
      <c r="JZR61" s="130"/>
      <c r="JZS61" s="130"/>
      <c r="JZT61" s="130"/>
      <c r="JZU61" s="130"/>
      <c r="JZV61" s="130"/>
      <c r="JZW61" s="130"/>
      <c r="JZX61" s="130"/>
      <c r="JZY61" s="130"/>
      <c r="JZZ61" s="130"/>
      <c r="KAA61" s="130"/>
      <c r="KAB61" s="130"/>
      <c r="KAC61" s="130"/>
      <c r="KAD61" s="130"/>
      <c r="KAE61" s="130"/>
      <c r="KAF61" s="130"/>
      <c r="KAG61" s="130"/>
      <c r="KAH61" s="130"/>
      <c r="KAI61" s="130"/>
      <c r="KAJ61" s="130"/>
      <c r="KAK61" s="130"/>
      <c r="KAL61" s="130"/>
      <c r="KAM61" s="130"/>
      <c r="KAN61" s="130"/>
      <c r="KAO61" s="130"/>
      <c r="KAP61" s="130"/>
      <c r="KAQ61" s="130"/>
      <c r="KAR61" s="130"/>
      <c r="KAS61" s="130"/>
      <c r="KAT61" s="130"/>
      <c r="KAU61" s="130"/>
      <c r="KAV61" s="130"/>
      <c r="KAW61" s="130"/>
      <c r="KAX61" s="130"/>
      <c r="KAY61" s="130"/>
      <c r="KAZ61" s="130"/>
      <c r="KBA61" s="130"/>
      <c r="KBB61" s="130"/>
      <c r="KBC61" s="130"/>
      <c r="KBD61" s="130"/>
      <c r="KBE61" s="130"/>
      <c r="KBF61" s="130"/>
      <c r="KBG61" s="130"/>
      <c r="KBH61" s="130"/>
      <c r="KBI61" s="130"/>
      <c r="KBJ61" s="130"/>
      <c r="KBK61" s="130"/>
      <c r="KBL61" s="130"/>
      <c r="KBM61" s="130"/>
      <c r="KBN61" s="130"/>
      <c r="KBO61" s="130"/>
      <c r="KBP61" s="130"/>
      <c r="KBQ61" s="130"/>
      <c r="KBR61" s="130"/>
      <c r="KBS61" s="130"/>
      <c r="KBT61" s="130"/>
      <c r="KBU61" s="130"/>
      <c r="KBV61" s="130"/>
      <c r="KBW61" s="130"/>
      <c r="KBX61" s="130"/>
      <c r="KBY61" s="130"/>
      <c r="KBZ61" s="130"/>
      <c r="KCA61" s="130"/>
      <c r="KCB61" s="130"/>
      <c r="KCC61" s="130"/>
      <c r="KCD61" s="130"/>
      <c r="KCE61" s="130"/>
      <c r="KCF61" s="130"/>
      <c r="KCG61" s="130"/>
      <c r="KCH61" s="130"/>
      <c r="KCI61" s="130"/>
      <c r="KCJ61" s="130"/>
      <c r="KCK61" s="130"/>
      <c r="KCL61" s="130"/>
      <c r="KCM61" s="130"/>
      <c r="KCN61" s="130"/>
      <c r="KCO61" s="130"/>
      <c r="KCP61" s="130"/>
      <c r="KCQ61" s="130"/>
      <c r="KCR61" s="130"/>
      <c r="KCS61" s="130"/>
      <c r="KCT61" s="130"/>
      <c r="KCU61" s="130"/>
      <c r="KCV61" s="130"/>
      <c r="KCW61" s="130"/>
      <c r="KCX61" s="130"/>
      <c r="KCY61" s="130"/>
      <c r="KCZ61" s="130"/>
      <c r="KDA61" s="130"/>
      <c r="KDB61" s="130"/>
      <c r="KDC61" s="130"/>
      <c r="KDD61" s="130"/>
      <c r="KDE61" s="130"/>
      <c r="KDF61" s="130"/>
      <c r="KDG61" s="130"/>
      <c r="KDH61" s="130"/>
      <c r="KDI61" s="130"/>
      <c r="KDJ61" s="130"/>
      <c r="KDK61" s="130"/>
      <c r="KDL61" s="130"/>
      <c r="KDM61" s="130"/>
      <c r="KDN61" s="130"/>
      <c r="KDO61" s="130"/>
      <c r="KDP61" s="130"/>
      <c r="KDQ61" s="130"/>
      <c r="KDR61" s="130"/>
      <c r="KDS61" s="130"/>
      <c r="KDT61" s="130"/>
      <c r="KDU61" s="130"/>
      <c r="KDV61" s="130"/>
      <c r="KDW61" s="130"/>
      <c r="KDX61" s="130"/>
      <c r="KDY61" s="130"/>
      <c r="KDZ61" s="130"/>
      <c r="KEA61" s="130"/>
      <c r="KEB61" s="130"/>
      <c r="KEC61" s="130"/>
      <c r="KED61" s="130"/>
      <c r="KEE61" s="130"/>
      <c r="KEF61" s="130"/>
      <c r="KEG61" s="130"/>
      <c r="KEH61" s="130"/>
      <c r="KEI61" s="130"/>
      <c r="KEJ61" s="130"/>
      <c r="KEK61" s="130"/>
      <c r="KEL61" s="130"/>
      <c r="KEM61" s="130"/>
      <c r="KEN61" s="130"/>
      <c r="KEO61" s="130"/>
      <c r="KEP61" s="130"/>
      <c r="KEQ61" s="130"/>
      <c r="KER61" s="130"/>
      <c r="KES61" s="130"/>
      <c r="KET61" s="130"/>
      <c r="KEU61" s="130"/>
      <c r="KEV61" s="130"/>
      <c r="KEW61" s="130"/>
      <c r="KEX61" s="130"/>
      <c r="KEY61" s="130"/>
      <c r="KEZ61" s="130"/>
      <c r="KFA61" s="130"/>
      <c r="KFB61" s="130"/>
      <c r="KFC61" s="130"/>
      <c r="KFD61" s="130"/>
      <c r="KFE61" s="130"/>
      <c r="KFF61" s="130"/>
      <c r="KFG61" s="130"/>
      <c r="KFH61" s="130"/>
      <c r="KFI61" s="130"/>
      <c r="KFJ61" s="130"/>
      <c r="KFK61" s="130"/>
      <c r="KFL61" s="130"/>
      <c r="KFM61" s="130"/>
      <c r="KFN61" s="130"/>
      <c r="KFO61" s="130"/>
      <c r="KFP61" s="130"/>
      <c r="KFQ61" s="130"/>
      <c r="KFR61" s="130"/>
      <c r="KFS61" s="130"/>
      <c r="KFT61" s="130"/>
      <c r="KFU61" s="130"/>
      <c r="KFV61" s="130"/>
      <c r="KFW61" s="130"/>
      <c r="KFX61" s="130"/>
      <c r="KFY61" s="130"/>
      <c r="KFZ61" s="130"/>
      <c r="KGA61" s="130"/>
      <c r="KGB61" s="130"/>
      <c r="KGC61" s="130"/>
      <c r="KGD61" s="130"/>
      <c r="KGE61" s="130"/>
      <c r="KGF61" s="130"/>
      <c r="KGG61" s="130"/>
      <c r="KGH61" s="130"/>
      <c r="KGI61" s="130"/>
      <c r="KGJ61" s="130"/>
      <c r="KGK61" s="130"/>
      <c r="KGL61" s="130"/>
      <c r="KGM61" s="130"/>
      <c r="KGN61" s="130"/>
      <c r="KGO61" s="130"/>
      <c r="KGP61" s="130"/>
      <c r="KGQ61" s="130"/>
      <c r="KGR61" s="130"/>
      <c r="KGS61" s="130"/>
      <c r="KGT61" s="130"/>
      <c r="KGU61" s="130"/>
      <c r="KGV61" s="130"/>
      <c r="KGW61" s="130"/>
      <c r="KGX61" s="130"/>
      <c r="KGY61" s="130"/>
      <c r="KGZ61" s="130"/>
      <c r="KHA61" s="130"/>
      <c r="KHB61" s="130"/>
      <c r="KHC61" s="130"/>
      <c r="KHD61" s="130"/>
      <c r="KHE61" s="130"/>
      <c r="KHF61" s="130"/>
      <c r="KHG61" s="130"/>
      <c r="KHH61" s="130"/>
      <c r="KHI61" s="130"/>
      <c r="KHJ61" s="130"/>
      <c r="KHK61" s="130"/>
      <c r="KHL61" s="130"/>
      <c r="KHM61" s="130"/>
      <c r="KHN61" s="130"/>
      <c r="KHO61" s="130"/>
      <c r="KHP61" s="130"/>
      <c r="KHQ61" s="130"/>
      <c r="KHR61" s="130"/>
      <c r="KHS61" s="130"/>
      <c r="KHT61" s="130"/>
      <c r="KHU61" s="130"/>
      <c r="KHV61" s="130"/>
      <c r="KHW61" s="130"/>
      <c r="KHX61" s="130"/>
      <c r="KHY61" s="130"/>
      <c r="KHZ61" s="130"/>
      <c r="KIA61" s="130"/>
      <c r="KIB61" s="130"/>
      <c r="KIC61" s="130"/>
      <c r="KID61" s="130"/>
      <c r="KIE61" s="130"/>
      <c r="KIF61" s="130"/>
      <c r="KIG61" s="130"/>
      <c r="KIH61" s="130"/>
      <c r="KII61" s="130"/>
      <c r="KIJ61" s="130"/>
      <c r="KIK61" s="130"/>
      <c r="KIL61" s="130"/>
      <c r="KIM61" s="130"/>
      <c r="KIN61" s="130"/>
      <c r="KIO61" s="130"/>
      <c r="KIP61" s="130"/>
      <c r="KIQ61" s="130"/>
      <c r="KIR61" s="130"/>
      <c r="KIS61" s="130"/>
      <c r="KIT61" s="130"/>
      <c r="KIU61" s="130"/>
      <c r="KIV61" s="130"/>
      <c r="KIW61" s="130"/>
      <c r="KIX61" s="130"/>
      <c r="KIY61" s="130"/>
      <c r="KIZ61" s="130"/>
      <c r="KJA61" s="130"/>
      <c r="KJB61" s="130"/>
      <c r="KJC61" s="130"/>
      <c r="KJD61" s="130"/>
      <c r="KJE61" s="130"/>
      <c r="KJF61" s="130"/>
      <c r="KJG61" s="130"/>
      <c r="KJH61" s="130"/>
      <c r="KJI61" s="130"/>
      <c r="KJJ61" s="130"/>
      <c r="KJK61" s="130"/>
      <c r="KJL61" s="130"/>
      <c r="KJM61" s="130"/>
      <c r="KJN61" s="130"/>
      <c r="KJO61" s="130"/>
      <c r="KJP61" s="130"/>
      <c r="KJQ61" s="130"/>
      <c r="KJR61" s="130"/>
      <c r="KJS61" s="130"/>
      <c r="KJT61" s="130"/>
      <c r="KJU61" s="130"/>
      <c r="KJV61" s="130"/>
      <c r="KJW61" s="130"/>
      <c r="KJX61" s="130"/>
      <c r="KJY61" s="130"/>
      <c r="KJZ61" s="130"/>
      <c r="KKA61" s="130"/>
      <c r="KKB61" s="130"/>
      <c r="KKC61" s="130"/>
      <c r="KKD61" s="130"/>
      <c r="KKE61" s="130"/>
      <c r="KKF61" s="130"/>
      <c r="KKG61" s="130"/>
      <c r="KKH61" s="130"/>
      <c r="KKI61" s="130"/>
      <c r="KKJ61" s="130"/>
      <c r="KKK61" s="130"/>
      <c r="KKL61" s="130"/>
      <c r="KKM61" s="130"/>
      <c r="KKN61" s="130"/>
      <c r="KKO61" s="130"/>
      <c r="KKP61" s="130"/>
      <c r="KKQ61" s="130"/>
      <c r="KKR61" s="130"/>
      <c r="KKS61" s="130"/>
      <c r="KKT61" s="130"/>
      <c r="KKU61" s="130"/>
      <c r="KKV61" s="130"/>
      <c r="KKW61" s="130"/>
      <c r="KKX61" s="130"/>
      <c r="KKY61" s="130"/>
      <c r="KKZ61" s="130"/>
      <c r="KLA61" s="130"/>
      <c r="KLB61" s="130"/>
      <c r="KLC61" s="130"/>
      <c r="KLD61" s="130"/>
      <c r="KLE61" s="130"/>
      <c r="KLF61" s="130"/>
      <c r="KLG61" s="130"/>
      <c r="KLH61" s="130"/>
      <c r="KLI61" s="130"/>
      <c r="KLJ61" s="130"/>
      <c r="KLK61" s="130"/>
      <c r="KLL61" s="130"/>
      <c r="KLM61" s="130"/>
      <c r="KLN61" s="130"/>
      <c r="KLO61" s="130"/>
      <c r="KLP61" s="130"/>
      <c r="KLQ61" s="130"/>
      <c r="KLR61" s="130"/>
      <c r="KLS61" s="130"/>
      <c r="KLT61" s="130"/>
      <c r="KLU61" s="130"/>
      <c r="KLV61" s="130"/>
      <c r="KLW61" s="130"/>
      <c r="KLX61" s="130"/>
      <c r="KLY61" s="130"/>
      <c r="KLZ61" s="130"/>
      <c r="KMA61" s="130"/>
      <c r="KMB61" s="130"/>
      <c r="KMC61" s="130"/>
      <c r="KMD61" s="130"/>
      <c r="KME61" s="130"/>
      <c r="KMF61" s="130"/>
      <c r="KMG61" s="130"/>
      <c r="KMH61" s="130"/>
      <c r="KMI61" s="130"/>
      <c r="KMJ61" s="130"/>
      <c r="KMK61" s="130"/>
      <c r="KML61" s="130"/>
      <c r="KMM61" s="130"/>
      <c r="KMN61" s="130"/>
      <c r="KMO61" s="130"/>
      <c r="KMP61" s="130"/>
      <c r="KMQ61" s="130"/>
      <c r="KMR61" s="130"/>
      <c r="KMS61" s="130"/>
      <c r="KMT61" s="130"/>
      <c r="KMU61" s="130"/>
      <c r="KMV61" s="130"/>
      <c r="KMW61" s="130"/>
      <c r="KMX61" s="130"/>
      <c r="KMY61" s="130"/>
      <c r="KMZ61" s="130"/>
      <c r="KNA61" s="130"/>
      <c r="KNB61" s="130"/>
      <c r="KNC61" s="130"/>
      <c r="KND61" s="130"/>
      <c r="KNE61" s="130"/>
      <c r="KNF61" s="130"/>
      <c r="KNG61" s="130"/>
      <c r="KNH61" s="130"/>
      <c r="KNI61" s="130"/>
      <c r="KNJ61" s="130"/>
      <c r="KNK61" s="130"/>
      <c r="KNL61" s="130"/>
      <c r="KNM61" s="130"/>
      <c r="KNN61" s="130"/>
      <c r="KNO61" s="130"/>
      <c r="KNP61" s="130"/>
      <c r="KNQ61" s="130"/>
      <c r="KNR61" s="130"/>
      <c r="KNS61" s="130"/>
      <c r="KNT61" s="130"/>
      <c r="KNU61" s="130"/>
      <c r="KNV61" s="130"/>
      <c r="KNW61" s="130"/>
      <c r="KNX61" s="130"/>
      <c r="KNY61" s="130"/>
      <c r="KNZ61" s="130"/>
      <c r="KOA61" s="130"/>
      <c r="KOB61" s="130"/>
      <c r="KOC61" s="130"/>
      <c r="KOD61" s="130"/>
      <c r="KOE61" s="130"/>
      <c r="KOF61" s="130"/>
      <c r="KOG61" s="130"/>
      <c r="KOH61" s="130"/>
      <c r="KOI61" s="130"/>
      <c r="KOJ61" s="130"/>
      <c r="KOK61" s="130"/>
      <c r="KOL61" s="130"/>
      <c r="KOM61" s="130"/>
      <c r="KON61" s="130"/>
      <c r="KOO61" s="130"/>
      <c r="KOP61" s="130"/>
      <c r="KOQ61" s="130"/>
      <c r="KOR61" s="130"/>
      <c r="KOS61" s="130"/>
      <c r="KOT61" s="130"/>
      <c r="KOU61" s="130"/>
      <c r="KOV61" s="130"/>
      <c r="KOW61" s="130"/>
      <c r="KOX61" s="130"/>
      <c r="KOY61" s="130"/>
      <c r="KOZ61" s="130"/>
      <c r="KPA61" s="130"/>
      <c r="KPB61" s="130"/>
      <c r="KPC61" s="130"/>
      <c r="KPD61" s="130"/>
      <c r="KPE61" s="130"/>
      <c r="KPF61" s="130"/>
      <c r="KPG61" s="130"/>
      <c r="KPH61" s="130"/>
      <c r="KPI61" s="130"/>
      <c r="KPJ61" s="130"/>
      <c r="KPK61" s="130"/>
      <c r="KPL61" s="130"/>
      <c r="KPM61" s="130"/>
      <c r="KPN61" s="130"/>
      <c r="KPO61" s="130"/>
      <c r="KPP61" s="130"/>
      <c r="KPQ61" s="130"/>
      <c r="KPR61" s="130"/>
      <c r="KPS61" s="130"/>
      <c r="KPT61" s="130"/>
      <c r="KPU61" s="130"/>
      <c r="KPV61" s="130"/>
      <c r="KPW61" s="130"/>
      <c r="KPX61" s="130"/>
      <c r="KPY61" s="130"/>
      <c r="KPZ61" s="130"/>
      <c r="KQA61" s="130"/>
      <c r="KQB61" s="130"/>
      <c r="KQC61" s="130"/>
      <c r="KQD61" s="130"/>
      <c r="KQE61" s="130"/>
      <c r="KQF61" s="130"/>
      <c r="KQG61" s="130"/>
      <c r="KQH61" s="130"/>
      <c r="KQI61" s="130"/>
      <c r="KQJ61" s="130"/>
      <c r="KQK61" s="130"/>
      <c r="KQL61" s="130"/>
      <c r="KQM61" s="130"/>
      <c r="KQN61" s="130"/>
      <c r="KQO61" s="130"/>
      <c r="KQP61" s="130"/>
      <c r="KQQ61" s="130"/>
      <c r="KQR61" s="130"/>
      <c r="KQS61" s="130"/>
      <c r="KQT61" s="130"/>
      <c r="KQU61" s="130"/>
      <c r="KQV61" s="130"/>
      <c r="KQW61" s="130"/>
      <c r="KQX61" s="130"/>
      <c r="KQY61" s="130"/>
      <c r="KQZ61" s="130"/>
      <c r="KRA61" s="130"/>
      <c r="KRB61" s="130"/>
      <c r="KRC61" s="130"/>
      <c r="KRD61" s="130"/>
      <c r="KRE61" s="130"/>
      <c r="KRF61" s="130"/>
      <c r="KRG61" s="130"/>
      <c r="KRH61" s="130"/>
      <c r="KRI61" s="130"/>
      <c r="KRJ61" s="130"/>
      <c r="KRK61" s="130"/>
      <c r="KRL61" s="130"/>
      <c r="KRM61" s="130"/>
      <c r="KRN61" s="130"/>
      <c r="KRO61" s="130"/>
      <c r="KRP61" s="130"/>
      <c r="KRQ61" s="130"/>
      <c r="KRR61" s="130"/>
      <c r="KRS61" s="130"/>
      <c r="KRT61" s="130"/>
      <c r="KRU61" s="130"/>
      <c r="KRV61" s="130"/>
      <c r="KRW61" s="130"/>
      <c r="KRX61" s="130"/>
      <c r="KRY61" s="130"/>
      <c r="KRZ61" s="130"/>
      <c r="KSA61" s="130"/>
      <c r="KSB61" s="130"/>
      <c r="KSC61" s="130"/>
      <c r="KSD61" s="130"/>
      <c r="KSE61" s="130"/>
      <c r="KSF61" s="130"/>
      <c r="KSG61" s="130"/>
      <c r="KSH61" s="130"/>
      <c r="KSI61" s="130"/>
      <c r="KSJ61" s="130"/>
      <c r="KSK61" s="130"/>
      <c r="KSL61" s="130"/>
      <c r="KSM61" s="130"/>
      <c r="KSN61" s="130"/>
      <c r="KSO61" s="130"/>
      <c r="KSP61" s="130"/>
      <c r="KSQ61" s="130"/>
      <c r="KSR61" s="130"/>
      <c r="KSS61" s="130"/>
      <c r="KST61" s="130"/>
      <c r="KSU61" s="130"/>
      <c r="KSV61" s="130"/>
      <c r="KSW61" s="130"/>
      <c r="KSX61" s="130"/>
      <c r="KSY61" s="130"/>
      <c r="KSZ61" s="130"/>
      <c r="KTA61" s="130"/>
      <c r="KTB61" s="130"/>
      <c r="KTC61" s="130"/>
      <c r="KTD61" s="130"/>
      <c r="KTE61" s="130"/>
      <c r="KTF61" s="130"/>
      <c r="KTG61" s="130"/>
      <c r="KTH61" s="130"/>
      <c r="KTI61" s="130"/>
      <c r="KTJ61" s="130"/>
      <c r="KTK61" s="130"/>
      <c r="KTL61" s="130"/>
      <c r="KTM61" s="130"/>
      <c r="KTN61" s="130"/>
      <c r="KTO61" s="130"/>
      <c r="KTP61" s="130"/>
      <c r="KTQ61" s="130"/>
      <c r="KTR61" s="130"/>
      <c r="KTS61" s="130"/>
      <c r="KTT61" s="130"/>
      <c r="KTU61" s="130"/>
      <c r="KTV61" s="130"/>
      <c r="KTW61" s="130"/>
      <c r="KTX61" s="130"/>
      <c r="KTY61" s="130"/>
      <c r="KTZ61" s="130"/>
      <c r="KUA61" s="130"/>
      <c r="KUB61" s="130"/>
      <c r="KUC61" s="130"/>
      <c r="KUD61" s="130"/>
      <c r="KUE61" s="130"/>
      <c r="KUF61" s="130"/>
      <c r="KUG61" s="130"/>
      <c r="KUH61" s="130"/>
      <c r="KUI61" s="130"/>
      <c r="KUJ61" s="130"/>
      <c r="KUK61" s="130"/>
      <c r="KUL61" s="130"/>
      <c r="KUM61" s="130"/>
      <c r="KUN61" s="130"/>
      <c r="KUO61" s="130"/>
      <c r="KUP61" s="130"/>
      <c r="KUQ61" s="130"/>
      <c r="KUR61" s="130"/>
      <c r="KUS61" s="130"/>
      <c r="KUT61" s="130"/>
      <c r="KUU61" s="130"/>
      <c r="KUV61" s="130"/>
      <c r="KUW61" s="130"/>
      <c r="KUX61" s="130"/>
      <c r="KUY61" s="130"/>
      <c r="KUZ61" s="130"/>
      <c r="KVA61" s="130"/>
      <c r="KVB61" s="130"/>
      <c r="KVC61" s="130"/>
      <c r="KVD61" s="130"/>
      <c r="KVE61" s="130"/>
      <c r="KVF61" s="130"/>
      <c r="KVG61" s="130"/>
      <c r="KVH61" s="130"/>
      <c r="KVI61" s="130"/>
      <c r="KVJ61" s="130"/>
      <c r="KVK61" s="130"/>
      <c r="KVL61" s="130"/>
      <c r="KVM61" s="130"/>
      <c r="KVN61" s="130"/>
      <c r="KVO61" s="130"/>
      <c r="KVP61" s="130"/>
      <c r="KVQ61" s="130"/>
      <c r="KVR61" s="130"/>
      <c r="KVS61" s="130"/>
      <c r="KVT61" s="130"/>
      <c r="KVU61" s="130"/>
      <c r="KVV61" s="130"/>
      <c r="KVW61" s="130"/>
      <c r="KVX61" s="130"/>
      <c r="KVY61" s="130"/>
      <c r="KVZ61" s="130"/>
      <c r="KWA61" s="130"/>
      <c r="KWB61" s="130"/>
      <c r="KWC61" s="130"/>
      <c r="KWD61" s="130"/>
      <c r="KWE61" s="130"/>
      <c r="KWF61" s="130"/>
      <c r="KWG61" s="130"/>
      <c r="KWH61" s="130"/>
      <c r="KWI61" s="130"/>
      <c r="KWJ61" s="130"/>
      <c r="KWK61" s="130"/>
      <c r="KWL61" s="130"/>
      <c r="KWM61" s="130"/>
      <c r="KWN61" s="130"/>
      <c r="KWO61" s="130"/>
      <c r="KWP61" s="130"/>
      <c r="KWQ61" s="130"/>
      <c r="KWR61" s="130"/>
      <c r="KWS61" s="130"/>
      <c r="KWT61" s="130"/>
      <c r="KWU61" s="130"/>
      <c r="KWV61" s="130"/>
      <c r="KWW61" s="130"/>
      <c r="KWX61" s="130"/>
      <c r="KWY61" s="130"/>
      <c r="KWZ61" s="130"/>
      <c r="KXA61" s="130"/>
      <c r="KXB61" s="130"/>
      <c r="KXC61" s="130"/>
      <c r="KXD61" s="130"/>
      <c r="KXE61" s="130"/>
      <c r="KXF61" s="130"/>
      <c r="KXG61" s="130"/>
      <c r="KXH61" s="130"/>
      <c r="KXI61" s="130"/>
      <c r="KXJ61" s="130"/>
      <c r="KXK61" s="130"/>
      <c r="KXL61" s="130"/>
      <c r="KXM61" s="130"/>
      <c r="KXN61" s="130"/>
      <c r="KXO61" s="130"/>
      <c r="KXP61" s="130"/>
      <c r="KXQ61" s="130"/>
      <c r="KXR61" s="130"/>
      <c r="KXS61" s="130"/>
      <c r="KXT61" s="130"/>
      <c r="KXU61" s="130"/>
      <c r="KXV61" s="130"/>
      <c r="KXW61" s="130"/>
      <c r="KXX61" s="130"/>
      <c r="KXY61" s="130"/>
      <c r="KXZ61" s="130"/>
      <c r="KYA61" s="130"/>
      <c r="KYB61" s="130"/>
      <c r="KYC61" s="130"/>
      <c r="KYD61" s="130"/>
      <c r="KYE61" s="130"/>
      <c r="KYF61" s="130"/>
      <c r="KYG61" s="130"/>
      <c r="KYH61" s="130"/>
      <c r="KYI61" s="130"/>
      <c r="KYJ61" s="130"/>
      <c r="KYK61" s="130"/>
      <c r="KYL61" s="130"/>
      <c r="KYM61" s="130"/>
      <c r="KYN61" s="130"/>
      <c r="KYO61" s="130"/>
      <c r="KYP61" s="130"/>
      <c r="KYQ61" s="130"/>
      <c r="KYR61" s="130"/>
      <c r="KYS61" s="130"/>
      <c r="KYT61" s="130"/>
      <c r="KYU61" s="130"/>
      <c r="KYV61" s="130"/>
      <c r="KYW61" s="130"/>
      <c r="KYX61" s="130"/>
      <c r="KYY61" s="130"/>
      <c r="KYZ61" s="130"/>
      <c r="KZA61" s="130"/>
      <c r="KZB61" s="130"/>
      <c r="KZC61" s="130"/>
      <c r="KZD61" s="130"/>
      <c r="KZE61" s="130"/>
      <c r="KZF61" s="130"/>
      <c r="KZG61" s="130"/>
      <c r="KZH61" s="130"/>
      <c r="KZI61" s="130"/>
      <c r="KZJ61" s="130"/>
      <c r="KZK61" s="130"/>
      <c r="KZL61" s="130"/>
      <c r="KZM61" s="130"/>
      <c r="KZN61" s="130"/>
      <c r="KZO61" s="130"/>
      <c r="KZP61" s="130"/>
      <c r="KZQ61" s="130"/>
      <c r="KZR61" s="130"/>
      <c r="KZS61" s="130"/>
      <c r="KZT61" s="130"/>
      <c r="KZU61" s="130"/>
      <c r="KZV61" s="130"/>
      <c r="KZW61" s="130"/>
      <c r="KZX61" s="130"/>
      <c r="KZY61" s="130"/>
      <c r="KZZ61" s="130"/>
      <c r="LAA61" s="130"/>
      <c r="LAB61" s="130"/>
      <c r="LAC61" s="130"/>
      <c r="LAD61" s="130"/>
      <c r="LAE61" s="130"/>
      <c r="LAF61" s="130"/>
      <c r="LAG61" s="130"/>
      <c r="LAH61" s="130"/>
      <c r="LAI61" s="130"/>
      <c r="LAJ61" s="130"/>
      <c r="LAK61" s="130"/>
      <c r="LAL61" s="130"/>
      <c r="LAM61" s="130"/>
      <c r="LAN61" s="130"/>
      <c r="LAO61" s="130"/>
      <c r="LAP61" s="130"/>
      <c r="LAQ61" s="130"/>
      <c r="LAR61" s="130"/>
      <c r="LAS61" s="130"/>
      <c r="LAT61" s="130"/>
      <c r="LAU61" s="130"/>
      <c r="LAV61" s="130"/>
      <c r="LAW61" s="130"/>
      <c r="LAX61" s="130"/>
      <c r="LAY61" s="130"/>
      <c r="LAZ61" s="130"/>
      <c r="LBA61" s="130"/>
      <c r="LBB61" s="130"/>
      <c r="LBC61" s="130"/>
      <c r="LBD61" s="130"/>
      <c r="LBE61" s="130"/>
      <c r="LBF61" s="130"/>
      <c r="LBG61" s="130"/>
      <c r="LBH61" s="130"/>
      <c r="LBI61" s="130"/>
      <c r="LBJ61" s="130"/>
      <c r="LBK61" s="130"/>
      <c r="LBL61" s="130"/>
      <c r="LBM61" s="130"/>
      <c r="LBN61" s="130"/>
      <c r="LBO61" s="130"/>
      <c r="LBP61" s="130"/>
      <c r="LBQ61" s="130"/>
      <c r="LBR61" s="130"/>
      <c r="LBS61" s="130"/>
      <c r="LBT61" s="130"/>
      <c r="LBU61" s="130"/>
      <c r="LBV61" s="130"/>
      <c r="LBW61" s="130"/>
      <c r="LBX61" s="130"/>
      <c r="LBY61" s="130"/>
      <c r="LBZ61" s="130"/>
      <c r="LCA61" s="130"/>
      <c r="LCB61" s="130"/>
      <c r="LCC61" s="130"/>
      <c r="LCD61" s="130"/>
      <c r="LCE61" s="130"/>
      <c r="LCF61" s="130"/>
      <c r="LCG61" s="130"/>
      <c r="LCH61" s="130"/>
      <c r="LCI61" s="130"/>
      <c r="LCJ61" s="130"/>
      <c r="LCK61" s="130"/>
      <c r="LCL61" s="130"/>
      <c r="LCM61" s="130"/>
      <c r="LCN61" s="130"/>
      <c r="LCO61" s="130"/>
      <c r="LCP61" s="130"/>
      <c r="LCQ61" s="130"/>
      <c r="LCR61" s="130"/>
      <c r="LCS61" s="130"/>
      <c r="LCT61" s="130"/>
      <c r="LCU61" s="130"/>
      <c r="LCV61" s="130"/>
      <c r="LCW61" s="130"/>
      <c r="LCX61" s="130"/>
      <c r="LCY61" s="130"/>
      <c r="LCZ61" s="130"/>
      <c r="LDA61" s="130"/>
      <c r="LDB61" s="130"/>
      <c r="LDC61" s="130"/>
      <c r="LDD61" s="130"/>
      <c r="LDE61" s="130"/>
      <c r="LDF61" s="130"/>
      <c r="LDG61" s="130"/>
      <c r="LDH61" s="130"/>
      <c r="LDI61" s="130"/>
      <c r="LDJ61" s="130"/>
      <c r="LDK61" s="130"/>
      <c r="LDL61" s="130"/>
      <c r="LDM61" s="130"/>
      <c r="LDN61" s="130"/>
      <c r="LDO61" s="130"/>
      <c r="LDP61" s="130"/>
      <c r="LDQ61" s="130"/>
      <c r="LDR61" s="130"/>
      <c r="LDS61" s="130"/>
      <c r="LDT61" s="130"/>
      <c r="LDU61" s="130"/>
      <c r="LDV61" s="130"/>
      <c r="LDW61" s="130"/>
      <c r="LDX61" s="130"/>
      <c r="LDY61" s="130"/>
      <c r="LDZ61" s="130"/>
      <c r="LEA61" s="130"/>
      <c r="LEB61" s="130"/>
      <c r="LEC61" s="130"/>
      <c r="LED61" s="130"/>
      <c r="LEE61" s="130"/>
      <c r="LEF61" s="130"/>
      <c r="LEG61" s="130"/>
      <c r="LEH61" s="130"/>
      <c r="LEI61" s="130"/>
      <c r="LEJ61" s="130"/>
      <c r="LEK61" s="130"/>
      <c r="LEL61" s="130"/>
      <c r="LEM61" s="130"/>
      <c r="LEN61" s="130"/>
      <c r="LEO61" s="130"/>
      <c r="LEP61" s="130"/>
      <c r="LEQ61" s="130"/>
      <c r="LER61" s="130"/>
      <c r="LES61" s="130"/>
      <c r="LET61" s="130"/>
      <c r="LEU61" s="130"/>
      <c r="LEV61" s="130"/>
      <c r="LEW61" s="130"/>
      <c r="LEX61" s="130"/>
      <c r="LEY61" s="130"/>
      <c r="LEZ61" s="130"/>
      <c r="LFA61" s="130"/>
      <c r="LFB61" s="130"/>
      <c r="LFC61" s="130"/>
      <c r="LFD61" s="130"/>
      <c r="LFE61" s="130"/>
      <c r="LFF61" s="130"/>
      <c r="LFG61" s="130"/>
      <c r="LFH61" s="130"/>
      <c r="LFI61" s="130"/>
      <c r="LFJ61" s="130"/>
      <c r="LFK61" s="130"/>
      <c r="LFL61" s="130"/>
      <c r="LFM61" s="130"/>
      <c r="LFN61" s="130"/>
      <c r="LFO61" s="130"/>
      <c r="LFP61" s="130"/>
      <c r="LFQ61" s="130"/>
      <c r="LFR61" s="130"/>
      <c r="LFS61" s="130"/>
      <c r="LFT61" s="130"/>
      <c r="LFU61" s="130"/>
      <c r="LFV61" s="130"/>
      <c r="LFW61" s="130"/>
      <c r="LFX61" s="130"/>
      <c r="LFY61" s="130"/>
      <c r="LFZ61" s="130"/>
      <c r="LGA61" s="130"/>
      <c r="LGB61" s="130"/>
      <c r="LGC61" s="130"/>
      <c r="LGD61" s="130"/>
      <c r="LGE61" s="130"/>
      <c r="LGF61" s="130"/>
      <c r="LGG61" s="130"/>
      <c r="LGH61" s="130"/>
      <c r="LGI61" s="130"/>
      <c r="LGJ61" s="130"/>
      <c r="LGK61" s="130"/>
      <c r="LGL61" s="130"/>
      <c r="LGM61" s="130"/>
      <c r="LGN61" s="130"/>
      <c r="LGO61" s="130"/>
      <c r="LGP61" s="130"/>
      <c r="LGQ61" s="130"/>
      <c r="LGR61" s="130"/>
      <c r="LGS61" s="130"/>
      <c r="LGT61" s="130"/>
      <c r="LGU61" s="130"/>
      <c r="LGV61" s="130"/>
      <c r="LGW61" s="130"/>
      <c r="LGX61" s="130"/>
      <c r="LGY61" s="130"/>
      <c r="LGZ61" s="130"/>
      <c r="LHA61" s="130"/>
      <c r="LHB61" s="130"/>
      <c r="LHC61" s="130"/>
      <c r="LHD61" s="130"/>
      <c r="LHE61" s="130"/>
      <c r="LHF61" s="130"/>
      <c r="LHG61" s="130"/>
      <c r="LHH61" s="130"/>
      <c r="LHI61" s="130"/>
      <c r="LHJ61" s="130"/>
      <c r="LHK61" s="130"/>
      <c r="LHL61" s="130"/>
      <c r="LHM61" s="130"/>
      <c r="LHN61" s="130"/>
      <c r="LHO61" s="130"/>
      <c r="LHP61" s="130"/>
      <c r="LHQ61" s="130"/>
      <c r="LHR61" s="130"/>
      <c r="LHS61" s="130"/>
      <c r="LHT61" s="130"/>
      <c r="LHU61" s="130"/>
      <c r="LHV61" s="130"/>
      <c r="LHW61" s="130"/>
      <c r="LHX61" s="130"/>
      <c r="LHY61" s="130"/>
      <c r="LHZ61" s="130"/>
      <c r="LIA61" s="130"/>
      <c r="LIB61" s="130"/>
      <c r="LIC61" s="130"/>
      <c r="LID61" s="130"/>
      <c r="LIE61" s="130"/>
      <c r="LIF61" s="130"/>
      <c r="LIG61" s="130"/>
      <c r="LIH61" s="130"/>
      <c r="LII61" s="130"/>
      <c r="LIJ61" s="130"/>
      <c r="LIK61" s="130"/>
      <c r="LIL61" s="130"/>
      <c r="LIM61" s="130"/>
      <c r="LIN61" s="130"/>
      <c r="LIO61" s="130"/>
      <c r="LIP61" s="130"/>
      <c r="LIQ61" s="130"/>
      <c r="LIR61" s="130"/>
      <c r="LIS61" s="130"/>
      <c r="LIT61" s="130"/>
      <c r="LIU61" s="130"/>
      <c r="LIV61" s="130"/>
      <c r="LIW61" s="130"/>
      <c r="LIX61" s="130"/>
      <c r="LIY61" s="130"/>
      <c r="LIZ61" s="130"/>
      <c r="LJA61" s="130"/>
      <c r="LJB61" s="130"/>
      <c r="LJC61" s="130"/>
      <c r="LJD61" s="130"/>
      <c r="LJE61" s="130"/>
      <c r="LJF61" s="130"/>
      <c r="LJG61" s="130"/>
      <c r="LJH61" s="130"/>
      <c r="LJI61" s="130"/>
      <c r="LJJ61" s="130"/>
      <c r="LJK61" s="130"/>
      <c r="LJL61" s="130"/>
      <c r="LJM61" s="130"/>
      <c r="LJN61" s="130"/>
      <c r="LJO61" s="130"/>
      <c r="LJP61" s="130"/>
      <c r="LJQ61" s="130"/>
      <c r="LJR61" s="130"/>
      <c r="LJS61" s="130"/>
      <c r="LJT61" s="130"/>
      <c r="LJU61" s="130"/>
      <c r="LJV61" s="130"/>
      <c r="LJW61" s="130"/>
      <c r="LJX61" s="130"/>
      <c r="LJY61" s="130"/>
      <c r="LJZ61" s="130"/>
      <c r="LKA61" s="130"/>
      <c r="LKB61" s="130"/>
      <c r="LKC61" s="130"/>
      <c r="LKD61" s="130"/>
      <c r="LKE61" s="130"/>
      <c r="LKF61" s="130"/>
      <c r="LKG61" s="130"/>
      <c r="LKH61" s="130"/>
      <c r="LKI61" s="130"/>
      <c r="LKJ61" s="130"/>
      <c r="LKK61" s="130"/>
      <c r="LKL61" s="130"/>
      <c r="LKM61" s="130"/>
      <c r="LKN61" s="130"/>
      <c r="LKO61" s="130"/>
      <c r="LKP61" s="130"/>
      <c r="LKQ61" s="130"/>
      <c r="LKR61" s="130"/>
      <c r="LKS61" s="130"/>
      <c r="LKT61" s="130"/>
      <c r="LKU61" s="130"/>
      <c r="LKV61" s="130"/>
      <c r="LKW61" s="130"/>
      <c r="LKX61" s="130"/>
      <c r="LKY61" s="130"/>
      <c r="LKZ61" s="130"/>
      <c r="LLA61" s="130"/>
      <c r="LLB61" s="130"/>
      <c r="LLC61" s="130"/>
      <c r="LLD61" s="130"/>
      <c r="LLE61" s="130"/>
      <c r="LLF61" s="130"/>
      <c r="LLG61" s="130"/>
      <c r="LLH61" s="130"/>
      <c r="LLI61" s="130"/>
      <c r="LLJ61" s="130"/>
      <c r="LLK61" s="130"/>
      <c r="LLL61" s="130"/>
      <c r="LLM61" s="130"/>
      <c r="LLN61" s="130"/>
      <c r="LLO61" s="130"/>
      <c r="LLP61" s="130"/>
      <c r="LLQ61" s="130"/>
      <c r="LLR61" s="130"/>
      <c r="LLS61" s="130"/>
      <c r="LLT61" s="130"/>
      <c r="LLU61" s="130"/>
      <c r="LLV61" s="130"/>
      <c r="LLW61" s="130"/>
      <c r="LLX61" s="130"/>
      <c r="LLY61" s="130"/>
      <c r="LLZ61" s="130"/>
      <c r="LMA61" s="130"/>
      <c r="LMB61" s="130"/>
      <c r="LMC61" s="130"/>
      <c r="LMD61" s="130"/>
      <c r="LME61" s="130"/>
      <c r="LMF61" s="130"/>
      <c r="LMG61" s="130"/>
      <c r="LMH61" s="130"/>
      <c r="LMI61" s="130"/>
      <c r="LMJ61" s="130"/>
      <c r="LMK61" s="130"/>
      <c r="LML61" s="130"/>
      <c r="LMM61" s="130"/>
      <c r="LMN61" s="130"/>
      <c r="LMO61" s="130"/>
      <c r="LMP61" s="130"/>
      <c r="LMQ61" s="130"/>
      <c r="LMR61" s="130"/>
      <c r="LMS61" s="130"/>
      <c r="LMT61" s="130"/>
      <c r="LMU61" s="130"/>
      <c r="LMV61" s="130"/>
      <c r="LMW61" s="130"/>
      <c r="LMX61" s="130"/>
      <c r="LMY61" s="130"/>
      <c r="LMZ61" s="130"/>
      <c r="LNA61" s="130"/>
      <c r="LNB61" s="130"/>
      <c r="LNC61" s="130"/>
      <c r="LND61" s="130"/>
      <c r="LNE61" s="130"/>
      <c r="LNF61" s="130"/>
      <c r="LNG61" s="130"/>
      <c r="LNH61" s="130"/>
      <c r="LNI61" s="130"/>
      <c r="LNJ61" s="130"/>
      <c r="LNK61" s="130"/>
      <c r="LNL61" s="130"/>
      <c r="LNM61" s="130"/>
      <c r="LNN61" s="130"/>
      <c r="LNO61" s="130"/>
      <c r="LNP61" s="130"/>
      <c r="LNQ61" s="130"/>
      <c r="LNR61" s="130"/>
      <c r="LNS61" s="130"/>
      <c r="LNT61" s="130"/>
      <c r="LNU61" s="130"/>
      <c r="LNV61" s="130"/>
      <c r="LNW61" s="130"/>
      <c r="LNX61" s="130"/>
      <c r="LNY61" s="130"/>
      <c r="LNZ61" s="130"/>
      <c r="LOA61" s="130"/>
      <c r="LOB61" s="130"/>
      <c r="LOC61" s="130"/>
      <c r="LOD61" s="130"/>
      <c r="LOE61" s="130"/>
      <c r="LOF61" s="130"/>
      <c r="LOG61" s="130"/>
      <c r="LOH61" s="130"/>
      <c r="LOI61" s="130"/>
      <c r="LOJ61" s="130"/>
      <c r="LOK61" s="130"/>
      <c r="LOL61" s="130"/>
      <c r="LOM61" s="130"/>
      <c r="LON61" s="130"/>
      <c r="LOO61" s="130"/>
      <c r="LOP61" s="130"/>
      <c r="LOQ61" s="130"/>
      <c r="LOR61" s="130"/>
      <c r="LOS61" s="130"/>
      <c r="LOT61" s="130"/>
      <c r="LOU61" s="130"/>
      <c r="LOV61" s="130"/>
      <c r="LOW61" s="130"/>
      <c r="LOX61" s="130"/>
      <c r="LOY61" s="130"/>
      <c r="LOZ61" s="130"/>
      <c r="LPA61" s="130"/>
      <c r="LPB61" s="130"/>
      <c r="LPC61" s="130"/>
      <c r="LPD61" s="130"/>
      <c r="LPE61" s="130"/>
      <c r="LPF61" s="130"/>
      <c r="LPG61" s="130"/>
      <c r="LPH61" s="130"/>
      <c r="LPI61" s="130"/>
      <c r="LPJ61" s="130"/>
      <c r="LPK61" s="130"/>
      <c r="LPL61" s="130"/>
      <c r="LPM61" s="130"/>
      <c r="LPN61" s="130"/>
      <c r="LPO61" s="130"/>
      <c r="LPP61" s="130"/>
      <c r="LPQ61" s="130"/>
      <c r="LPR61" s="130"/>
      <c r="LPS61" s="130"/>
      <c r="LPT61" s="130"/>
      <c r="LPU61" s="130"/>
      <c r="LPV61" s="130"/>
      <c r="LPW61" s="130"/>
      <c r="LPX61" s="130"/>
      <c r="LPY61" s="130"/>
      <c r="LPZ61" s="130"/>
      <c r="LQA61" s="130"/>
      <c r="LQB61" s="130"/>
      <c r="LQC61" s="130"/>
      <c r="LQD61" s="130"/>
      <c r="LQE61" s="130"/>
      <c r="LQF61" s="130"/>
      <c r="LQG61" s="130"/>
      <c r="LQH61" s="130"/>
      <c r="LQI61" s="130"/>
      <c r="LQJ61" s="130"/>
      <c r="LQK61" s="130"/>
      <c r="LQL61" s="130"/>
      <c r="LQM61" s="130"/>
      <c r="LQN61" s="130"/>
      <c r="LQO61" s="130"/>
      <c r="LQP61" s="130"/>
      <c r="LQQ61" s="130"/>
      <c r="LQR61" s="130"/>
      <c r="LQS61" s="130"/>
      <c r="LQT61" s="130"/>
      <c r="LQU61" s="130"/>
      <c r="LQV61" s="130"/>
      <c r="LQW61" s="130"/>
      <c r="LQX61" s="130"/>
      <c r="LQY61" s="130"/>
      <c r="LQZ61" s="130"/>
      <c r="LRA61" s="130"/>
      <c r="LRB61" s="130"/>
      <c r="LRC61" s="130"/>
      <c r="LRD61" s="130"/>
      <c r="LRE61" s="130"/>
      <c r="LRF61" s="130"/>
      <c r="LRG61" s="130"/>
      <c r="LRH61" s="130"/>
      <c r="LRI61" s="130"/>
      <c r="LRJ61" s="130"/>
      <c r="LRK61" s="130"/>
      <c r="LRL61" s="130"/>
      <c r="LRM61" s="130"/>
      <c r="LRN61" s="130"/>
      <c r="LRO61" s="130"/>
      <c r="LRP61" s="130"/>
      <c r="LRQ61" s="130"/>
      <c r="LRR61" s="130"/>
      <c r="LRS61" s="130"/>
      <c r="LRT61" s="130"/>
      <c r="LRU61" s="130"/>
      <c r="LRV61" s="130"/>
      <c r="LRW61" s="130"/>
      <c r="LRX61" s="130"/>
      <c r="LRY61" s="130"/>
      <c r="LRZ61" s="130"/>
      <c r="LSA61" s="130"/>
      <c r="LSB61" s="130"/>
      <c r="LSC61" s="130"/>
      <c r="LSD61" s="130"/>
      <c r="LSE61" s="130"/>
      <c r="LSF61" s="130"/>
      <c r="LSG61" s="130"/>
      <c r="LSH61" s="130"/>
      <c r="LSI61" s="130"/>
      <c r="LSJ61" s="130"/>
      <c r="LSK61" s="130"/>
      <c r="LSL61" s="130"/>
      <c r="LSM61" s="130"/>
      <c r="LSN61" s="130"/>
      <c r="LSO61" s="130"/>
      <c r="LSP61" s="130"/>
      <c r="LSQ61" s="130"/>
      <c r="LSR61" s="130"/>
      <c r="LSS61" s="130"/>
      <c r="LST61" s="130"/>
      <c r="LSU61" s="130"/>
      <c r="LSV61" s="130"/>
      <c r="LSW61" s="130"/>
      <c r="LSX61" s="130"/>
      <c r="LSY61" s="130"/>
      <c r="LSZ61" s="130"/>
      <c r="LTA61" s="130"/>
      <c r="LTB61" s="130"/>
      <c r="LTC61" s="130"/>
      <c r="LTD61" s="130"/>
      <c r="LTE61" s="130"/>
      <c r="LTF61" s="130"/>
      <c r="LTG61" s="130"/>
      <c r="LTH61" s="130"/>
      <c r="LTI61" s="130"/>
      <c r="LTJ61" s="130"/>
      <c r="LTK61" s="130"/>
      <c r="LTL61" s="130"/>
      <c r="LTM61" s="130"/>
      <c r="LTN61" s="130"/>
      <c r="LTO61" s="130"/>
      <c r="LTP61" s="130"/>
      <c r="LTQ61" s="130"/>
      <c r="LTR61" s="130"/>
      <c r="LTS61" s="130"/>
      <c r="LTT61" s="130"/>
      <c r="LTU61" s="130"/>
      <c r="LTV61" s="130"/>
      <c r="LTW61" s="130"/>
      <c r="LTX61" s="130"/>
      <c r="LTY61" s="130"/>
      <c r="LTZ61" s="130"/>
      <c r="LUA61" s="130"/>
      <c r="LUB61" s="130"/>
      <c r="LUC61" s="130"/>
      <c r="LUD61" s="130"/>
      <c r="LUE61" s="130"/>
      <c r="LUF61" s="130"/>
      <c r="LUG61" s="130"/>
      <c r="LUH61" s="130"/>
      <c r="LUI61" s="130"/>
      <c r="LUJ61" s="130"/>
      <c r="LUK61" s="130"/>
      <c r="LUL61" s="130"/>
      <c r="LUM61" s="130"/>
      <c r="LUN61" s="130"/>
      <c r="LUO61" s="130"/>
      <c r="LUP61" s="130"/>
      <c r="LUQ61" s="130"/>
      <c r="LUR61" s="130"/>
      <c r="LUS61" s="130"/>
      <c r="LUT61" s="130"/>
      <c r="LUU61" s="130"/>
      <c r="LUV61" s="130"/>
      <c r="LUW61" s="130"/>
      <c r="LUX61" s="130"/>
      <c r="LUY61" s="130"/>
      <c r="LUZ61" s="130"/>
      <c r="LVA61" s="130"/>
      <c r="LVB61" s="130"/>
      <c r="LVC61" s="130"/>
      <c r="LVD61" s="130"/>
      <c r="LVE61" s="130"/>
      <c r="LVF61" s="130"/>
      <c r="LVG61" s="130"/>
      <c r="LVH61" s="130"/>
      <c r="LVI61" s="130"/>
      <c r="LVJ61" s="130"/>
      <c r="LVK61" s="130"/>
      <c r="LVL61" s="130"/>
      <c r="LVM61" s="130"/>
      <c r="LVN61" s="130"/>
      <c r="LVO61" s="130"/>
      <c r="LVP61" s="130"/>
      <c r="LVQ61" s="130"/>
      <c r="LVR61" s="130"/>
      <c r="LVS61" s="130"/>
      <c r="LVT61" s="130"/>
      <c r="LVU61" s="130"/>
      <c r="LVV61" s="130"/>
      <c r="LVW61" s="130"/>
      <c r="LVX61" s="130"/>
      <c r="LVY61" s="130"/>
      <c r="LVZ61" s="130"/>
      <c r="LWA61" s="130"/>
      <c r="LWB61" s="130"/>
      <c r="LWC61" s="130"/>
      <c r="LWD61" s="130"/>
      <c r="LWE61" s="130"/>
      <c r="LWF61" s="130"/>
      <c r="LWG61" s="130"/>
      <c r="LWH61" s="130"/>
      <c r="LWI61" s="130"/>
      <c r="LWJ61" s="130"/>
      <c r="LWK61" s="130"/>
      <c r="LWL61" s="130"/>
      <c r="LWM61" s="130"/>
      <c r="LWN61" s="130"/>
      <c r="LWO61" s="130"/>
      <c r="LWP61" s="130"/>
      <c r="LWQ61" s="130"/>
      <c r="LWR61" s="130"/>
      <c r="LWS61" s="130"/>
      <c r="LWT61" s="130"/>
      <c r="LWU61" s="130"/>
      <c r="LWV61" s="130"/>
      <c r="LWW61" s="130"/>
      <c r="LWX61" s="130"/>
      <c r="LWY61" s="130"/>
      <c r="LWZ61" s="130"/>
      <c r="LXA61" s="130"/>
      <c r="LXB61" s="130"/>
      <c r="LXC61" s="130"/>
      <c r="LXD61" s="130"/>
      <c r="LXE61" s="130"/>
      <c r="LXF61" s="130"/>
      <c r="LXG61" s="130"/>
      <c r="LXH61" s="130"/>
      <c r="LXI61" s="130"/>
      <c r="LXJ61" s="130"/>
      <c r="LXK61" s="130"/>
      <c r="LXL61" s="130"/>
      <c r="LXM61" s="130"/>
      <c r="LXN61" s="130"/>
      <c r="LXO61" s="130"/>
      <c r="LXP61" s="130"/>
      <c r="LXQ61" s="130"/>
      <c r="LXR61" s="130"/>
      <c r="LXS61" s="130"/>
      <c r="LXT61" s="130"/>
      <c r="LXU61" s="130"/>
      <c r="LXV61" s="130"/>
      <c r="LXW61" s="130"/>
      <c r="LXX61" s="130"/>
      <c r="LXY61" s="130"/>
      <c r="LXZ61" s="130"/>
      <c r="LYA61" s="130"/>
      <c r="LYB61" s="130"/>
      <c r="LYC61" s="130"/>
      <c r="LYD61" s="130"/>
      <c r="LYE61" s="130"/>
      <c r="LYF61" s="130"/>
      <c r="LYG61" s="130"/>
      <c r="LYH61" s="130"/>
      <c r="LYI61" s="130"/>
      <c r="LYJ61" s="130"/>
      <c r="LYK61" s="130"/>
      <c r="LYL61" s="130"/>
      <c r="LYM61" s="130"/>
      <c r="LYN61" s="130"/>
      <c r="LYO61" s="130"/>
      <c r="LYP61" s="130"/>
      <c r="LYQ61" s="130"/>
      <c r="LYR61" s="130"/>
      <c r="LYS61" s="130"/>
      <c r="LYT61" s="130"/>
      <c r="LYU61" s="130"/>
      <c r="LYV61" s="130"/>
      <c r="LYW61" s="130"/>
      <c r="LYX61" s="130"/>
      <c r="LYY61" s="130"/>
      <c r="LYZ61" s="130"/>
      <c r="LZA61" s="130"/>
      <c r="LZB61" s="130"/>
      <c r="LZC61" s="130"/>
      <c r="LZD61" s="130"/>
      <c r="LZE61" s="130"/>
      <c r="LZF61" s="130"/>
      <c r="LZG61" s="130"/>
      <c r="LZH61" s="130"/>
      <c r="LZI61" s="130"/>
      <c r="LZJ61" s="130"/>
      <c r="LZK61" s="130"/>
      <c r="LZL61" s="130"/>
      <c r="LZM61" s="130"/>
      <c r="LZN61" s="130"/>
      <c r="LZO61" s="130"/>
      <c r="LZP61" s="130"/>
      <c r="LZQ61" s="130"/>
      <c r="LZR61" s="130"/>
      <c r="LZS61" s="130"/>
      <c r="LZT61" s="130"/>
      <c r="LZU61" s="130"/>
      <c r="LZV61" s="130"/>
      <c r="LZW61" s="130"/>
      <c r="LZX61" s="130"/>
      <c r="LZY61" s="130"/>
      <c r="LZZ61" s="130"/>
      <c r="MAA61" s="130"/>
      <c r="MAB61" s="130"/>
      <c r="MAC61" s="130"/>
      <c r="MAD61" s="130"/>
      <c r="MAE61" s="130"/>
      <c r="MAF61" s="130"/>
      <c r="MAG61" s="130"/>
      <c r="MAH61" s="130"/>
      <c r="MAI61" s="130"/>
      <c r="MAJ61" s="130"/>
      <c r="MAK61" s="130"/>
      <c r="MAL61" s="130"/>
      <c r="MAM61" s="130"/>
      <c r="MAN61" s="130"/>
      <c r="MAO61" s="130"/>
      <c r="MAP61" s="130"/>
      <c r="MAQ61" s="130"/>
      <c r="MAR61" s="130"/>
      <c r="MAS61" s="130"/>
      <c r="MAT61" s="130"/>
      <c r="MAU61" s="130"/>
      <c r="MAV61" s="130"/>
      <c r="MAW61" s="130"/>
      <c r="MAX61" s="130"/>
      <c r="MAY61" s="130"/>
      <c r="MAZ61" s="130"/>
      <c r="MBA61" s="130"/>
      <c r="MBB61" s="130"/>
      <c r="MBC61" s="130"/>
      <c r="MBD61" s="130"/>
      <c r="MBE61" s="130"/>
      <c r="MBF61" s="130"/>
      <c r="MBG61" s="130"/>
      <c r="MBH61" s="130"/>
      <c r="MBI61" s="130"/>
      <c r="MBJ61" s="130"/>
      <c r="MBK61" s="130"/>
      <c r="MBL61" s="130"/>
      <c r="MBM61" s="130"/>
      <c r="MBN61" s="130"/>
      <c r="MBO61" s="130"/>
      <c r="MBP61" s="130"/>
      <c r="MBQ61" s="130"/>
      <c r="MBR61" s="130"/>
      <c r="MBS61" s="130"/>
      <c r="MBT61" s="130"/>
      <c r="MBU61" s="130"/>
      <c r="MBV61" s="130"/>
      <c r="MBW61" s="130"/>
      <c r="MBX61" s="130"/>
      <c r="MBY61" s="130"/>
      <c r="MBZ61" s="130"/>
      <c r="MCA61" s="130"/>
      <c r="MCB61" s="130"/>
      <c r="MCC61" s="130"/>
      <c r="MCD61" s="130"/>
      <c r="MCE61" s="130"/>
      <c r="MCF61" s="130"/>
      <c r="MCG61" s="130"/>
      <c r="MCH61" s="130"/>
      <c r="MCI61" s="130"/>
      <c r="MCJ61" s="130"/>
      <c r="MCK61" s="130"/>
      <c r="MCL61" s="130"/>
      <c r="MCM61" s="130"/>
      <c r="MCN61" s="130"/>
      <c r="MCO61" s="130"/>
      <c r="MCP61" s="130"/>
      <c r="MCQ61" s="130"/>
      <c r="MCR61" s="130"/>
      <c r="MCS61" s="130"/>
      <c r="MCT61" s="130"/>
      <c r="MCU61" s="130"/>
      <c r="MCV61" s="130"/>
      <c r="MCW61" s="130"/>
      <c r="MCX61" s="130"/>
      <c r="MCY61" s="130"/>
      <c r="MCZ61" s="130"/>
      <c r="MDA61" s="130"/>
      <c r="MDB61" s="130"/>
      <c r="MDC61" s="130"/>
      <c r="MDD61" s="130"/>
      <c r="MDE61" s="130"/>
      <c r="MDF61" s="130"/>
      <c r="MDG61" s="130"/>
      <c r="MDH61" s="130"/>
      <c r="MDI61" s="130"/>
      <c r="MDJ61" s="130"/>
      <c r="MDK61" s="130"/>
      <c r="MDL61" s="130"/>
      <c r="MDM61" s="130"/>
      <c r="MDN61" s="130"/>
      <c r="MDO61" s="130"/>
      <c r="MDP61" s="130"/>
      <c r="MDQ61" s="130"/>
      <c r="MDR61" s="130"/>
      <c r="MDS61" s="130"/>
      <c r="MDT61" s="130"/>
      <c r="MDU61" s="130"/>
      <c r="MDV61" s="130"/>
      <c r="MDW61" s="130"/>
      <c r="MDX61" s="130"/>
      <c r="MDY61" s="130"/>
      <c r="MDZ61" s="130"/>
      <c r="MEA61" s="130"/>
      <c r="MEB61" s="130"/>
      <c r="MEC61" s="130"/>
      <c r="MED61" s="130"/>
      <c r="MEE61" s="130"/>
      <c r="MEF61" s="130"/>
      <c r="MEG61" s="130"/>
      <c r="MEH61" s="130"/>
      <c r="MEI61" s="130"/>
      <c r="MEJ61" s="130"/>
      <c r="MEK61" s="130"/>
      <c r="MEL61" s="130"/>
      <c r="MEM61" s="130"/>
      <c r="MEN61" s="130"/>
      <c r="MEO61" s="130"/>
      <c r="MEP61" s="130"/>
      <c r="MEQ61" s="130"/>
      <c r="MER61" s="130"/>
      <c r="MES61" s="130"/>
      <c r="MET61" s="130"/>
      <c r="MEU61" s="130"/>
      <c r="MEV61" s="130"/>
      <c r="MEW61" s="130"/>
      <c r="MEX61" s="130"/>
      <c r="MEY61" s="130"/>
      <c r="MEZ61" s="130"/>
      <c r="MFA61" s="130"/>
      <c r="MFB61" s="130"/>
      <c r="MFC61" s="130"/>
      <c r="MFD61" s="130"/>
      <c r="MFE61" s="130"/>
      <c r="MFF61" s="130"/>
      <c r="MFG61" s="130"/>
      <c r="MFH61" s="130"/>
      <c r="MFI61" s="130"/>
      <c r="MFJ61" s="130"/>
      <c r="MFK61" s="130"/>
      <c r="MFL61" s="130"/>
      <c r="MFM61" s="130"/>
      <c r="MFN61" s="130"/>
      <c r="MFO61" s="130"/>
      <c r="MFP61" s="130"/>
      <c r="MFQ61" s="130"/>
      <c r="MFR61" s="130"/>
      <c r="MFS61" s="130"/>
      <c r="MFT61" s="130"/>
      <c r="MFU61" s="130"/>
      <c r="MFV61" s="130"/>
      <c r="MFW61" s="130"/>
      <c r="MFX61" s="130"/>
      <c r="MFY61" s="130"/>
      <c r="MFZ61" s="130"/>
      <c r="MGA61" s="130"/>
      <c r="MGB61" s="130"/>
      <c r="MGC61" s="130"/>
      <c r="MGD61" s="130"/>
      <c r="MGE61" s="130"/>
      <c r="MGF61" s="130"/>
      <c r="MGG61" s="130"/>
      <c r="MGH61" s="130"/>
      <c r="MGI61" s="130"/>
      <c r="MGJ61" s="130"/>
      <c r="MGK61" s="130"/>
      <c r="MGL61" s="130"/>
      <c r="MGM61" s="130"/>
      <c r="MGN61" s="130"/>
      <c r="MGO61" s="130"/>
      <c r="MGP61" s="130"/>
      <c r="MGQ61" s="130"/>
      <c r="MGR61" s="130"/>
      <c r="MGS61" s="130"/>
      <c r="MGT61" s="130"/>
      <c r="MGU61" s="130"/>
      <c r="MGV61" s="130"/>
      <c r="MGW61" s="130"/>
      <c r="MGX61" s="130"/>
      <c r="MGY61" s="130"/>
      <c r="MGZ61" s="130"/>
      <c r="MHA61" s="130"/>
      <c r="MHB61" s="130"/>
      <c r="MHC61" s="130"/>
      <c r="MHD61" s="130"/>
      <c r="MHE61" s="130"/>
      <c r="MHF61" s="130"/>
      <c r="MHG61" s="130"/>
      <c r="MHH61" s="130"/>
      <c r="MHI61" s="130"/>
      <c r="MHJ61" s="130"/>
      <c r="MHK61" s="130"/>
      <c r="MHL61" s="130"/>
      <c r="MHM61" s="130"/>
      <c r="MHN61" s="130"/>
      <c r="MHO61" s="130"/>
      <c r="MHP61" s="130"/>
      <c r="MHQ61" s="130"/>
      <c r="MHR61" s="130"/>
      <c r="MHS61" s="130"/>
      <c r="MHT61" s="130"/>
      <c r="MHU61" s="130"/>
      <c r="MHV61" s="130"/>
      <c r="MHW61" s="130"/>
      <c r="MHX61" s="130"/>
      <c r="MHY61" s="130"/>
      <c r="MHZ61" s="130"/>
      <c r="MIA61" s="130"/>
      <c r="MIB61" s="130"/>
      <c r="MIC61" s="130"/>
      <c r="MID61" s="130"/>
      <c r="MIE61" s="130"/>
      <c r="MIF61" s="130"/>
      <c r="MIG61" s="130"/>
      <c r="MIH61" s="130"/>
      <c r="MII61" s="130"/>
      <c r="MIJ61" s="130"/>
      <c r="MIK61" s="130"/>
      <c r="MIL61" s="130"/>
      <c r="MIM61" s="130"/>
      <c r="MIN61" s="130"/>
      <c r="MIO61" s="130"/>
      <c r="MIP61" s="130"/>
      <c r="MIQ61" s="130"/>
      <c r="MIR61" s="130"/>
      <c r="MIS61" s="130"/>
      <c r="MIT61" s="130"/>
      <c r="MIU61" s="130"/>
      <c r="MIV61" s="130"/>
      <c r="MIW61" s="130"/>
      <c r="MIX61" s="130"/>
      <c r="MIY61" s="130"/>
      <c r="MIZ61" s="130"/>
      <c r="MJA61" s="130"/>
      <c r="MJB61" s="130"/>
      <c r="MJC61" s="130"/>
      <c r="MJD61" s="130"/>
      <c r="MJE61" s="130"/>
      <c r="MJF61" s="130"/>
      <c r="MJG61" s="130"/>
      <c r="MJH61" s="130"/>
      <c r="MJI61" s="130"/>
      <c r="MJJ61" s="130"/>
      <c r="MJK61" s="130"/>
      <c r="MJL61" s="130"/>
      <c r="MJM61" s="130"/>
      <c r="MJN61" s="130"/>
      <c r="MJO61" s="130"/>
      <c r="MJP61" s="130"/>
      <c r="MJQ61" s="130"/>
      <c r="MJR61" s="130"/>
      <c r="MJS61" s="130"/>
      <c r="MJT61" s="130"/>
      <c r="MJU61" s="130"/>
      <c r="MJV61" s="130"/>
      <c r="MJW61" s="130"/>
      <c r="MJX61" s="130"/>
      <c r="MJY61" s="130"/>
      <c r="MJZ61" s="130"/>
      <c r="MKA61" s="130"/>
      <c r="MKB61" s="130"/>
      <c r="MKC61" s="130"/>
      <c r="MKD61" s="130"/>
      <c r="MKE61" s="130"/>
      <c r="MKF61" s="130"/>
      <c r="MKG61" s="130"/>
      <c r="MKH61" s="130"/>
      <c r="MKI61" s="130"/>
      <c r="MKJ61" s="130"/>
      <c r="MKK61" s="130"/>
      <c r="MKL61" s="130"/>
      <c r="MKM61" s="130"/>
      <c r="MKN61" s="130"/>
      <c r="MKO61" s="130"/>
      <c r="MKP61" s="130"/>
      <c r="MKQ61" s="130"/>
      <c r="MKR61" s="130"/>
      <c r="MKS61" s="130"/>
      <c r="MKT61" s="130"/>
      <c r="MKU61" s="130"/>
      <c r="MKV61" s="130"/>
      <c r="MKW61" s="130"/>
      <c r="MKX61" s="130"/>
      <c r="MKY61" s="130"/>
      <c r="MKZ61" s="130"/>
      <c r="MLA61" s="130"/>
      <c r="MLB61" s="130"/>
      <c r="MLC61" s="130"/>
      <c r="MLD61" s="130"/>
      <c r="MLE61" s="130"/>
      <c r="MLF61" s="130"/>
      <c r="MLG61" s="130"/>
      <c r="MLH61" s="130"/>
      <c r="MLI61" s="130"/>
      <c r="MLJ61" s="130"/>
      <c r="MLK61" s="130"/>
      <c r="MLL61" s="130"/>
      <c r="MLM61" s="130"/>
      <c r="MLN61" s="130"/>
      <c r="MLO61" s="130"/>
      <c r="MLP61" s="130"/>
      <c r="MLQ61" s="130"/>
      <c r="MLR61" s="130"/>
      <c r="MLS61" s="130"/>
      <c r="MLT61" s="130"/>
      <c r="MLU61" s="130"/>
      <c r="MLV61" s="130"/>
      <c r="MLW61" s="130"/>
      <c r="MLX61" s="130"/>
      <c r="MLY61" s="130"/>
      <c r="MLZ61" s="130"/>
      <c r="MMA61" s="130"/>
      <c r="MMB61" s="130"/>
      <c r="MMC61" s="130"/>
      <c r="MMD61" s="130"/>
      <c r="MME61" s="130"/>
      <c r="MMF61" s="130"/>
      <c r="MMG61" s="130"/>
      <c r="MMH61" s="130"/>
      <c r="MMI61" s="130"/>
      <c r="MMJ61" s="130"/>
      <c r="MMK61" s="130"/>
      <c r="MML61" s="130"/>
      <c r="MMM61" s="130"/>
      <c r="MMN61" s="130"/>
      <c r="MMO61" s="130"/>
      <c r="MMP61" s="130"/>
      <c r="MMQ61" s="130"/>
      <c r="MMR61" s="130"/>
      <c r="MMS61" s="130"/>
      <c r="MMT61" s="130"/>
      <c r="MMU61" s="130"/>
      <c r="MMV61" s="130"/>
      <c r="MMW61" s="130"/>
      <c r="MMX61" s="130"/>
      <c r="MMY61" s="130"/>
      <c r="MMZ61" s="130"/>
      <c r="MNA61" s="130"/>
      <c r="MNB61" s="130"/>
      <c r="MNC61" s="130"/>
      <c r="MND61" s="130"/>
      <c r="MNE61" s="130"/>
      <c r="MNF61" s="130"/>
      <c r="MNG61" s="130"/>
      <c r="MNH61" s="130"/>
      <c r="MNI61" s="130"/>
      <c r="MNJ61" s="130"/>
      <c r="MNK61" s="130"/>
      <c r="MNL61" s="130"/>
      <c r="MNM61" s="130"/>
      <c r="MNN61" s="130"/>
      <c r="MNO61" s="130"/>
      <c r="MNP61" s="130"/>
      <c r="MNQ61" s="130"/>
      <c r="MNR61" s="130"/>
      <c r="MNS61" s="130"/>
      <c r="MNT61" s="130"/>
      <c r="MNU61" s="130"/>
      <c r="MNV61" s="130"/>
      <c r="MNW61" s="130"/>
      <c r="MNX61" s="130"/>
      <c r="MNY61" s="130"/>
      <c r="MNZ61" s="130"/>
      <c r="MOA61" s="130"/>
      <c r="MOB61" s="130"/>
      <c r="MOC61" s="130"/>
      <c r="MOD61" s="130"/>
      <c r="MOE61" s="130"/>
      <c r="MOF61" s="130"/>
      <c r="MOG61" s="130"/>
      <c r="MOH61" s="130"/>
      <c r="MOI61" s="130"/>
      <c r="MOJ61" s="130"/>
      <c r="MOK61" s="130"/>
      <c r="MOL61" s="130"/>
      <c r="MOM61" s="130"/>
      <c r="MON61" s="130"/>
      <c r="MOO61" s="130"/>
      <c r="MOP61" s="130"/>
      <c r="MOQ61" s="130"/>
      <c r="MOR61" s="130"/>
      <c r="MOS61" s="130"/>
      <c r="MOT61" s="130"/>
      <c r="MOU61" s="130"/>
      <c r="MOV61" s="130"/>
      <c r="MOW61" s="130"/>
      <c r="MOX61" s="130"/>
      <c r="MOY61" s="130"/>
      <c r="MOZ61" s="130"/>
      <c r="MPA61" s="130"/>
      <c r="MPB61" s="130"/>
      <c r="MPC61" s="130"/>
      <c r="MPD61" s="130"/>
      <c r="MPE61" s="130"/>
      <c r="MPF61" s="130"/>
      <c r="MPG61" s="130"/>
      <c r="MPH61" s="130"/>
      <c r="MPI61" s="130"/>
      <c r="MPJ61" s="130"/>
      <c r="MPK61" s="130"/>
      <c r="MPL61" s="130"/>
      <c r="MPM61" s="130"/>
      <c r="MPN61" s="130"/>
      <c r="MPO61" s="130"/>
      <c r="MPP61" s="130"/>
      <c r="MPQ61" s="130"/>
      <c r="MPR61" s="130"/>
      <c r="MPS61" s="130"/>
      <c r="MPT61" s="130"/>
      <c r="MPU61" s="130"/>
      <c r="MPV61" s="130"/>
      <c r="MPW61" s="130"/>
      <c r="MPX61" s="130"/>
      <c r="MPY61" s="130"/>
      <c r="MPZ61" s="130"/>
      <c r="MQA61" s="130"/>
      <c r="MQB61" s="130"/>
      <c r="MQC61" s="130"/>
      <c r="MQD61" s="130"/>
      <c r="MQE61" s="130"/>
      <c r="MQF61" s="130"/>
      <c r="MQG61" s="130"/>
      <c r="MQH61" s="130"/>
      <c r="MQI61" s="130"/>
      <c r="MQJ61" s="130"/>
      <c r="MQK61" s="130"/>
      <c r="MQL61" s="130"/>
      <c r="MQM61" s="130"/>
      <c r="MQN61" s="130"/>
      <c r="MQO61" s="130"/>
      <c r="MQP61" s="130"/>
      <c r="MQQ61" s="130"/>
      <c r="MQR61" s="130"/>
      <c r="MQS61" s="130"/>
      <c r="MQT61" s="130"/>
      <c r="MQU61" s="130"/>
      <c r="MQV61" s="130"/>
      <c r="MQW61" s="130"/>
      <c r="MQX61" s="130"/>
      <c r="MQY61" s="130"/>
      <c r="MQZ61" s="130"/>
      <c r="MRA61" s="130"/>
      <c r="MRB61" s="130"/>
      <c r="MRC61" s="130"/>
      <c r="MRD61" s="130"/>
      <c r="MRE61" s="130"/>
      <c r="MRF61" s="130"/>
      <c r="MRG61" s="130"/>
      <c r="MRH61" s="130"/>
      <c r="MRI61" s="130"/>
      <c r="MRJ61" s="130"/>
      <c r="MRK61" s="130"/>
      <c r="MRL61" s="130"/>
      <c r="MRM61" s="130"/>
      <c r="MRN61" s="130"/>
      <c r="MRO61" s="130"/>
      <c r="MRP61" s="130"/>
      <c r="MRQ61" s="130"/>
      <c r="MRR61" s="130"/>
      <c r="MRS61" s="130"/>
      <c r="MRT61" s="130"/>
      <c r="MRU61" s="130"/>
      <c r="MRV61" s="130"/>
      <c r="MRW61" s="130"/>
      <c r="MRX61" s="130"/>
      <c r="MRY61" s="130"/>
      <c r="MRZ61" s="130"/>
      <c r="MSA61" s="130"/>
      <c r="MSB61" s="130"/>
      <c r="MSC61" s="130"/>
      <c r="MSD61" s="130"/>
      <c r="MSE61" s="130"/>
      <c r="MSF61" s="130"/>
      <c r="MSG61" s="130"/>
      <c r="MSH61" s="130"/>
      <c r="MSI61" s="130"/>
      <c r="MSJ61" s="130"/>
      <c r="MSK61" s="130"/>
      <c r="MSL61" s="130"/>
      <c r="MSM61" s="130"/>
      <c r="MSN61" s="130"/>
      <c r="MSO61" s="130"/>
      <c r="MSP61" s="130"/>
      <c r="MSQ61" s="130"/>
      <c r="MSR61" s="130"/>
      <c r="MSS61" s="130"/>
      <c r="MST61" s="130"/>
      <c r="MSU61" s="130"/>
      <c r="MSV61" s="130"/>
      <c r="MSW61" s="130"/>
      <c r="MSX61" s="130"/>
      <c r="MSY61" s="130"/>
      <c r="MSZ61" s="130"/>
      <c r="MTA61" s="130"/>
      <c r="MTB61" s="130"/>
      <c r="MTC61" s="130"/>
      <c r="MTD61" s="130"/>
      <c r="MTE61" s="130"/>
      <c r="MTF61" s="130"/>
      <c r="MTG61" s="130"/>
      <c r="MTH61" s="130"/>
      <c r="MTI61" s="130"/>
      <c r="MTJ61" s="130"/>
      <c r="MTK61" s="130"/>
      <c r="MTL61" s="130"/>
      <c r="MTM61" s="130"/>
      <c r="MTN61" s="130"/>
      <c r="MTO61" s="130"/>
      <c r="MTP61" s="130"/>
      <c r="MTQ61" s="130"/>
      <c r="MTR61" s="130"/>
      <c r="MTS61" s="130"/>
      <c r="MTT61" s="130"/>
      <c r="MTU61" s="130"/>
      <c r="MTV61" s="130"/>
      <c r="MTW61" s="130"/>
      <c r="MTX61" s="130"/>
      <c r="MTY61" s="130"/>
      <c r="MTZ61" s="130"/>
      <c r="MUA61" s="130"/>
      <c r="MUB61" s="130"/>
      <c r="MUC61" s="130"/>
      <c r="MUD61" s="130"/>
      <c r="MUE61" s="130"/>
      <c r="MUF61" s="130"/>
      <c r="MUG61" s="130"/>
      <c r="MUH61" s="130"/>
      <c r="MUI61" s="130"/>
      <c r="MUJ61" s="130"/>
      <c r="MUK61" s="130"/>
      <c r="MUL61" s="130"/>
      <c r="MUM61" s="130"/>
      <c r="MUN61" s="130"/>
      <c r="MUO61" s="130"/>
      <c r="MUP61" s="130"/>
      <c r="MUQ61" s="130"/>
      <c r="MUR61" s="130"/>
      <c r="MUS61" s="130"/>
      <c r="MUT61" s="130"/>
      <c r="MUU61" s="130"/>
      <c r="MUV61" s="130"/>
      <c r="MUW61" s="130"/>
      <c r="MUX61" s="130"/>
      <c r="MUY61" s="130"/>
      <c r="MUZ61" s="130"/>
      <c r="MVA61" s="130"/>
      <c r="MVB61" s="130"/>
      <c r="MVC61" s="130"/>
      <c r="MVD61" s="130"/>
      <c r="MVE61" s="130"/>
      <c r="MVF61" s="130"/>
      <c r="MVG61" s="130"/>
      <c r="MVH61" s="130"/>
      <c r="MVI61" s="130"/>
      <c r="MVJ61" s="130"/>
      <c r="MVK61" s="130"/>
      <c r="MVL61" s="130"/>
      <c r="MVM61" s="130"/>
      <c r="MVN61" s="130"/>
      <c r="MVO61" s="130"/>
      <c r="MVP61" s="130"/>
      <c r="MVQ61" s="130"/>
      <c r="MVR61" s="130"/>
      <c r="MVS61" s="130"/>
      <c r="MVT61" s="130"/>
      <c r="MVU61" s="130"/>
      <c r="MVV61" s="130"/>
      <c r="MVW61" s="130"/>
      <c r="MVX61" s="130"/>
      <c r="MVY61" s="130"/>
      <c r="MVZ61" s="130"/>
      <c r="MWA61" s="130"/>
      <c r="MWB61" s="130"/>
      <c r="MWC61" s="130"/>
      <c r="MWD61" s="130"/>
      <c r="MWE61" s="130"/>
      <c r="MWF61" s="130"/>
      <c r="MWG61" s="130"/>
      <c r="MWH61" s="130"/>
      <c r="MWI61" s="130"/>
      <c r="MWJ61" s="130"/>
      <c r="MWK61" s="130"/>
      <c r="MWL61" s="130"/>
      <c r="MWM61" s="130"/>
      <c r="MWN61" s="130"/>
      <c r="MWO61" s="130"/>
      <c r="MWP61" s="130"/>
      <c r="MWQ61" s="130"/>
      <c r="MWR61" s="130"/>
      <c r="MWS61" s="130"/>
      <c r="MWT61" s="130"/>
      <c r="MWU61" s="130"/>
      <c r="MWV61" s="130"/>
      <c r="MWW61" s="130"/>
      <c r="MWX61" s="130"/>
      <c r="MWY61" s="130"/>
      <c r="MWZ61" s="130"/>
      <c r="MXA61" s="130"/>
      <c r="MXB61" s="130"/>
      <c r="MXC61" s="130"/>
      <c r="MXD61" s="130"/>
      <c r="MXE61" s="130"/>
      <c r="MXF61" s="130"/>
      <c r="MXG61" s="130"/>
      <c r="MXH61" s="130"/>
      <c r="MXI61" s="130"/>
      <c r="MXJ61" s="130"/>
      <c r="MXK61" s="130"/>
      <c r="MXL61" s="130"/>
      <c r="MXM61" s="130"/>
      <c r="MXN61" s="130"/>
      <c r="MXO61" s="130"/>
      <c r="MXP61" s="130"/>
      <c r="MXQ61" s="130"/>
      <c r="MXR61" s="130"/>
      <c r="MXS61" s="130"/>
      <c r="MXT61" s="130"/>
      <c r="MXU61" s="130"/>
      <c r="MXV61" s="130"/>
      <c r="MXW61" s="130"/>
      <c r="MXX61" s="130"/>
      <c r="MXY61" s="130"/>
      <c r="MXZ61" s="130"/>
      <c r="MYA61" s="130"/>
      <c r="MYB61" s="130"/>
      <c r="MYC61" s="130"/>
      <c r="MYD61" s="130"/>
      <c r="MYE61" s="130"/>
      <c r="MYF61" s="130"/>
      <c r="MYG61" s="130"/>
      <c r="MYH61" s="130"/>
      <c r="MYI61" s="130"/>
      <c r="MYJ61" s="130"/>
      <c r="MYK61" s="130"/>
      <c r="MYL61" s="130"/>
      <c r="MYM61" s="130"/>
      <c r="MYN61" s="130"/>
      <c r="MYO61" s="130"/>
      <c r="MYP61" s="130"/>
      <c r="MYQ61" s="130"/>
      <c r="MYR61" s="130"/>
      <c r="MYS61" s="130"/>
      <c r="MYT61" s="130"/>
      <c r="MYU61" s="130"/>
      <c r="MYV61" s="130"/>
      <c r="MYW61" s="130"/>
      <c r="MYX61" s="130"/>
      <c r="MYY61" s="130"/>
      <c r="MYZ61" s="130"/>
      <c r="MZA61" s="130"/>
      <c r="MZB61" s="130"/>
      <c r="MZC61" s="130"/>
      <c r="MZD61" s="130"/>
      <c r="MZE61" s="130"/>
      <c r="MZF61" s="130"/>
      <c r="MZG61" s="130"/>
      <c r="MZH61" s="130"/>
      <c r="MZI61" s="130"/>
      <c r="MZJ61" s="130"/>
      <c r="MZK61" s="130"/>
      <c r="MZL61" s="130"/>
      <c r="MZM61" s="130"/>
      <c r="MZN61" s="130"/>
      <c r="MZO61" s="130"/>
      <c r="MZP61" s="130"/>
      <c r="MZQ61" s="130"/>
      <c r="MZR61" s="130"/>
      <c r="MZS61" s="130"/>
      <c r="MZT61" s="130"/>
      <c r="MZU61" s="130"/>
      <c r="MZV61" s="130"/>
      <c r="MZW61" s="130"/>
      <c r="MZX61" s="130"/>
      <c r="MZY61" s="130"/>
      <c r="MZZ61" s="130"/>
      <c r="NAA61" s="130"/>
      <c r="NAB61" s="130"/>
      <c r="NAC61" s="130"/>
      <c r="NAD61" s="130"/>
      <c r="NAE61" s="130"/>
      <c r="NAF61" s="130"/>
      <c r="NAG61" s="130"/>
      <c r="NAH61" s="130"/>
      <c r="NAI61" s="130"/>
      <c r="NAJ61" s="130"/>
      <c r="NAK61" s="130"/>
      <c r="NAL61" s="130"/>
      <c r="NAM61" s="130"/>
      <c r="NAN61" s="130"/>
      <c r="NAO61" s="130"/>
      <c r="NAP61" s="130"/>
      <c r="NAQ61" s="130"/>
      <c r="NAR61" s="130"/>
      <c r="NAS61" s="130"/>
      <c r="NAT61" s="130"/>
      <c r="NAU61" s="130"/>
      <c r="NAV61" s="130"/>
      <c r="NAW61" s="130"/>
      <c r="NAX61" s="130"/>
      <c r="NAY61" s="130"/>
      <c r="NAZ61" s="130"/>
      <c r="NBA61" s="130"/>
      <c r="NBB61" s="130"/>
      <c r="NBC61" s="130"/>
      <c r="NBD61" s="130"/>
      <c r="NBE61" s="130"/>
      <c r="NBF61" s="130"/>
      <c r="NBG61" s="130"/>
      <c r="NBH61" s="130"/>
      <c r="NBI61" s="130"/>
      <c r="NBJ61" s="130"/>
      <c r="NBK61" s="130"/>
      <c r="NBL61" s="130"/>
      <c r="NBM61" s="130"/>
      <c r="NBN61" s="130"/>
      <c r="NBO61" s="130"/>
      <c r="NBP61" s="130"/>
      <c r="NBQ61" s="130"/>
      <c r="NBR61" s="130"/>
      <c r="NBS61" s="130"/>
      <c r="NBT61" s="130"/>
      <c r="NBU61" s="130"/>
      <c r="NBV61" s="130"/>
      <c r="NBW61" s="130"/>
      <c r="NBX61" s="130"/>
      <c r="NBY61" s="130"/>
      <c r="NBZ61" s="130"/>
      <c r="NCA61" s="130"/>
      <c r="NCB61" s="130"/>
      <c r="NCC61" s="130"/>
      <c r="NCD61" s="130"/>
      <c r="NCE61" s="130"/>
      <c r="NCF61" s="130"/>
      <c r="NCG61" s="130"/>
      <c r="NCH61" s="130"/>
      <c r="NCI61" s="130"/>
      <c r="NCJ61" s="130"/>
      <c r="NCK61" s="130"/>
      <c r="NCL61" s="130"/>
      <c r="NCM61" s="130"/>
      <c r="NCN61" s="130"/>
      <c r="NCO61" s="130"/>
      <c r="NCP61" s="130"/>
      <c r="NCQ61" s="130"/>
      <c r="NCR61" s="130"/>
      <c r="NCS61" s="130"/>
      <c r="NCT61" s="130"/>
      <c r="NCU61" s="130"/>
      <c r="NCV61" s="130"/>
      <c r="NCW61" s="130"/>
      <c r="NCX61" s="130"/>
      <c r="NCY61" s="130"/>
      <c r="NCZ61" s="130"/>
      <c r="NDA61" s="130"/>
      <c r="NDB61" s="130"/>
      <c r="NDC61" s="130"/>
      <c r="NDD61" s="130"/>
      <c r="NDE61" s="130"/>
      <c r="NDF61" s="130"/>
      <c r="NDG61" s="130"/>
      <c r="NDH61" s="130"/>
      <c r="NDI61" s="130"/>
      <c r="NDJ61" s="130"/>
      <c r="NDK61" s="130"/>
      <c r="NDL61" s="130"/>
      <c r="NDM61" s="130"/>
      <c r="NDN61" s="130"/>
      <c r="NDO61" s="130"/>
      <c r="NDP61" s="130"/>
      <c r="NDQ61" s="130"/>
      <c r="NDR61" s="130"/>
      <c r="NDS61" s="130"/>
      <c r="NDT61" s="130"/>
      <c r="NDU61" s="130"/>
      <c r="NDV61" s="130"/>
      <c r="NDW61" s="130"/>
      <c r="NDX61" s="130"/>
      <c r="NDY61" s="130"/>
      <c r="NDZ61" s="130"/>
      <c r="NEA61" s="130"/>
      <c r="NEB61" s="130"/>
      <c r="NEC61" s="130"/>
      <c r="NED61" s="130"/>
      <c r="NEE61" s="130"/>
      <c r="NEF61" s="130"/>
      <c r="NEG61" s="130"/>
      <c r="NEH61" s="130"/>
      <c r="NEI61" s="130"/>
      <c r="NEJ61" s="130"/>
      <c r="NEK61" s="130"/>
      <c r="NEL61" s="130"/>
      <c r="NEM61" s="130"/>
      <c r="NEN61" s="130"/>
      <c r="NEO61" s="130"/>
      <c r="NEP61" s="130"/>
      <c r="NEQ61" s="130"/>
      <c r="NER61" s="130"/>
      <c r="NES61" s="130"/>
      <c r="NET61" s="130"/>
      <c r="NEU61" s="130"/>
      <c r="NEV61" s="130"/>
      <c r="NEW61" s="130"/>
      <c r="NEX61" s="130"/>
      <c r="NEY61" s="130"/>
      <c r="NEZ61" s="130"/>
      <c r="NFA61" s="130"/>
      <c r="NFB61" s="130"/>
      <c r="NFC61" s="130"/>
      <c r="NFD61" s="130"/>
      <c r="NFE61" s="130"/>
      <c r="NFF61" s="130"/>
      <c r="NFG61" s="130"/>
      <c r="NFH61" s="130"/>
      <c r="NFI61" s="130"/>
      <c r="NFJ61" s="130"/>
      <c r="NFK61" s="130"/>
      <c r="NFL61" s="130"/>
      <c r="NFM61" s="130"/>
      <c r="NFN61" s="130"/>
      <c r="NFO61" s="130"/>
      <c r="NFP61" s="130"/>
      <c r="NFQ61" s="130"/>
      <c r="NFR61" s="130"/>
      <c r="NFS61" s="130"/>
      <c r="NFT61" s="130"/>
      <c r="NFU61" s="130"/>
      <c r="NFV61" s="130"/>
      <c r="NFW61" s="130"/>
      <c r="NFX61" s="130"/>
      <c r="NFY61" s="130"/>
      <c r="NFZ61" s="130"/>
      <c r="NGA61" s="130"/>
      <c r="NGB61" s="130"/>
      <c r="NGC61" s="130"/>
      <c r="NGD61" s="130"/>
      <c r="NGE61" s="130"/>
      <c r="NGF61" s="130"/>
      <c r="NGG61" s="130"/>
      <c r="NGH61" s="130"/>
      <c r="NGI61" s="130"/>
      <c r="NGJ61" s="130"/>
      <c r="NGK61" s="130"/>
      <c r="NGL61" s="130"/>
      <c r="NGM61" s="130"/>
      <c r="NGN61" s="130"/>
      <c r="NGO61" s="130"/>
      <c r="NGP61" s="130"/>
      <c r="NGQ61" s="130"/>
      <c r="NGR61" s="130"/>
      <c r="NGS61" s="130"/>
      <c r="NGT61" s="130"/>
      <c r="NGU61" s="130"/>
      <c r="NGV61" s="130"/>
      <c r="NGW61" s="130"/>
      <c r="NGX61" s="130"/>
      <c r="NGY61" s="130"/>
      <c r="NGZ61" s="130"/>
      <c r="NHA61" s="130"/>
      <c r="NHB61" s="130"/>
      <c r="NHC61" s="130"/>
      <c r="NHD61" s="130"/>
      <c r="NHE61" s="130"/>
      <c r="NHF61" s="130"/>
      <c r="NHG61" s="130"/>
      <c r="NHH61" s="130"/>
      <c r="NHI61" s="130"/>
      <c r="NHJ61" s="130"/>
      <c r="NHK61" s="130"/>
      <c r="NHL61" s="130"/>
      <c r="NHM61" s="130"/>
      <c r="NHN61" s="130"/>
      <c r="NHO61" s="130"/>
      <c r="NHP61" s="130"/>
      <c r="NHQ61" s="130"/>
      <c r="NHR61" s="130"/>
      <c r="NHS61" s="130"/>
      <c r="NHT61" s="130"/>
      <c r="NHU61" s="130"/>
      <c r="NHV61" s="130"/>
      <c r="NHW61" s="130"/>
      <c r="NHX61" s="130"/>
      <c r="NHY61" s="130"/>
      <c r="NHZ61" s="130"/>
      <c r="NIA61" s="130"/>
      <c r="NIB61" s="130"/>
      <c r="NIC61" s="130"/>
      <c r="NID61" s="130"/>
      <c r="NIE61" s="130"/>
      <c r="NIF61" s="130"/>
      <c r="NIG61" s="130"/>
      <c r="NIH61" s="130"/>
      <c r="NII61" s="130"/>
      <c r="NIJ61" s="130"/>
      <c r="NIK61" s="130"/>
      <c r="NIL61" s="130"/>
      <c r="NIM61" s="130"/>
      <c r="NIN61" s="130"/>
      <c r="NIO61" s="130"/>
      <c r="NIP61" s="130"/>
      <c r="NIQ61" s="130"/>
      <c r="NIR61" s="130"/>
      <c r="NIS61" s="130"/>
      <c r="NIT61" s="130"/>
      <c r="NIU61" s="130"/>
      <c r="NIV61" s="130"/>
      <c r="NIW61" s="130"/>
      <c r="NIX61" s="130"/>
      <c r="NIY61" s="130"/>
      <c r="NIZ61" s="130"/>
      <c r="NJA61" s="130"/>
      <c r="NJB61" s="130"/>
      <c r="NJC61" s="130"/>
      <c r="NJD61" s="130"/>
      <c r="NJE61" s="130"/>
      <c r="NJF61" s="130"/>
      <c r="NJG61" s="130"/>
      <c r="NJH61" s="130"/>
      <c r="NJI61" s="130"/>
      <c r="NJJ61" s="130"/>
      <c r="NJK61" s="130"/>
      <c r="NJL61" s="130"/>
      <c r="NJM61" s="130"/>
      <c r="NJN61" s="130"/>
      <c r="NJO61" s="130"/>
      <c r="NJP61" s="130"/>
      <c r="NJQ61" s="130"/>
      <c r="NJR61" s="130"/>
      <c r="NJS61" s="130"/>
      <c r="NJT61" s="130"/>
      <c r="NJU61" s="130"/>
      <c r="NJV61" s="130"/>
      <c r="NJW61" s="130"/>
      <c r="NJX61" s="130"/>
      <c r="NJY61" s="130"/>
      <c r="NJZ61" s="130"/>
      <c r="NKA61" s="130"/>
      <c r="NKB61" s="130"/>
      <c r="NKC61" s="130"/>
      <c r="NKD61" s="130"/>
      <c r="NKE61" s="130"/>
      <c r="NKF61" s="130"/>
      <c r="NKG61" s="130"/>
      <c r="NKH61" s="130"/>
      <c r="NKI61" s="130"/>
      <c r="NKJ61" s="130"/>
      <c r="NKK61" s="130"/>
      <c r="NKL61" s="130"/>
      <c r="NKM61" s="130"/>
      <c r="NKN61" s="130"/>
      <c r="NKO61" s="130"/>
      <c r="NKP61" s="130"/>
      <c r="NKQ61" s="130"/>
      <c r="NKR61" s="130"/>
      <c r="NKS61" s="130"/>
      <c r="NKT61" s="130"/>
      <c r="NKU61" s="130"/>
      <c r="NKV61" s="130"/>
      <c r="NKW61" s="130"/>
      <c r="NKX61" s="130"/>
      <c r="NKY61" s="130"/>
      <c r="NKZ61" s="130"/>
      <c r="NLA61" s="130"/>
      <c r="NLB61" s="130"/>
      <c r="NLC61" s="130"/>
      <c r="NLD61" s="130"/>
      <c r="NLE61" s="130"/>
      <c r="NLF61" s="130"/>
      <c r="NLG61" s="130"/>
      <c r="NLH61" s="130"/>
      <c r="NLI61" s="130"/>
      <c r="NLJ61" s="130"/>
      <c r="NLK61" s="130"/>
      <c r="NLL61" s="130"/>
      <c r="NLM61" s="130"/>
      <c r="NLN61" s="130"/>
      <c r="NLO61" s="130"/>
      <c r="NLP61" s="130"/>
      <c r="NLQ61" s="130"/>
      <c r="NLR61" s="130"/>
      <c r="NLS61" s="130"/>
      <c r="NLT61" s="130"/>
      <c r="NLU61" s="130"/>
      <c r="NLV61" s="130"/>
      <c r="NLW61" s="130"/>
      <c r="NLX61" s="130"/>
      <c r="NLY61" s="130"/>
      <c r="NLZ61" s="130"/>
      <c r="NMA61" s="130"/>
      <c r="NMB61" s="130"/>
      <c r="NMC61" s="130"/>
      <c r="NMD61" s="130"/>
      <c r="NME61" s="130"/>
      <c r="NMF61" s="130"/>
      <c r="NMG61" s="130"/>
      <c r="NMH61" s="130"/>
      <c r="NMI61" s="130"/>
      <c r="NMJ61" s="130"/>
      <c r="NMK61" s="130"/>
      <c r="NML61" s="130"/>
      <c r="NMM61" s="130"/>
      <c r="NMN61" s="130"/>
      <c r="NMO61" s="130"/>
      <c r="NMP61" s="130"/>
      <c r="NMQ61" s="130"/>
      <c r="NMR61" s="130"/>
      <c r="NMS61" s="130"/>
      <c r="NMT61" s="130"/>
      <c r="NMU61" s="130"/>
      <c r="NMV61" s="130"/>
      <c r="NMW61" s="130"/>
      <c r="NMX61" s="130"/>
      <c r="NMY61" s="130"/>
      <c r="NMZ61" s="130"/>
      <c r="NNA61" s="130"/>
      <c r="NNB61" s="130"/>
      <c r="NNC61" s="130"/>
      <c r="NND61" s="130"/>
      <c r="NNE61" s="130"/>
      <c r="NNF61" s="130"/>
      <c r="NNG61" s="130"/>
      <c r="NNH61" s="130"/>
      <c r="NNI61" s="130"/>
      <c r="NNJ61" s="130"/>
      <c r="NNK61" s="130"/>
      <c r="NNL61" s="130"/>
      <c r="NNM61" s="130"/>
      <c r="NNN61" s="130"/>
      <c r="NNO61" s="130"/>
      <c r="NNP61" s="130"/>
      <c r="NNQ61" s="130"/>
      <c r="NNR61" s="130"/>
      <c r="NNS61" s="130"/>
      <c r="NNT61" s="130"/>
      <c r="NNU61" s="130"/>
      <c r="NNV61" s="130"/>
      <c r="NNW61" s="130"/>
      <c r="NNX61" s="130"/>
      <c r="NNY61" s="130"/>
      <c r="NNZ61" s="130"/>
      <c r="NOA61" s="130"/>
      <c r="NOB61" s="130"/>
      <c r="NOC61" s="130"/>
      <c r="NOD61" s="130"/>
      <c r="NOE61" s="130"/>
      <c r="NOF61" s="130"/>
      <c r="NOG61" s="130"/>
      <c r="NOH61" s="130"/>
      <c r="NOI61" s="130"/>
      <c r="NOJ61" s="130"/>
      <c r="NOK61" s="130"/>
      <c r="NOL61" s="130"/>
      <c r="NOM61" s="130"/>
      <c r="NON61" s="130"/>
      <c r="NOO61" s="130"/>
      <c r="NOP61" s="130"/>
      <c r="NOQ61" s="130"/>
      <c r="NOR61" s="130"/>
      <c r="NOS61" s="130"/>
      <c r="NOT61" s="130"/>
      <c r="NOU61" s="130"/>
      <c r="NOV61" s="130"/>
      <c r="NOW61" s="130"/>
      <c r="NOX61" s="130"/>
      <c r="NOY61" s="130"/>
      <c r="NOZ61" s="130"/>
      <c r="NPA61" s="130"/>
      <c r="NPB61" s="130"/>
      <c r="NPC61" s="130"/>
      <c r="NPD61" s="130"/>
      <c r="NPE61" s="130"/>
      <c r="NPF61" s="130"/>
      <c r="NPG61" s="130"/>
      <c r="NPH61" s="130"/>
      <c r="NPI61" s="130"/>
      <c r="NPJ61" s="130"/>
      <c r="NPK61" s="130"/>
      <c r="NPL61" s="130"/>
      <c r="NPM61" s="130"/>
      <c r="NPN61" s="130"/>
      <c r="NPO61" s="130"/>
      <c r="NPP61" s="130"/>
      <c r="NPQ61" s="130"/>
      <c r="NPR61" s="130"/>
      <c r="NPS61" s="130"/>
      <c r="NPT61" s="130"/>
      <c r="NPU61" s="130"/>
      <c r="NPV61" s="130"/>
      <c r="NPW61" s="130"/>
      <c r="NPX61" s="130"/>
      <c r="NPY61" s="130"/>
      <c r="NPZ61" s="130"/>
      <c r="NQA61" s="130"/>
      <c r="NQB61" s="130"/>
      <c r="NQC61" s="130"/>
      <c r="NQD61" s="130"/>
      <c r="NQE61" s="130"/>
      <c r="NQF61" s="130"/>
      <c r="NQG61" s="130"/>
      <c r="NQH61" s="130"/>
      <c r="NQI61" s="130"/>
      <c r="NQJ61" s="130"/>
      <c r="NQK61" s="130"/>
      <c r="NQL61" s="130"/>
      <c r="NQM61" s="130"/>
      <c r="NQN61" s="130"/>
      <c r="NQO61" s="130"/>
      <c r="NQP61" s="130"/>
      <c r="NQQ61" s="130"/>
      <c r="NQR61" s="130"/>
      <c r="NQS61" s="130"/>
      <c r="NQT61" s="130"/>
      <c r="NQU61" s="130"/>
      <c r="NQV61" s="130"/>
      <c r="NQW61" s="130"/>
      <c r="NQX61" s="130"/>
      <c r="NQY61" s="130"/>
      <c r="NQZ61" s="130"/>
      <c r="NRA61" s="130"/>
      <c r="NRB61" s="130"/>
      <c r="NRC61" s="130"/>
      <c r="NRD61" s="130"/>
      <c r="NRE61" s="130"/>
      <c r="NRF61" s="130"/>
      <c r="NRG61" s="130"/>
      <c r="NRH61" s="130"/>
      <c r="NRI61" s="130"/>
      <c r="NRJ61" s="130"/>
      <c r="NRK61" s="130"/>
      <c r="NRL61" s="130"/>
      <c r="NRM61" s="130"/>
      <c r="NRN61" s="130"/>
      <c r="NRO61" s="130"/>
      <c r="NRP61" s="130"/>
      <c r="NRQ61" s="130"/>
      <c r="NRR61" s="130"/>
      <c r="NRS61" s="130"/>
      <c r="NRT61" s="130"/>
      <c r="NRU61" s="130"/>
      <c r="NRV61" s="130"/>
      <c r="NRW61" s="130"/>
      <c r="NRX61" s="130"/>
      <c r="NRY61" s="130"/>
      <c r="NRZ61" s="130"/>
      <c r="NSA61" s="130"/>
      <c r="NSB61" s="130"/>
      <c r="NSC61" s="130"/>
      <c r="NSD61" s="130"/>
      <c r="NSE61" s="130"/>
      <c r="NSF61" s="130"/>
      <c r="NSG61" s="130"/>
      <c r="NSH61" s="130"/>
      <c r="NSI61" s="130"/>
      <c r="NSJ61" s="130"/>
      <c r="NSK61" s="130"/>
      <c r="NSL61" s="130"/>
      <c r="NSM61" s="130"/>
      <c r="NSN61" s="130"/>
      <c r="NSO61" s="130"/>
      <c r="NSP61" s="130"/>
      <c r="NSQ61" s="130"/>
      <c r="NSR61" s="130"/>
      <c r="NSS61" s="130"/>
      <c r="NST61" s="130"/>
      <c r="NSU61" s="130"/>
      <c r="NSV61" s="130"/>
      <c r="NSW61" s="130"/>
      <c r="NSX61" s="130"/>
      <c r="NSY61" s="130"/>
      <c r="NSZ61" s="130"/>
      <c r="NTA61" s="130"/>
      <c r="NTB61" s="130"/>
      <c r="NTC61" s="130"/>
      <c r="NTD61" s="130"/>
      <c r="NTE61" s="130"/>
      <c r="NTF61" s="130"/>
      <c r="NTG61" s="130"/>
      <c r="NTH61" s="130"/>
      <c r="NTI61" s="130"/>
      <c r="NTJ61" s="130"/>
      <c r="NTK61" s="130"/>
      <c r="NTL61" s="130"/>
      <c r="NTM61" s="130"/>
      <c r="NTN61" s="130"/>
      <c r="NTO61" s="130"/>
      <c r="NTP61" s="130"/>
      <c r="NTQ61" s="130"/>
      <c r="NTR61" s="130"/>
      <c r="NTS61" s="130"/>
      <c r="NTT61" s="130"/>
      <c r="NTU61" s="130"/>
      <c r="NTV61" s="130"/>
      <c r="NTW61" s="130"/>
      <c r="NTX61" s="130"/>
      <c r="NTY61" s="130"/>
      <c r="NTZ61" s="130"/>
      <c r="NUA61" s="130"/>
      <c r="NUB61" s="130"/>
      <c r="NUC61" s="130"/>
      <c r="NUD61" s="130"/>
      <c r="NUE61" s="130"/>
      <c r="NUF61" s="130"/>
      <c r="NUG61" s="130"/>
      <c r="NUH61" s="130"/>
      <c r="NUI61" s="130"/>
      <c r="NUJ61" s="130"/>
      <c r="NUK61" s="130"/>
      <c r="NUL61" s="130"/>
      <c r="NUM61" s="130"/>
      <c r="NUN61" s="130"/>
      <c r="NUO61" s="130"/>
      <c r="NUP61" s="130"/>
      <c r="NUQ61" s="130"/>
      <c r="NUR61" s="130"/>
      <c r="NUS61" s="130"/>
      <c r="NUT61" s="130"/>
      <c r="NUU61" s="130"/>
      <c r="NUV61" s="130"/>
      <c r="NUW61" s="130"/>
      <c r="NUX61" s="130"/>
      <c r="NUY61" s="130"/>
      <c r="NUZ61" s="130"/>
      <c r="NVA61" s="130"/>
      <c r="NVB61" s="130"/>
      <c r="NVC61" s="130"/>
      <c r="NVD61" s="130"/>
      <c r="NVE61" s="130"/>
      <c r="NVF61" s="130"/>
      <c r="NVG61" s="130"/>
      <c r="NVH61" s="130"/>
      <c r="NVI61" s="130"/>
      <c r="NVJ61" s="130"/>
      <c r="NVK61" s="130"/>
      <c r="NVL61" s="130"/>
      <c r="NVM61" s="130"/>
      <c r="NVN61" s="130"/>
      <c r="NVO61" s="130"/>
      <c r="NVP61" s="130"/>
      <c r="NVQ61" s="130"/>
      <c r="NVR61" s="130"/>
      <c r="NVS61" s="130"/>
      <c r="NVT61" s="130"/>
      <c r="NVU61" s="130"/>
      <c r="NVV61" s="130"/>
      <c r="NVW61" s="130"/>
      <c r="NVX61" s="130"/>
      <c r="NVY61" s="130"/>
      <c r="NVZ61" s="130"/>
      <c r="NWA61" s="130"/>
      <c r="NWB61" s="130"/>
      <c r="NWC61" s="130"/>
      <c r="NWD61" s="130"/>
      <c r="NWE61" s="130"/>
      <c r="NWF61" s="130"/>
      <c r="NWG61" s="130"/>
      <c r="NWH61" s="130"/>
      <c r="NWI61" s="130"/>
      <c r="NWJ61" s="130"/>
      <c r="NWK61" s="130"/>
      <c r="NWL61" s="130"/>
      <c r="NWM61" s="130"/>
      <c r="NWN61" s="130"/>
      <c r="NWO61" s="130"/>
      <c r="NWP61" s="130"/>
      <c r="NWQ61" s="130"/>
      <c r="NWR61" s="130"/>
      <c r="NWS61" s="130"/>
      <c r="NWT61" s="130"/>
      <c r="NWU61" s="130"/>
      <c r="NWV61" s="130"/>
      <c r="NWW61" s="130"/>
      <c r="NWX61" s="130"/>
      <c r="NWY61" s="130"/>
      <c r="NWZ61" s="130"/>
      <c r="NXA61" s="130"/>
      <c r="NXB61" s="130"/>
      <c r="NXC61" s="130"/>
      <c r="NXD61" s="130"/>
      <c r="NXE61" s="130"/>
      <c r="NXF61" s="130"/>
      <c r="NXG61" s="130"/>
      <c r="NXH61" s="130"/>
      <c r="NXI61" s="130"/>
      <c r="NXJ61" s="130"/>
      <c r="NXK61" s="130"/>
      <c r="NXL61" s="130"/>
      <c r="NXM61" s="130"/>
      <c r="NXN61" s="130"/>
      <c r="NXO61" s="130"/>
      <c r="NXP61" s="130"/>
      <c r="NXQ61" s="130"/>
      <c r="NXR61" s="130"/>
      <c r="NXS61" s="130"/>
      <c r="NXT61" s="130"/>
      <c r="NXU61" s="130"/>
      <c r="NXV61" s="130"/>
      <c r="NXW61" s="130"/>
      <c r="NXX61" s="130"/>
      <c r="NXY61" s="130"/>
      <c r="NXZ61" s="130"/>
      <c r="NYA61" s="130"/>
      <c r="NYB61" s="130"/>
      <c r="NYC61" s="130"/>
      <c r="NYD61" s="130"/>
      <c r="NYE61" s="130"/>
      <c r="NYF61" s="130"/>
      <c r="NYG61" s="130"/>
      <c r="NYH61" s="130"/>
      <c r="NYI61" s="130"/>
      <c r="NYJ61" s="130"/>
      <c r="NYK61" s="130"/>
      <c r="NYL61" s="130"/>
      <c r="NYM61" s="130"/>
      <c r="NYN61" s="130"/>
      <c r="NYO61" s="130"/>
      <c r="NYP61" s="130"/>
      <c r="NYQ61" s="130"/>
      <c r="NYR61" s="130"/>
      <c r="NYS61" s="130"/>
      <c r="NYT61" s="130"/>
      <c r="NYU61" s="130"/>
      <c r="NYV61" s="130"/>
      <c r="NYW61" s="130"/>
      <c r="NYX61" s="130"/>
      <c r="NYY61" s="130"/>
      <c r="NYZ61" s="130"/>
      <c r="NZA61" s="130"/>
      <c r="NZB61" s="130"/>
      <c r="NZC61" s="130"/>
      <c r="NZD61" s="130"/>
      <c r="NZE61" s="130"/>
      <c r="NZF61" s="130"/>
      <c r="NZG61" s="130"/>
      <c r="NZH61" s="130"/>
      <c r="NZI61" s="130"/>
      <c r="NZJ61" s="130"/>
      <c r="NZK61" s="130"/>
      <c r="NZL61" s="130"/>
      <c r="NZM61" s="130"/>
      <c r="NZN61" s="130"/>
      <c r="NZO61" s="130"/>
      <c r="NZP61" s="130"/>
      <c r="NZQ61" s="130"/>
      <c r="NZR61" s="130"/>
      <c r="NZS61" s="130"/>
      <c r="NZT61" s="130"/>
      <c r="NZU61" s="130"/>
      <c r="NZV61" s="130"/>
      <c r="NZW61" s="130"/>
      <c r="NZX61" s="130"/>
      <c r="NZY61" s="130"/>
      <c r="NZZ61" s="130"/>
      <c r="OAA61" s="130"/>
      <c r="OAB61" s="130"/>
      <c r="OAC61" s="130"/>
      <c r="OAD61" s="130"/>
      <c r="OAE61" s="130"/>
      <c r="OAF61" s="130"/>
      <c r="OAG61" s="130"/>
      <c r="OAH61" s="130"/>
      <c r="OAI61" s="130"/>
      <c r="OAJ61" s="130"/>
      <c r="OAK61" s="130"/>
      <c r="OAL61" s="130"/>
      <c r="OAM61" s="130"/>
      <c r="OAN61" s="130"/>
      <c r="OAO61" s="130"/>
      <c r="OAP61" s="130"/>
      <c r="OAQ61" s="130"/>
      <c r="OAR61" s="130"/>
      <c r="OAS61" s="130"/>
      <c r="OAT61" s="130"/>
      <c r="OAU61" s="130"/>
      <c r="OAV61" s="130"/>
      <c r="OAW61" s="130"/>
      <c r="OAX61" s="130"/>
      <c r="OAY61" s="130"/>
      <c r="OAZ61" s="130"/>
      <c r="OBA61" s="130"/>
      <c r="OBB61" s="130"/>
      <c r="OBC61" s="130"/>
      <c r="OBD61" s="130"/>
      <c r="OBE61" s="130"/>
      <c r="OBF61" s="130"/>
      <c r="OBG61" s="130"/>
      <c r="OBH61" s="130"/>
      <c r="OBI61" s="130"/>
      <c r="OBJ61" s="130"/>
      <c r="OBK61" s="130"/>
      <c r="OBL61" s="130"/>
      <c r="OBM61" s="130"/>
      <c r="OBN61" s="130"/>
      <c r="OBO61" s="130"/>
      <c r="OBP61" s="130"/>
      <c r="OBQ61" s="130"/>
      <c r="OBR61" s="130"/>
      <c r="OBS61" s="130"/>
      <c r="OBT61" s="130"/>
      <c r="OBU61" s="130"/>
      <c r="OBV61" s="130"/>
      <c r="OBW61" s="130"/>
      <c r="OBX61" s="130"/>
      <c r="OBY61" s="130"/>
      <c r="OBZ61" s="130"/>
      <c r="OCA61" s="130"/>
      <c r="OCB61" s="130"/>
      <c r="OCC61" s="130"/>
      <c r="OCD61" s="130"/>
      <c r="OCE61" s="130"/>
      <c r="OCF61" s="130"/>
      <c r="OCG61" s="130"/>
      <c r="OCH61" s="130"/>
      <c r="OCI61" s="130"/>
      <c r="OCJ61" s="130"/>
      <c r="OCK61" s="130"/>
      <c r="OCL61" s="130"/>
      <c r="OCM61" s="130"/>
      <c r="OCN61" s="130"/>
      <c r="OCO61" s="130"/>
      <c r="OCP61" s="130"/>
      <c r="OCQ61" s="130"/>
      <c r="OCR61" s="130"/>
      <c r="OCS61" s="130"/>
      <c r="OCT61" s="130"/>
      <c r="OCU61" s="130"/>
      <c r="OCV61" s="130"/>
      <c r="OCW61" s="130"/>
      <c r="OCX61" s="130"/>
      <c r="OCY61" s="130"/>
      <c r="OCZ61" s="130"/>
      <c r="ODA61" s="130"/>
      <c r="ODB61" s="130"/>
      <c r="ODC61" s="130"/>
      <c r="ODD61" s="130"/>
      <c r="ODE61" s="130"/>
      <c r="ODF61" s="130"/>
      <c r="ODG61" s="130"/>
      <c r="ODH61" s="130"/>
      <c r="ODI61" s="130"/>
      <c r="ODJ61" s="130"/>
      <c r="ODK61" s="130"/>
      <c r="ODL61" s="130"/>
      <c r="ODM61" s="130"/>
      <c r="ODN61" s="130"/>
      <c r="ODO61" s="130"/>
      <c r="ODP61" s="130"/>
      <c r="ODQ61" s="130"/>
      <c r="ODR61" s="130"/>
      <c r="ODS61" s="130"/>
      <c r="ODT61" s="130"/>
      <c r="ODU61" s="130"/>
      <c r="ODV61" s="130"/>
      <c r="ODW61" s="130"/>
      <c r="ODX61" s="130"/>
      <c r="ODY61" s="130"/>
      <c r="ODZ61" s="130"/>
      <c r="OEA61" s="130"/>
      <c r="OEB61" s="130"/>
      <c r="OEC61" s="130"/>
      <c r="OED61" s="130"/>
      <c r="OEE61" s="130"/>
      <c r="OEF61" s="130"/>
      <c r="OEG61" s="130"/>
      <c r="OEH61" s="130"/>
      <c r="OEI61" s="130"/>
      <c r="OEJ61" s="130"/>
      <c r="OEK61" s="130"/>
      <c r="OEL61" s="130"/>
      <c r="OEM61" s="130"/>
      <c r="OEN61" s="130"/>
      <c r="OEO61" s="130"/>
      <c r="OEP61" s="130"/>
      <c r="OEQ61" s="130"/>
      <c r="OER61" s="130"/>
      <c r="OES61" s="130"/>
      <c r="OET61" s="130"/>
      <c r="OEU61" s="130"/>
      <c r="OEV61" s="130"/>
      <c r="OEW61" s="130"/>
      <c r="OEX61" s="130"/>
      <c r="OEY61" s="130"/>
      <c r="OEZ61" s="130"/>
      <c r="OFA61" s="130"/>
      <c r="OFB61" s="130"/>
      <c r="OFC61" s="130"/>
      <c r="OFD61" s="130"/>
      <c r="OFE61" s="130"/>
      <c r="OFF61" s="130"/>
      <c r="OFG61" s="130"/>
      <c r="OFH61" s="130"/>
      <c r="OFI61" s="130"/>
      <c r="OFJ61" s="130"/>
      <c r="OFK61" s="130"/>
      <c r="OFL61" s="130"/>
      <c r="OFM61" s="130"/>
      <c r="OFN61" s="130"/>
      <c r="OFO61" s="130"/>
      <c r="OFP61" s="130"/>
      <c r="OFQ61" s="130"/>
      <c r="OFR61" s="130"/>
      <c r="OFS61" s="130"/>
      <c r="OFT61" s="130"/>
      <c r="OFU61" s="130"/>
      <c r="OFV61" s="130"/>
      <c r="OFW61" s="130"/>
      <c r="OFX61" s="130"/>
      <c r="OFY61" s="130"/>
      <c r="OFZ61" s="130"/>
      <c r="OGA61" s="130"/>
      <c r="OGB61" s="130"/>
      <c r="OGC61" s="130"/>
      <c r="OGD61" s="130"/>
      <c r="OGE61" s="130"/>
      <c r="OGF61" s="130"/>
      <c r="OGG61" s="130"/>
      <c r="OGH61" s="130"/>
      <c r="OGI61" s="130"/>
      <c r="OGJ61" s="130"/>
      <c r="OGK61" s="130"/>
      <c r="OGL61" s="130"/>
      <c r="OGM61" s="130"/>
      <c r="OGN61" s="130"/>
      <c r="OGO61" s="130"/>
      <c r="OGP61" s="130"/>
      <c r="OGQ61" s="130"/>
      <c r="OGR61" s="130"/>
      <c r="OGS61" s="130"/>
      <c r="OGT61" s="130"/>
      <c r="OGU61" s="130"/>
      <c r="OGV61" s="130"/>
      <c r="OGW61" s="130"/>
      <c r="OGX61" s="130"/>
      <c r="OGY61" s="130"/>
      <c r="OGZ61" s="130"/>
      <c r="OHA61" s="130"/>
      <c r="OHB61" s="130"/>
      <c r="OHC61" s="130"/>
      <c r="OHD61" s="130"/>
      <c r="OHE61" s="130"/>
      <c r="OHF61" s="130"/>
      <c r="OHG61" s="130"/>
      <c r="OHH61" s="130"/>
      <c r="OHI61" s="130"/>
      <c r="OHJ61" s="130"/>
      <c r="OHK61" s="130"/>
      <c r="OHL61" s="130"/>
      <c r="OHM61" s="130"/>
      <c r="OHN61" s="130"/>
      <c r="OHO61" s="130"/>
      <c r="OHP61" s="130"/>
      <c r="OHQ61" s="130"/>
      <c r="OHR61" s="130"/>
      <c r="OHS61" s="130"/>
      <c r="OHT61" s="130"/>
      <c r="OHU61" s="130"/>
      <c r="OHV61" s="130"/>
      <c r="OHW61" s="130"/>
      <c r="OHX61" s="130"/>
      <c r="OHY61" s="130"/>
      <c r="OHZ61" s="130"/>
      <c r="OIA61" s="130"/>
      <c r="OIB61" s="130"/>
      <c r="OIC61" s="130"/>
      <c r="OID61" s="130"/>
      <c r="OIE61" s="130"/>
      <c r="OIF61" s="130"/>
      <c r="OIG61" s="130"/>
      <c r="OIH61" s="130"/>
      <c r="OII61" s="130"/>
      <c r="OIJ61" s="130"/>
      <c r="OIK61" s="130"/>
      <c r="OIL61" s="130"/>
      <c r="OIM61" s="130"/>
      <c r="OIN61" s="130"/>
      <c r="OIO61" s="130"/>
      <c r="OIP61" s="130"/>
      <c r="OIQ61" s="130"/>
      <c r="OIR61" s="130"/>
      <c r="OIS61" s="130"/>
      <c r="OIT61" s="130"/>
      <c r="OIU61" s="130"/>
      <c r="OIV61" s="130"/>
      <c r="OIW61" s="130"/>
      <c r="OIX61" s="130"/>
      <c r="OIY61" s="130"/>
      <c r="OIZ61" s="130"/>
      <c r="OJA61" s="130"/>
      <c r="OJB61" s="130"/>
      <c r="OJC61" s="130"/>
      <c r="OJD61" s="130"/>
      <c r="OJE61" s="130"/>
      <c r="OJF61" s="130"/>
      <c r="OJG61" s="130"/>
      <c r="OJH61" s="130"/>
      <c r="OJI61" s="130"/>
      <c r="OJJ61" s="130"/>
      <c r="OJK61" s="130"/>
      <c r="OJL61" s="130"/>
      <c r="OJM61" s="130"/>
      <c r="OJN61" s="130"/>
      <c r="OJO61" s="130"/>
      <c r="OJP61" s="130"/>
      <c r="OJQ61" s="130"/>
      <c r="OJR61" s="130"/>
      <c r="OJS61" s="130"/>
      <c r="OJT61" s="130"/>
      <c r="OJU61" s="130"/>
      <c r="OJV61" s="130"/>
      <c r="OJW61" s="130"/>
      <c r="OJX61" s="130"/>
      <c r="OJY61" s="130"/>
      <c r="OJZ61" s="130"/>
      <c r="OKA61" s="130"/>
      <c r="OKB61" s="130"/>
      <c r="OKC61" s="130"/>
      <c r="OKD61" s="130"/>
      <c r="OKE61" s="130"/>
      <c r="OKF61" s="130"/>
      <c r="OKG61" s="130"/>
      <c r="OKH61" s="130"/>
      <c r="OKI61" s="130"/>
      <c r="OKJ61" s="130"/>
      <c r="OKK61" s="130"/>
      <c r="OKL61" s="130"/>
      <c r="OKM61" s="130"/>
      <c r="OKN61" s="130"/>
      <c r="OKO61" s="130"/>
      <c r="OKP61" s="130"/>
      <c r="OKQ61" s="130"/>
      <c r="OKR61" s="130"/>
      <c r="OKS61" s="130"/>
      <c r="OKT61" s="130"/>
      <c r="OKU61" s="130"/>
      <c r="OKV61" s="130"/>
      <c r="OKW61" s="130"/>
      <c r="OKX61" s="130"/>
      <c r="OKY61" s="130"/>
      <c r="OKZ61" s="130"/>
      <c r="OLA61" s="130"/>
      <c r="OLB61" s="130"/>
      <c r="OLC61" s="130"/>
      <c r="OLD61" s="130"/>
      <c r="OLE61" s="130"/>
      <c r="OLF61" s="130"/>
      <c r="OLG61" s="130"/>
      <c r="OLH61" s="130"/>
      <c r="OLI61" s="130"/>
      <c r="OLJ61" s="130"/>
      <c r="OLK61" s="130"/>
      <c r="OLL61" s="130"/>
      <c r="OLM61" s="130"/>
      <c r="OLN61" s="130"/>
      <c r="OLO61" s="130"/>
      <c r="OLP61" s="130"/>
      <c r="OLQ61" s="130"/>
      <c r="OLR61" s="130"/>
      <c r="OLS61" s="130"/>
      <c r="OLT61" s="130"/>
      <c r="OLU61" s="130"/>
      <c r="OLV61" s="130"/>
      <c r="OLW61" s="130"/>
      <c r="OLX61" s="130"/>
      <c r="OLY61" s="130"/>
      <c r="OLZ61" s="130"/>
      <c r="OMA61" s="130"/>
      <c r="OMB61" s="130"/>
      <c r="OMC61" s="130"/>
      <c r="OMD61" s="130"/>
      <c r="OME61" s="130"/>
      <c r="OMF61" s="130"/>
      <c r="OMG61" s="130"/>
      <c r="OMH61" s="130"/>
      <c r="OMI61" s="130"/>
      <c r="OMJ61" s="130"/>
      <c r="OMK61" s="130"/>
      <c r="OML61" s="130"/>
      <c r="OMM61" s="130"/>
      <c r="OMN61" s="130"/>
      <c r="OMO61" s="130"/>
      <c r="OMP61" s="130"/>
      <c r="OMQ61" s="130"/>
      <c r="OMR61" s="130"/>
      <c r="OMS61" s="130"/>
      <c r="OMT61" s="130"/>
      <c r="OMU61" s="130"/>
      <c r="OMV61" s="130"/>
      <c r="OMW61" s="130"/>
      <c r="OMX61" s="130"/>
      <c r="OMY61" s="130"/>
      <c r="OMZ61" s="130"/>
      <c r="ONA61" s="130"/>
      <c r="ONB61" s="130"/>
      <c r="ONC61" s="130"/>
      <c r="OND61" s="130"/>
      <c r="ONE61" s="130"/>
      <c r="ONF61" s="130"/>
      <c r="ONG61" s="130"/>
      <c r="ONH61" s="130"/>
      <c r="ONI61" s="130"/>
      <c r="ONJ61" s="130"/>
      <c r="ONK61" s="130"/>
      <c r="ONL61" s="130"/>
      <c r="ONM61" s="130"/>
      <c r="ONN61" s="130"/>
      <c r="ONO61" s="130"/>
      <c r="ONP61" s="130"/>
      <c r="ONQ61" s="130"/>
      <c r="ONR61" s="130"/>
      <c r="ONS61" s="130"/>
      <c r="ONT61" s="130"/>
      <c r="ONU61" s="130"/>
      <c r="ONV61" s="130"/>
      <c r="ONW61" s="130"/>
      <c r="ONX61" s="130"/>
      <c r="ONY61" s="130"/>
      <c r="ONZ61" s="130"/>
      <c r="OOA61" s="130"/>
      <c r="OOB61" s="130"/>
      <c r="OOC61" s="130"/>
      <c r="OOD61" s="130"/>
      <c r="OOE61" s="130"/>
      <c r="OOF61" s="130"/>
      <c r="OOG61" s="130"/>
      <c r="OOH61" s="130"/>
      <c r="OOI61" s="130"/>
      <c r="OOJ61" s="130"/>
      <c r="OOK61" s="130"/>
      <c r="OOL61" s="130"/>
      <c r="OOM61" s="130"/>
      <c r="OON61" s="130"/>
      <c r="OOO61" s="130"/>
      <c r="OOP61" s="130"/>
      <c r="OOQ61" s="130"/>
      <c r="OOR61" s="130"/>
      <c r="OOS61" s="130"/>
      <c r="OOT61" s="130"/>
      <c r="OOU61" s="130"/>
      <c r="OOV61" s="130"/>
      <c r="OOW61" s="130"/>
      <c r="OOX61" s="130"/>
      <c r="OOY61" s="130"/>
      <c r="OOZ61" s="130"/>
      <c r="OPA61" s="130"/>
      <c r="OPB61" s="130"/>
      <c r="OPC61" s="130"/>
      <c r="OPD61" s="130"/>
      <c r="OPE61" s="130"/>
      <c r="OPF61" s="130"/>
      <c r="OPG61" s="130"/>
      <c r="OPH61" s="130"/>
      <c r="OPI61" s="130"/>
      <c r="OPJ61" s="130"/>
      <c r="OPK61" s="130"/>
      <c r="OPL61" s="130"/>
      <c r="OPM61" s="130"/>
      <c r="OPN61" s="130"/>
      <c r="OPO61" s="130"/>
      <c r="OPP61" s="130"/>
      <c r="OPQ61" s="130"/>
      <c r="OPR61" s="130"/>
      <c r="OPS61" s="130"/>
      <c r="OPT61" s="130"/>
      <c r="OPU61" s="130"/>
      <c r="OPV61" s="130"/>
      <c r="OPW61" s="130"/>
      <c r="OPX61" s="130"/>
      <c r="OPY61" s="130"/>
      <c r="OPZ61" s="130"/>
      <c r="OQA61" s="130"/>
      <c r="OQB61" s="130"/>
      <c r="OQC61" s="130"/>
      <c r="OQD61" s="130"/>
      <c r="OQE61" s="130"/>
      <c r="OQF61" s="130"/>
      <c r="OQG61" s="130"/>
      <c r="OQH61" s="130"/>
      <c r="OQI61" s="130"/>
      <c r="OQJ61" s="130"/>
      <c r="OQK61" s="130"/>
      <c r="OQL61" s="130"/>
      <c r="OQM61" s="130"/>
      <c r="OQN61" s="130"/>
      <c r="OQO61" s="130"/>
      <c r="OQP61" s="130"/>
      <c r="OQQ61" s="130"/>
      <c r="OQR61" s="130"/>
      <c r="OQS61" s="130"/>
      <c r="OQT61" s="130"/>
      <c r="OQU61" s="130"/>
      <c r="OQV61" s="130"/>
      <c r="OQW61" s="130"/>
      <c r="OQX61" s="130"/>
      <c r="OQY61" s="130"/>
      <c r="OQZ61" s="130"/>
      <c r="ORA61" s="130"/>
      <c r="ORB61" s="130"/>
      <c r="ORC61" s="130"/>
      <c r="ORD61" s="130"/>
      <c r="ORE61" s="130"/>
      <c r="ORF61" s="130"/>
      <c r="ORG61" s="130"/>
      <c r="ORH61" s="130"/>
      <c r="ORI61" s="130"/>
      <c r="ORJ61" s="130"/>
      <c r="ORK61" s="130"/>
      <c r="ORL61" s="130"/>
      <c r="ORM61" s="130"/>
      <c r="ORN61" s="130"/>
      <c r="ORO61" s="130"/>
      <c r="ORP61" s="130"/>
      <c r="ORQ61" s="130"/>
      <c r="ORR61" s="130"/>
      <c r="ORS61" s="130"/>
      <c r="ORT61" s="130"/>
      <c r="ORU61" s="130"/>
      <c r="ORV61" s="130"/>
      <c r="ORW61" s="130"/>
      <c r="ORX61" s="130"/>
      <c r="ORY61" s="130"/>
      <c r="ORZ61" s="130"/>
      <c r="OSA61" s="130"/>
      <c r="OSB61" s="130"/>
      <c r="OSC61" s="130"/>
      <c r="OSD61" s="130"/>
      <c r="OSE61" s="130"/>
      <c r="OSF61" s="130"/>
      <c r="OSG61" s="130"/>
      <c r="OSH61" s="130"/>
      <c r="OSI61" s="130"/>
      <c r="OSJ61" s="130"/>
      <c r="OSK61" s="130"/>
      <c r="OSL61" s="130"/>
      <c r="OSM61" s="130"/>
      <c r="OSN61" s="130"/>
      <c r="OSO61" s="130"/>
      <c r="OSP61" s="130"/>
      <c r="OSQ61" s="130"/>
      <c r="OSR61" s="130"/>
      <c r="OSS61" s="130"/>
      <c r="OST61" s="130"/>
      <c r="OSU61" s="130"/>
      <c r="OSV61" s="130"/>
      <c r="OSW61" s="130"/>
      <c r="OSX61" s="130"/>
      <c r="OSY61" s="130"/>
      <c r="OSZ61" s="130"/>
      <c r="OTA61" s="130"/>
      <c r="OTB61" s="130"/>
      <c r="OTC61" s="130"/>
      <c r="OTD61" s="130"/>
      <c r="OTE61" s="130"/>
      <c r="OTF61" s="130"/>
      <c r="OTG61" s="130"/>
      <c r="OTH61" s="130"/>
      <c r="OTI61" s="130"/>
      <c r="OTJ61" s="130"/>
      <c r="OTK61" s="130"/>
      <c r="OTL61" s="130"/>
      <c r="OTM61" s="130"/>
      <c r="OTN61" s="130"/>
      <c r="OTO61" s="130"/>
      <c r="OTP61" s="130"/>
      <c r="OTQ61" s="130"/>
      <c r="OTR61" s="130"/>
      <c r="OTS61" s="130"/>
      <c r="OTT61" s="130"/>
      <c r="OTU61" s="130"/>
      <c r="OTV61" s="130"/>
      <c r="OTW61" s="130"/>
      <c r="OTX61" s="130"/>
      <c r="OTY61" s="130"/>
      <c r="OTZ61" s="130"/>
      <c r="OUA61" s="130"/>
      <c r="OUB61" s="130"/>
      <c r="OUC61" s="130"/>
      <c r="OUD61" s="130"/>
      <c r="OUE61" s="130"/>
      <c r="OUF61" s="130"/>
      <c r="OUG61" s="130"/>
      <c r="OUH61" s="130"/>
      <c r="OUI61" s="130"/>
      <c r="OUJ61" s="130"/>
      <c r="OUK61" s="130"/>
      <c r="OUL61" s="130"/>
      <c r="OUM61" s="130"/>
      <c r="OUN61" s="130"/>
      <c r="OUO61" s="130"/>
      <c r="OUP61" s="130"/>
      <c r="OUQ61" s="130"/>
      <c r="OUR61" s="130"/>
      <c r="OUS61" s="130"/>
      <c r="OUT61" s="130"/>
      <c r="OUU61" s="130"/>
      <c r="OUV61" s="130"/>
      <c r="OUW61" s="130"/>
      <c r="OUX61" s="130"/>
      <c r="OUY61" s="130"/>
      <c r="OUZ61" s="130"/>
      <c r="OVA61" s="130"/>
      <c r="OVB61" s="130"/>
      <c r="OVC61" s="130"/>
      <c r="OVD61" s="130"/>
      <c r="OVE61" s="130"/>
      <c r="OVF61" s="130"/>
      <c r="OVG61" s="130"/>
      <c r="OVH61" s="130"/>
      <c r="OVI61" s="130"/>
      <c r="OVJ61" s="130"/>
      <c r="OVK61" s="130"/>
      <c r="OVL61" s="130"/>
      <c r="OVM61" s="130"/>
      <c r="OVN61" s="130"/>
      <c r="OVO61" s="130"/>
      <c r="OVP61" s="130"/>
      <c r="OVQ61" s="130"/>
      <c r="OVR61" s="130"/>
      <c r="OVS61" s="130"/>
      <c r="OVT61" s="130"/>
      <c r="OVU61" s="130"/>
      <c r="OVV61" s="130"/>
      <c r="OVW61" s="130"/>
      <c r="OVX61" s="130"/>
      <c r="OVY61" s="130"/>
      <c r="OVZ61" s="130"/>
      <c r="OWA61" s="130"/>
      <c r="OWB61" s="130"/>
      <c r="OWC61" s="130"/>
      <c r="OWD61" s="130"/>
      <c r="OWE61" s="130"/>
      <c r="OWF61" s="130"/>
      <c r="OWG61" s="130"/>
      <c r="OWH61" s="130"/>
      <c r="OWI61" s="130"/>
      <c r="OWJ61" s="130"/>
      <c r="OWK61" s="130"/>
      <c r="OWL61" s="130"/>
      <c r="OWM61" s="130"/>
      <c r="OWN61" s="130"/>
      <c r="OWO61" s="130"/>
      <c r="OWP61" s="130"/>
      <c r="OWQ61" s="130"/>
      <c r="OWR61" s="130"/>
      <c r="OWS61" s="130"/>
      <c r="OWT61" s="130"/>
      <c r="OWU61" s="130"/>
      <c r="OWV61" s="130"/>
      <c r="OWW61" s="130"/>
      <c r="OWX61" s="130"/>
      <c r="OWY61" s="130"/>
      <c r="OWZ61" s="130"/>
      <c r="OXA61" s="130"/>
      <c r="OXB61" s="130"/>
      <c r="OXC61" s="130"/>
      <c r="OXD61" s="130"/>
      <c r="OXE61" s="130"/>
      <c r="OXF61" s="130"/>
      <c r="OXG61" s="130"/>
      <c r="OXH61" s="130"/>
      <c r="OXI61" s="130"/>
      <c r="OXJ61" s="130"/>
      <c r="OXK61" s="130"/>
      <c r="OXL61" s="130"/>
      <c r="OXM61" s="130"/>
      <c r="OXN61" s="130"/>
      <c r="OXO61" s="130"/>
      <c r="OXP61" s="130"/>
      <c r="OXQ61" s="130"/>
      <c r="OXR61" s="130"/>
      <c r="OXS61" s="130"/>
      <c r="OXT61" s="130"/>
      <c r="OXU61" s="130"/>
      <c r="OXV61" s="130"/>
      <c r="OXW61" s="130"/>
      <c r="OXX61" s="130"/>
      <c r="OXY61" s="130"/>
      <c r="OXZ61" s="130"/>
      <c r="OYA61" s="130"/>
      <c r="OYB61" s="130"/>
      <c r="OYC61" s="130"/>
      <c r="OYD61" s="130"/>
      <c r="OYE61" s="130"/>
      <c r="OYF61" s="130"/>
      <c r="OYG61" s="130"/>
      <c r="OYH61" s="130"/>
      <c r="OYI61" s="130"/>
      <c r="OYJ61" s="130"/>
      <c r="OYK61" s="130"/>
      <c r="OYL61" s="130"/>
      <c r="OYM61" s="130"/>
      <c r="OYN61" s="130"/>
      <c r="OYO61" s="130"/>
      <c r="OYP61" s="130"/>
      <c r="OYQ61" s="130"/>
      <c r="OYR61" s="130"/>
      <c r="OYS61" s="130"/>
      <c r="OYT61" s="130"/>
      <c r="OYU61" s="130"/>
      <c r="OYV61" s="130"/>
      <c r="OYW61" s="130"/>
      <c r="OYX61" s="130"/>
      <c r="OYY61" s="130"/>
      <c r="OYZ61" s="130"/>
      <c r="OZA61" s="130"/>
      <c r="OZB61" s="130"/>
      <c r="OZC61" s="130"/>
      <c r="OZD61" s="130"/>
      <c r="OZE61" s="130"/>
      <c r="OZF61" s="130"/>
      <c r="OZG61" s="130"/>
      <c r="OZH61" s="130"/>
      <c r="OZI61" s="130"/>
      <c r="OZJ61" s="130"/>
      <c r="OZK61" s="130"/>
      <c r="OZL61" s="130"/>
      <c r="OZM61" s="130"/>
      <c r="OZN61" s="130"/>
      <c r="OZO61" s="130"/>
      <c r="OZP61" s="130"/>
      <c r="OZQ61" s="130"/>
      <c r="OZR61" s="130"/>
      <c r="OZS61" s="130"/>
      <c r="OZT61" s="130"/>
      <c r="OZU61" s="130"/>
      <c r="OZV61" s="130"/>
      <c r="OZW61" s="130"/>
      <c r="OZX61" s="130"/>
      <c r="OZY61" s="130"/>
      <c r="OZZ61" s="130"/>
      <c r="PAA61" s="130"/>
      <c r="PAB61" s="130"/>
      <c r="PAC61" s="130"/>
      <c r="PAD61" s="130"/>
      <c r="PAE61" s="130"/>
      <c r="PAF61" s="130"/>
      <c r="PAG61" s="130"/>
      <c r="PAH61" s="130"/>
      <c r="PAI61" s="130"/>
      <c r="PAJ61" s="130"/>
      <c r="PAK61" s="130"/>
      <c r="PAL61" s="130"/>
      <c r="PAM61" s="130"/>
      <c r="PAN61" s="130"/>
      <c r="PAO61" s="130"/>
      <c r="PAP61" s="130"/>
      <c r="PAQ61" s="130"/>
      <c r="PAR61" s="130"/>
      <c r="PAS61" s="130"/>
      <c r="PAT61" s="130"/>
      <c r="PAU61" s="130"/>
      <c r="PAV61" s="130"/>
      <c r="PAW61" s="130"/>
      <c r="PAX61" s="130"/>
      <c r="PAY61" s="130"/>
      <c r="PAZ61" s="130"/>
      <c r="PBA61" s="130"/>
      <c r="PBB61" s="130"/>
      <c r="PBC61" s="130"/>
      <c r="PBD61" s="130"/>
      <c r="PBE61" s="130"/>
      <c r="PBF61" s="130"/>
      <c r="PBG61" s="130"/>
      <c r="PBH61" s="130"/>
      <c r="PBI61" s="130"/>
      <c r="PBJ61" s="130"/>
      <c r="PBK61" s="130"/>
      <c r="PBL61" s="130"/>
      <c r="PBM61" s="130"/>
      <c r="PBN61" s="130"/>
      <c r="PBO61" s="130"/>
      <c r="PBP61" s="130"/>
      <c r="PBQ61" s="130"/>
      <c r="PBR61" s="130"/>
      <c r="PBS61" s="130"/>
      <c r="PBT61" s="130"/>
      <c r="PBU61" s="130"/>
      <c r="PBV61" s="130"/>
      <c r="PBW61" s="130"/>
      <c r="PBX61" s="130"/>
      <c r="PBY61" s="130"/>
      <c r="PBZ61" s="130"/>
      <c r="PCA61" s="130"/>
      <c r="PCB61" s="130"/>
      <c r="PCC61" s="130"/>
      <c r="PCD61" s="130"/>
      <c r="PCE61" s="130"/>
      <c r="PCF61" s="130"/>
      <c r="PCG61" s="130"/>
      <c r="PCH61" s="130"/>
      <c r="PCI61" s="130"/>
      <c r="PCJ61" s="130"/>
      <c r="PCK61" s="130"/>
      <c r="PCL61" s="130"/>
      <c r="PCM61" s="130"/>
      <c r="PCN61" s="130"/>
      <c r="PCO61" s="130"/>
      <c r="PCP61" s="130"/>
      <c r="PCQ61" s="130"/>
      <c r="PCR61" s="130"/>
      <c r="PCS61" s="130"/>
      <c r="PCT61" s="130"/>
      <c r="PCU61" s="130"/>
      <c r="PCV61" s="130"/>
      <c r="PCW61" s="130"/>
      <c r="PCX61" s="130"/>
      <c r="PCY61" s="130"/>
      <c r="PCZ61" s="130"/>
      <c r="PDA61" s="130"/>
      <c r="PDB61" s="130"/>
      <c r="PDC61" s="130"/>
      <c r="PDD61" s="130"/>
      <c r="PDE61" s="130"/>
      <c r="PDF61" s="130"/>
      <c r="PDG61" s="130"/>
      <c r="PDH61" s="130"/>
      <c r="PDI61" s="130"/>
      <c r="PDJ61" s="130"/>
      <c r="PDK61" s="130"/>
      <c r="PDL61" s="130"/>
      <c r="PDM61" s="130"/>
      <c r="PDN61" s="130"/>
      <c r="PDO61" s="130"/>
      <c r="PDP61" s="130"/>
      <c r="PDQ61" s="130"/>
      <c r="PDR61" s="130"/>
      <c r="PDS61" s="130"/>
      <c r="PDT61" s="130"/>
      <c r="PDU61" s="130"/>
      <c r="PDV61" s="130"/>
      <c r="PDW61" s="130"/>
      <c r="PDX61" s="130"/>
      <c r="PDY61" s="130"/>
      <c r="PDZ61" s="130"/>
      <c r="PEA61" s="130"/>
      <c r="PEB61" s="130"/>
      <c r="PEC61" s="130"/>
      <c r="PED61" s="130"/>
      <c r="PEE61" s="130"/>
      <c r="PEF61" s="130"/>
      <c r="PEG61" s="130"/>
      <c r="PEH61" s="130"/>
      <c r="PEI61" s="130"/>
      <c r="PEJ61" s="130"/>
      <c r="PEK61" s="130"/>
      <c r="PEL61" s="130"/>
      <c r="PEM61" s="130"/>
      <c r="PEN61" s="130"/>
      <c r="PEO61" s="130"/>
      <c r="PEP61" s="130"/>
      <c r="PEQ61" s="130"/>
      <c r="PER61" s="130"/>
      <c r="PES61" s="130"/>
      <c r="PET61" s="130"/>
      <c r="PEU61" s="130"/>
      <c r="PEV61" s="130"/>
      <c r="PEW61" s="130"/>
      <c r="PEX61" s="130"/>
      <c r="PEY61" s="130"/>
      <c r="PEZ61" s="130"/>
      <c r="PFA61" s="130"/>
      <c r="PFB61" s="130"/>
      <c r="PFC61" s="130"/>
      <c r="PFD61" s="130"/>
      <c r="PFE61" s="130"/>
      <c r="PFF61" s="130"/>
      <c r="PFG61" s="130"/>
      <c r="PFH61" s="130"/>
      <c r="PFI61" s="130"/>
      <c r="PFJ61" s="130"/>
      <c r="PFK61" s="130"/>
      <c r="PFL61" s="130"/>
      <c r="PFM61" s="130"/>
      <c r="PFN61" s="130"/>
      <c r="PFO61" s="130"/>
      <c r="PFP61" s="130"/>
      <c r="PFQ61" s="130"/>
      <c r="PFR61" s="130"/>
      <c r="PFS61" s="130"/>
      <c r="PFT61" s="130"/>
      <c r="PFU61" s="130"/>
      <c r="PFV61" s="130"/>
      <c r="PFW61" s="130"/>
      <c r="PFX61" s="130"/>
      <c r="PFY61" s="130"/>
      <c r="PFZ61" s="130"/>
      <c r="PGA61" s="130"/>
      <c r="PGB61" s="130"/>
      <c r="PGC61" s="130"/>
      <c r="PGD61" s="130"/>
      <c r="PGE61" s="130"/>
      <c r="PGF61" s="130"/>
      <c r="PGG61" s="130"/>
      <c r="PGH61" s="130"/>
      <c r="PGI61" s="130"/>
      <c r="PGJ61" s="130"/>
      <c r="PGK61" s="130"/>
      <c r="PGL61" s="130"/>
      <c r="PGM61" s="130"/>
      <c r="PGN61" s="130"/>
      <c r="PGO61" s="130"/>
      <c r="PGP61" s="130"/>
      <c r="PGQ61" s="130"/>
      <c r="PGR61" s="130"/>
      <c r="PGS61" s="130"/>
      <c r="PGT61" s="130"/>
      <c r="PGU61" s="130"/>
      <c r="PGV61" s="130"/>
      <c r="PGW61" s="130"/>
      <c r="PGX61" s="130"/>
      <c r="PGY61" s="130"/>
      <c r="PGZ61" s="130"/>
      <c r="PHA61" s="130"/>
      <c r="PHB61" s="130"/>
      <c r="PHC61" s="130"/>
      <c r="PHD61" s="130"/>
      <c r="PHE61" s="130"/>
      <c r="PHF61" s="130"/>
      <c r="PHG61" s="130"/>
      <c r="PHH61" s="130"/>
      <c r="PHI61" s="130"/>
      <c r="PHJ61" s="130"/>
      <c r="PHK61" s="130"/>
      <c r="PHL61" s="130"/>
      <c r="PHM61" s="130"/>
      <c r="PHN61" s="130"/>
      <c r="PHO61" s="130"/>
      <c r="PHP61" s="130"/>
      <c r="PHQ61" s="130"/>
      <c r="PHR61" s="130"/>
      <c r="PHS61" s="130"/>
      <c r="PHT61" s="130"/>
      <c r="PHU61" s="130"/>
      <c r="PHV61" s="130"/>
      <c r="PHW61" s="130"/>
      <c r="PHX61" s="130"/>
      <c r="PHY61" s="130"/>
      <c r="PHZ61" s="130"/>
      <c r="PIA61" s="130"/>
      <c r="PIB61" s="130"/>
      <c r="PIC61" s="130"/>
      <c r="PID61" s="130"/>
      <c r="PIE61" s="130"/>
      <c r="PIF61" s="130"/>
      <c r="PIG61" s="130"/>
      <c r="PIH61" s="130"/>
      <c r="PII61" s="130"/>
      <c r="PIJ61" s="130"/>
      <c r="PIK61" s="130"/>
      <c r="PIL61" s="130"/>
      <c r="PIM61" s="130"/>
      <c r="PIN61" s="130"/>
      <c r="PIO61" s="130"/>
      <c r="PIP61" s="130"/>
      <c r="PIQ61" s="130"/>
      <c r="PIR61" s="130"/>
      <c r="PIS61" s="130"/>
      <c r="PIT61" s="130"/>
      <c r="PIU61" s="130"/>
      <c r="PIV61" s="130"/>
      <c r="PIW61" s="130"/>
      <c r="PIX61" s="130"/>
      <c r="PIY61" s="130"/>
      <c r="PIZ61" s="130"/>
      <c r="PJA61" s="130"/>
      <c r="PJB61" s="130"/>
      <c r="PJC61" s="130"/>
      <c r="PJD61" s="130"/>
      <c r="PJE61" s="130"/>
      <c r="PJF61" s="130"/>
      <c r="PJG61" s="130"/>
      <c r="PJH61" s="130"/>
      <c r="PJI61" s="130"/>
      <c r="PJJ61" s="130"/>
      <c r="PJK61" s="130"/>
      <c r="PJL61" s="130"/>
      <c r="PJM61" s="130"/>
      <c r="PJN61" s="130"/>
      <c r="PJO61" s="130"/>
      <c r="PJP61" s="130"/>
      <c r="PJQ61" s="130"/>
      <c r="PJR61" s="130"/>
      <c r="PJS61" s="130"/>
      <c r="PJT61" s="130"/>
      <c r="PJU61" s="130"/>
      <c r="PJV61" s="130"/>
      <c r="PJW61" s="130"/>
      <c r="PJX61" s="130"/>
      <c r="PJY61" s="130"/>
      <c r="PJZ61" s="130"/>
      <c r="PKA61" s="130"/>
      <c r="PKB61" s="130"/>
      <c r="PKC61" s="130"/>
      <c r="PKD61" s="130"/>
      <c r="PKE61" s="130"/>
      <c r="PKF61" s="130"/>
      <c r="PKG61" s="130"/>
      <c r="PKH61" s="130"/>
      <c r="PKI61" s="130"/>
      <c r="PKJ61" s="130"/>
      <c r="PKK61" s="130"/>
      <c r="PKL61" s="130"/>
      <c r="PKM61" s="130"/>
      <c r="PKN61" s="130"/>
      <c r="PKO61" s="130"/>
      <c r="PKP61" s="130"/>
      <c r="PKQ61" s="130"/>
      <c r="PKR61" s="130"/>
      <c r="PKS61" s="130"/>
      <c r="PKT61" s="130"/>
      <c r="PKU61" s="130"/>
      <c r="PKV61" s="130"/>
      <c r="PKW61" s="130"/>
      <c r="PKX61" s="130"/>
      <c r="PKY61" s="130"/>
      <c r="PKZ61" s="130"/>
      <c r="PLA61" s="130"/>
      <c r="PLB61" s="130"/>
      <c r="PLC61" s="130"/>
      <c r="PLD61" s="130"/>
      <c r="PLE61" s="130"/>
      <c r="PLF61" s="130"/>
      <c r="PLG61" s="130"/>
      <c r="PLH61" s="130"/>
      <c r="PLI61" s="130"/>
      <c r="PLJ61" s="130"/>
      <c r="PLK61" s="130"/>
      <c r="PLL61" s="130"/>
      <c r="PLM61" s="130"/>
      <c r="PLN61" s="130"/>
      <c r="PLO61" s="130"/>
      <c r="PLP61" s="130"/>
      <c r="PLQ61" s="130"/>
      <c r="PLR61" s="130"/>
      <c r="PLS61" s="130"/>
      <c r="PLT61" s="130"/>
      <c r="PLU61" s="130"/>
      <c r="PLV61" s="130"/>
      <c r="PLW61" s="130"/>
      <c r="PLX61" s="130"/>
      <c r="PLY61" s="130"/>
      <c r="PLZ61" s="130"/>
      <c r="PMA61" s="130"/>
      <c r="PMB61" s="130"/>
      <c r="PMC61" s="130"/>
      <c r="PMD61" s="130"/>
      <c r="PME61" s="130"/>
      <c r="PMF61" s="130"/>
      <c r="PMG61" s="130"/>
      <c r="PMH61" s="130"/>
      <c r="PMI61" s="130"/>
      <c r="PMJ61" s="130"/>
      <c r="PMK61" s="130"/>
      <c r="PML61" s="130"/>
      <c r="PMM61" s="130"/>
      <c r="PMN61" s="130"/>
      <c r="PMO61" s="130"/>
      <c r="PMP61" s="130"/>
      <c r="PMQ61" s="130"/>
      <c r="PMR61" s="130"/>
      <c r="PMS61" s="130"/>
      <c r="PMT61" s="130"/>
      <c r="PMU61" s="130"/>
      <c r="PMV61" s="130"/>
      <c r="PMW61" s="130"/>
      <c r="PMX61" s="130"/>
      <c r="PMY61" s="130"/>
      <c r="PMZ61" s="130"/>
      <c r="PNA61" s="130"/>
      <c r="PNB61" s="130"/>
      <c r="PNC61" s="130"/>
      <c r="PND61" s="130"/>
      <c r="PNE61" s="130"/>
      <c r="PNF61" s="130"/>
      <c r="PNG61" s="130"/>
      <c r="PNH61" s="130"/>
      <c r="PNI61" s="130"/>
      <c r="PNJ61" s="130"/>
      <c r="PNK61" s="130"/>
      <c r="PNL61" s="130"/>
      <c r="PNM61" s="130"/>
      <c r="PNN61" s="130"/>
      <c r="PNO61" s="130"/>
      <c r="PNP61" s="130"/>
      <c r="PNQ61" s="130"/>
      <c r="PNR61" s="130"/>
      <c r="PNS61" s="130"/>
      <c r="PNT61" s="130"/>
      <c r="PNU61" s="130"/>
      <c r="PNV61" s="130"/>
      <c r="PNW61" s="130"/>
      <c r="PNX61" s="130"/>
      <c r="PNY61" s="130"/>
      <c r="PNZ61" s="130"/>
      <c r="POA61" s="130"/>
      <c r="POB61" s="130"/>
      <c r="POC61" s="130"/>
      <c r="POD61" s="130"/>
      <c r="POE61" s="130"/>
      <c r="POF61" s="130"/>
      <c r="POG61" s="130"/>
      <c r="POH61" s="130"/>
      <c r="POI61" s="130"/>
      <c r="POJ61" s="130"/>
      <c r="POK61" s="130"/>
      <c r="POL61" s="130"/>
      <c r="POM61" s="130"/>
      <c r="PON61" s="130"/>
      <c r="POO61" s="130"/>
      <c r="POP61" s="130"/>
      <c r="POQ61" s="130"/>
      <c r="POR61" s="130"/>
      <c r="POS61" s="130"/>
      <c r="POT61" s="130"/>
      <c r="POU61" s="130"/>
      <c r="POV61" s="130"/>
      <c r="POW61" s="130"/>
      <c r="POX61" s="130"/>
      <c r="POY61" s="130"/>
      <c r="POZ61" s="130"/>
      <c r="PPA61" s="130"/>
      <c r="PPB61" s="130"/>
      <c r="PPC61" s="130"/>
      <c r="PPD61" s="130"/>
      <c r="PPE61" s="130"/>
      <c r="PPF61" s="130"/>
      <c r="PPG61" s="130"/>
      <c r="PPH61" s="130"/>
      <c r="PPI61" s="130"/>
      <c r="PPJ61" s="130"/>
      <c r="PPK61" s="130"/>
      <c r="PPL61" s="130"/>
      <c r="PPM61" s="130"/>
      <c r="PPN61" s="130"/>
      <c r="PPO61" s="130"/>
      <c r="PPP61" s="130"/>
      <c r="PPQ61" s="130"/>
      <c r="PPR61" s="130"/>
      <c r="PPS61" s="130"/>
      <c r="PPT61" s="130"/>
      <c r="PPU61" s="130"/>
      <c r="PPV61" s="130"/>
      <c r="PPW61" s="130"/>
      <c r="PPX61" s="130"/>
      <c r="PPY61" s="130"/>
      <c r="PPZ61" s="130"/>
      <c r="PQA61" s="130"/>
      <c r="PQB61" s="130"/>
      <c r="PQC61" s="130"/>
      <c r="PQD61" s="130"/>
      <c r="PQE61" s="130"/>
      <c r="PQF61" s="130"/>
      <c r="PQG61" s="130"/>
      <c r="PQH61" s="130"/>
      <c r="PQI61" s="130"/>
      <c r="PQJ61" s="130"/>
      <c r="PQK61" s="130"/>
      <c r="PQL61" s="130"/>
      <c r="PQM61" s="130"/>
      <c r="PQN61" s="130"/>
      <c r="PQO61" s="130"/>
      <c r="PQP61" s="130"/>
      <c r="PQQ61" s="130"/>
      <c r="PQR61" s="130"/>
      <c r="PQS61" s="130"/>
      <c r="PQT61" s="130"/>
      <c r="PQU61" s="130"/>
      <c r="PQV61" s="130"/>
      <c r="PQW61" s="130"/>
      <c r="PQX61" s="130"/>
      <c r="PQY61" s="130"/>
      <c r="PQZ61" s="130"/>
      <c r="PRA61" s="130"/>
      <c r="PRB61" s="130"/>
      <c r="PRC61" s="130"/>
      <c r="PRD61" s="130"/>
      <c r="PRE61" s="130"/>
      <c r="PRF61" s="130"/>
      <c r="PRG61" s="130"/>
      <c r="PRH61" s="130"/>
      <c r="PRI61" s="130"/>
      <c r="PRJ61" s="130"/>
      <c r="PRK61" s="130"/>
      <c r="PRL61" s="130"/>
      <c r="PRM61" s="130"/>
      <c r="PRN61" s="130"/>
      <c r="PRO61" s="130"/>
      <c r="PRP61" s="130"/>
      <c r="PRQ61" s="130"/>
      <c r="PRR61" s="130"/>
      <c r="PRS61" s="130"/>
      <c r="PRT61" s="130"/>
      <c r="PRU61" s="130"/>
      <c r="PRV61" s="130"/>
      <c r="PRW61" s="130"/>
      <c r="PRX61" s="130"/>
      <c r="PRY61" s="130"/>
      <c r="PRZ61" s="130"/>
      <c r="PSA61" s="130"/>
      <c r="PSB61" s="130"/>
      <c r="PSC61" s="130"/>
      <c r="PSD61" s="130"/>
      <c r="PSE61" s="130"/>
      <c r="PSF61" s="130"/>
      <c r="PSG61" s="130"/>
      <c r="PSH61" s="130"/>
      <c r="PSI61" s="130"/>
      <c r="PSJ61" s="130"/>
      <c r="PSK61" s="130"/>
      <c r="PSL61" s="130"/>
      <c r="PSM61" s="130"/>
      <c r="PSN61" s="130"/>
      <c r="PSO61" s="130"/>
      <c r="PSP61" s="130"/>
      <c r="PSQ61" s="130"/>
      <c r="PSR61" s="130"/>
      <c r="PSS61" s="130"/>
      <c r="PST61" s="130"/>
      <c r="PSU61" s="130"/>
      <c r="PSV61" s="130"/>
      <c r="PSW61" s="130"/>
      <c r="PSX61" s="130"/>
      <c r="PSY61" s="130"/>
      <c r="PSZ61" s="130"/>
      <c r="PTA61" s="130"/>
      <c r="PTB61" s="130"/>
      <c r="PTC61" s="130"/>
      <c r="PTD61" s="130"/>
      <c r="PTE61" s="130"/>
      <c r="PTF61" s="130"/>
      <c r="PTG61" s="130"/>
      <c r="PTH61" s="130"/>
      <c r="PTI61" s="130"/>
      <c r="PTJ61" s="130"/>
      <c r="PTK61" s="130"/>
      <c r="PTL61" s="130"/>
      <c r="PTM61" s="130"/>
      <c r="PTN61" s="130"/>
      <c r="PTO61" s="130"/>
      <c r="PTP61" s="130"/>
      <c r="PTQ61" s="130"/>
      <c r="PTR61" s="130"/>
      <c r="PTS61" s="130"/>
      <c r="PTT61" s="130"/>
      <c r="PTU61" s="130"/>
      <c r="PTV61" s="130"/>
      <c r="PTW61" s="130"/>
      <c r="PTX61" s="130"/>
      <c r="PTY61" s="130"/>
      <c r="PTZ61" s="130"/>
      <c r="PUA61" s="130"/>
      <c r="PUB61" s="130"/>
      <c r="PUC61" s="130"/>
      <c r="PUD61" s="130"/>
      <c r="PUE61" s="130"/>
      <c r="PUF61" s="130"/>
      <c r="PUG61" s="130"/>
      <c r="PUH61" s="130"/>
      <c r="PUI61" s="130"/>
      <c r="PUJ61" s="130"/>
      <c r="PUK61" s="130"/>
      <c r="PUL61" s="130"/>
      <c r="PUM61" s="130"/>
      <c r="PUN61" s="130"/>
      <c r="PUO61" s="130"/>
      <c r="PUP61" s="130"/>
      <c r="PUQ61" s="130"/>
      <c r="PUR61" s="130"/>
      <c r="PUS61" s="130"/>
      <c r="PUT61" s="130"/>
      <c r="PUU61" s="130"/>
      <c r="PUV61" s="130"/>
      <c r="PUW61" s="130"/>
      <c r="PUX61" s="130"/>
      <c r="PUY61" s="130"/>
      <c r="PUZ61" s="130"/>
      <c r="PVA61" s="130"/>
      <c r="PVB61" s="130"/>
      <c r="PVC61" s="130"/>
      <c r="PVD61" s="130"/>
      <c r="PVE61" s="130"/>
      <c r="PVF61" s="130"/>
      <c r="PVG61" s="130"/>
      <c r="PVH61" s="130"/>
      <c r="PVI61" s="130"/>
      <c r="PVJ61" s="130"/>
      <c r="PVK61" s="130"/>
      <c r="PVL61" s="130"/>
      <c r="PVM61" s="130"/>
      <c r="PVN61" s="130"/>
      <c r="PVO61" s="130"/>
      <c r="PVP61" s="130"/>
      <c r="PVQ61" s="130"/>
      <c r="PVR61" s="130"/>
      <c r="PVS61" s="130"/>
      <c r="PVT61" s="130"/>
      <c r="PVU61" s="130"/>
      <c r="PVV61" s="130"/>
      <c r="PVW61" s="130"/>
      <c r="PVX61" s="130"/>
      <c r="PVY61" s="130"/>
      <c r="PVZ61" s="130"/>
      <c r="PWA61" s="130"/>
      <c r="PWB61" s="130"/>
      <c r="PWC61" s="130"/>
      <c r="PWD61" s="130"/>
      <c r="PWE61" s="130"/>
      <c r="PWF61" s="130"/>
      <c r="PWG61" s="130"/>
      <c r="PWH61" s="130"/>
      <c r="PWI61" s="130"/>
      <c r="PWJ61" s="130"/>
      <c r="PWK61" s="130"/>
      <c r="PWL61" s="130"/>
      <c r="PWM61" s="130"/>
      <c r="PWN61" s="130"/>
      <c r="PWO61" s="130"/>
      <c r="PWP61" s="130"/>
      <c r="PWQ61" s="130"/>
      <c r="PWR61" s="130"/>
      <c r="PWS61" s="130"/>
      <c r="PWT61" s="130"/>
      <c r="PWU61" s="130"/>
      <c r="PWV61" s="130"/>
      <c r="PWW61" s="130"/>
      <c r="PWX61" s="130"/>
      <c r="PWY61" s="130"/>
      <c r="PWZ61" s="130"/>
      <c r="PXA61" s="130"/>
      <c r="PXB61" s="130"/>
      <c r="PXC61" s="130"/>
      <c r="PXD61" s="130"/>
      <c r="PXE61" s="130"/>
      <c r="PXF61" s="130"/>
      <c r="PXG61" s="130"/>
      <c r="PXH61" s="130"/>
      <c r="PXI61" s="130"/>
      <c r="PXJ61" s="130"/>
      <c r="PXK61" s="130"/>
      <c r="PXL61" s="130"/>
      <c r="PXM61" s="130"/>
      <c r="PXN61" s="130"/>
      <c r="PXO61" s="130"/>
      <c r="PXP61" s="130"/>
      <c r="PXQ61" s="130"/>
      <c r="PXR61" s="130"/>
      <c r="PXS61" s="130"/>
      <c r="PXT61" s="130"/>
      <c r="PXU61" s="130"/>
      <c r="PXV61" s="130"/>
      <c r="PXW61" s="130"/>
      <c r="PXX61" s="130"/>
      <c r="PXY61" s="130"/>
      <c r="PXZ61" s="130"/>
      <c r="PYA61" s="130"/>
      <c r="PYB61" s="130"/>
      <c r="PYC61" s="130"/>
      <c r="PYD61" s="130"/>
      <c r="PYE61" s="130"/>
      <c r="PYF61" s="130"/>
      <c r="PYG61" s="130"/>
      <c r="PYH61" s="130"/>
      <c r="PYI61" s="130"/>
      <c r="PYJ61" s="130"/>
      <c r="PYK61" s="130"/>
      <c r="PYL61" s="130"/>
      <c r="PYM61" s="130"/>
      <c r="PYN61" s="130"/>
      <c r="PYO61" s="130"/>
      <c r="PYP61" s="130"/>
      <c r="PYQ61" s="130"/>
      <c r="PYR61" s="130"/>
      <c r="PYS61" s="130"/>
      <c r="PYT61" s="130"/>
      <c r="PYU61" s="130"/>
      <c r="PYV61" s="130"/>
      <c r="PYW61" s="130"/>
      <c r="PYX61" s="130"/>
      <c r="PYY61" s="130"/>
      <c r="PYZ61" s="130"/>
      <c r="PZA61" s="130"/>
      <c r="PZB61" s="130"/>
      <c r="PZC61" s="130"/>
      <c r="PZD61" s="130"/>
      <c r="PZE61" s="130"/>
      <c r="PZF61" s="130"/>
      <c r="PZG61" s="130"/>
      <c r="PZH61" s="130"/>
      <c r="PZI61" s="130"/>
      <c r="PZJ61" s="130"/>
      <c r="PZK61" s="130"/>
      <c r="PZL61" s="130"/>
      <c r="PZM61" s="130"/>
      <c r="PZN61" s="130"/>
      <c r="PZO61" s="130"/>
      <c r="PZP61" s="130"/>
      <c r="PZQ61" s="130"/>
      <c r="PZR61" s="130"/>
      <c r="PZS61" s="130"/>
      <c r="PZT61" s="130"/>
      <c r="PZU61" s="130"/>
      <c r="PZV61" s="130"/>
      <c r="PZW61" s="130"/>
      <c r="PZX61" s="130"/>
      <c r="PZY61" s="130"/>
      <c r="PZZ61" s="130"/>
      <c r="QAA61" s="130"/>
      <c r="QAB61" s="130"/>
      <c r="QAC61" s="130"/>
      <c r="QAD61" s="130"/>
      <c r="QAE61" s="130"/>
      <c r="QAF61" s="130"/>
      <c r="QAG61" s="130"/>
      <c r="QAH61" s="130"/>
      <c r="QAI61" s="130"/>
      <c r="QAJ61" s="130"/>
      <c r="QAK61" s="130"/>
      <c r="QAL61" s="130"/>
      <c r="QAM61" s="130"/>
      <c r="QAN61" s="130"/>
      <c r="QAO61" s="130"/>
      <c r="QAP61" s="130"/>
      <c r="QAQ61" s="130"/>
      <c r="QAR61" s="130"/>
      <c r="QAS61" s="130"/>
      <c r="QAT61" s="130"/>
      <c r="QAU61" s="130"/>
      <c r="QAV61" s="130"/>
      <c r="QAW61" s="130"/>
      <c r="QAX61" s="130"/>
      <c r="QAY61" s="130"/>
      <c r="QAZ61" s="130"/>
      <c r="QBA61" s="130"/>
      <c r="QBB61" s="130"/>
      <c r="QBC61" s="130"/>
      <c r="QBD61" s="130"/>
      <c r="QBE61" s="130"/>
      <c r="QBF61" s="130"/>
      <c r="QBG61" s="130"/>
      <c r="QBH61" s="130"/>
      <c r="QBI61" s="130"/>
      <c r="QBJ61" s="130"/>
      <c r="QBK61" s="130"/>
      <c r="QBL61" s="130"/>
      <c r="QBM61" s="130"/>
      <c r="QBN61" s="130"/>
      <c r="QBO61" s="130"/>
      <c r="QBP61" s="130"/>
      <c r="QBQ61" s="130"/>
      <c r="QBR61" s="130"/>
      <c r="QBS61" s="130"/>
      <c r="QBT61" s="130"/>
      <c r="QBU61" s="130"/>
      <c r="QBV61" s="130"/>
      <c r="QBW61" s="130"/>
      <c r="QBX61" s="130"/>
      <c r="QBY61" s="130"/>
      <c r="QBZ61" s="130"/>
      <c r="QCA61" s="130"/>
      <c r="QCB61" s="130"/>
      <c r="QCC61" s="130"/>
      <c r="QCD61" s="130"/>
      <c r="QCE61" s="130"/>
      <c r="QCF61" s="130"/>
      <c r="QCG61" s="130"/>
      <c r="QCH61" s="130"/>
      <c r="QCI61" s="130"/>
      <c r="QCJ61" s="130"/>
      <c r="QCK61" s="130"/>
      <c r="QCL61" s="130"/>
      <c r="QCM61" s="130"/>
      <c r="QCN61" s="130"/>
      <c r="QCO61" s="130"/>
      <c r="QCP61" s="130"/>
      <c r="QCQ61" s="130"/>
      <c r="QCR61" s="130"/>
      <c r="QCS61" s="130"/>
      <c r="QCT61" s="130"/>
      <c r="QCU61" s="130"/>
      <c r="QCV61" s="130"/>
      <c r="QCW61" s="130"/>
      <c r="QCX61" s="130"/>
      <c r="QCY61" s="130"/>
      <c r="QCZ61" s="130"/>
      <c r="QDA61" s="130"/>
      <c r="QDB61" s="130"/>
      <c r="QDC61" s="130"/>
      <c r="QDD61" s="130"/>
      <c r="QDE61" s="130"/>
      <c r="QDF61" s="130"/>
      <c r="QDG61" s="130"/>
      <c r="QDH61" s="130"/>
      <c r="QDI61" s="130"/>
      <c r="QDJ61" s="130"/>
      <c r="QDK61" s="130"/>
      <c r="QDL61" s="130"/>
      <c r="QDM61" s="130"/>
      <c r="QDN61" s="130"/>
      <c r="QDO61" s="130"/>
      <c r="QDP61" s="130"/>
      <c r="QDQ61" s="130"/>
      <c r="QDR61" s="130"/>
      <c r="QDS61" s="130"/>
      <c r="QDT61" s="130"/>
      <c r="QDU61" s="130"/>
      <c r="QDV61" s="130"/>
      <c r="QDW61" s="130"/>
      <c r="QDX61" s="130"/>
      <c r="QDY61" s="130"/>
      <c r="QDZ61" s="130"/>
      <c r="QEA61" s="130"/>
      <c r="QEB61" s="130"/>
      <c r="QEC61" s="130"/>
      <c r="QED61" s="130"/>
      <c r="QEE61" s="130"/>
      <c r="QEF61" s="130"/>
      <c r="QEG61" s="130"/>
      <c r="QEH61" s="130"/>
      <c r="QEI61" s="130"/>
      <c r="QEJ61" s="130"/>
      <c r="QEK61" s="130"/>
      <c r="QEL61" s="130"/>
      <c r="QEM61" s="130"/>
      <c r="QEN61" s="130"/>
      <c r="QEO61" s="130"/>
      <c r="QEP61" s="130"/>
      <c r="QEQ61" s="130"/>
      <c r="QER61" s="130"/>
      <c r="QES61" s="130"/>
      <c r="QET61" s="130"/>
      <c r="QEU61" s="130"/>
      <c r="QEV61" s="130"/>
      <c r="QEW61" s="130"/>
      <c r="QEX61" s="130"/>
      <c r="QEY61" s="130"/>
      <c r="QEZ61" s="130"/>
      <c r="QFA61" s="130"/>
      <c r="QFB61" s="130"/>
      <c r="QFC61" s="130"/>
      <c r="QFD61" s="130"/>
      <c r="QFE61" s="130"/>
      <c r="QFF61" s="130"/>
      <c r="QFG61" s="130"/>
      <c r="QFH61" s="130"/>
      <c r="QFI61" s="130"/>
      <c r="QFJ61" s="130"/>
      <c r="QFK61" s="130"/>
      <c r="QFL61" s="130"/>
      <c r="QFM61" s="130"/>
      <c r="QFN61" s="130"/>
      <c r="QFO61" s="130"/>
      <c r="QFP61" s="130"/>
      <c r="QFQ61" s="130"/>
      <c r="QFR61" s="130"/>
      <c r="QFS61" s="130"/>
      <c r="QFT61" s="130"/>
      <c r="QFU61" s="130"/>
      <c r="QFV61" s="130"/>
      <c r="QFW61" s="130"/>
      <c r="QFX61" s="130"/>
      <c r="QFY61" s="130"/>
      <c r="QFZ61" s="130"/>
      <c r="QGA61" s="130"/>
      <c r="QGB61" s="130"/>
      <c r="QGC61" s="130"/>
      <c r="QGD61" s="130"/>
      <c r="QGE61" s="130"/>
      <c r="QGF61" s="130"/>
      <c r="QGG61" s="130"/>
      <c r="QGH61" s="130"/>
      <c r="QGI61" s="130"/>
      <c r="QGJ61" s="130"/>
      <c r="QGK61" s="130"/>
      <c r="QGL61" s="130"/>
      <c r="QGM61" s="130"/>
      <c r="QGN61" s="130"/>
      <c r="QGO61" s="130"/>
      <c r="QGP61" s="130"/>
      <c r="QGQ61" s="130"/>
      <c r="QGR61" s="130"/>
      <c r="QGS61" s="130"/>
      <c r="QGT61" s="130"/>
      <c r="QGU61" s="130"/>
      <c r="QGV61" s="130"/>
      <c r="QGW61" s="130"/>
      <c r="QGX61" s="130"/>
      <c r="QGY61" s="130"/>
      <c r="QGZ61" s="130"/>
      <c r="QHA61" s="130"/>
      <c r="QHB61" s="130"/>
      <c r="QHC61" s="130"/>
      <c r="QHD61" s="130"/>
      <c r="QHE61" s="130"/>
      <c r="QHF61" s="130"/>
      <c r="QHG61" s="130"/>
      <c r="QHH61" s="130"/>
      <c r="QHI61" s="130"/>
      <c r="QHJ61" s="130"/>
      <c r="QHK61" s="130"/>
      <c r="QHL61" s="130"/>
      <c r="QHM61" s="130"/>
      <c r="QHN61" s="130"/>
      <c r="QHO61" s="130"/>
      <c r="QHP61" s="130"/>
      <c r="QHQ61" s="130"/>
      <c r="QHR61" s="130"/>
      <c r="QHS61" s="130"/>
      <c r="QHT61" s="130"/>
      <c r="QHU61" s="130"/>
      <c r="QHV61" s="130"/>
      <c r="QHW61" s="130"/>
      <c r="QHX61" s="130"/>
      <c r="QHY61" s="130"/>
      <c r="QHZ61" s="130"/>
      <c r="QIA61" s="130"/>
      <c r="QIB61" s="130"/>
      <c r="QIC61" s="130"/>
      <c r="QID61" s="130"/>
      <c r="QIE61" s="130"/>
      <c r="QIF61" s="130"/>
      <c r="QIG61" s="130"/>
      <c r="QIH61" s="130"/>
      <c r="QII61" s="130"/>
      <c r="QIJ61" s="130"/>
      <c r="QIK61" s="130"/>
      <c r="QIL61" s="130"/>
      <c r="QIM61" s="130"/>
      <c r="QIN61" s="130"/>
      <c r="QIO61" s="130"/>
      <c r="QIP61" s="130"/>
      <c r="QIQ61" s="130"/>
      <c r="QIR61" s="130"/>
      <c r="QIS61" s="130"/>
      <c r="QIT61" s="130"/>
      <c r="QIU61" s="130"/>
      <c r="QIV61" s="130"/>
      <c r="QIW61" s="130"/>
      <c r="QIX61" s="130"/>
      <c r="QIY61" s="130"/>
      <c r="QIZ61" s="130"/>
      <c r="QJA61" s="130"/>
      <c r="QJB61" s="130"/>
      <c r="QJC61" s="130"/>
      <c r="QJD61" s="130"/>
      <c r="QJE61" s="130"/>
      <c r="QJF61" s="130"/>
      <c r="QJG61" s="130"/>
      <c r="QJH61" s="130"/>
      <c r="QJI61" s="130"/>
      <c r="QJJ61" s="130"/>
      <c r="QJK61" s="130"/>
      <c r="QJL61" s="130"/>
      <c r="QJM61" s="130"/>
      <c r="QJN61" s="130"/>
      <c r="QJO61" s="130"/>
      <c r="QJP61" s="130"/>
      <c r="QJQ61" s="130"/>
      <c r="QJR61" s="130"/>
      <c r="QJS61" s="130"/>
      <c r="QJT61" s="130"/>
      <c r="QJU61" s="130"/>
      <c r="QJV61" s="130"/>
      <c r="QJW61" s="130"/>
      <c r="QJX61" s="130"/>
      <c r="QJY61" s="130"/>
      <c r="QJZ61" s="130"/>
      <c r="QKA61" s="130"/>
      <c r="QKB61" s="130"/>
      <c r="QKC61" s="130"/>
      <c r="QKD61" s="130"/>
      <c r="QKE61" s="130"/>
      <c r="QKF61" s="130"/>
      <c r="QKG61" s="130"/>
      <c r="QKH61" s="130"/>
      <c r="QKI61" s="130"/>
      <c r="QKJ61" s="130"/>
      <c r="QKK61" s="130"/>
      <c r="QKL61" s="130"/>
      <c r="QKM61" s="130"/>
      <c r="QKN61" s="130"/>
      <c r="QKO61" s="130"/>
      <c r="QKP61" s="130"/>
      <c r="QKQ61" s="130"/>
      <c r="QKR61" s="130"/>
      <c r="QKS61" s="130"/>
      <c r="QKT61" s="130"/>
      <c r="QKU61" s="130"/>
      <c r="QKV61" s="130"/>
      <c r="QKW61" s="130"/>
      <c r="QKX61" s="130"/>
      <c r="QKY61" s="130"/>
      <c r="QKZ61" s="130"/>
      <c r="QLA61" s="130"/>
      <c r="QLB61" s="130"/>
      <c r="QLC61" s="130"/>
      <c r="QLD61" s="130"/>
      <c r="QLE61" s="130"/>
      <c r="QLF61" s="130"/>
      <c r="QLG61" s="130"/>
      <c r="QLH61" s="130"/>
      <c r="QLI61" s="130"/>
      <c r="QLJ61" s="130"/>
      <c r="QLK61" s="130"/>
      <c r="QLL61" s="130"/>
      <c r="QLM61" s="130"/>
      <c r="QLN61" s="130"/>
      <c r="QLO61" s="130"/>
      <c r="QLP61" s="130"/>
      <c r="QLQ61" s="130"/>
      <c r="QLR61" s="130"/>
      <c r="QLS61" s="130"/>
      <c r="QLT61" s="130"/>
      <c r="QLU61" s="130"/>
      <c r="QLV61" s="130"/>
      <c r="QLW61" s="130"/>
      <c r="QLX61" s="130"/>
      <c r="QLY61" s="130"/>
      <c r="QLZ61" s="130"/>
      <c r="QMA61" s="130"/>
      <c r="QMB61" s="130"/>
      <c r="QMC61" s="130"/>
      <c r="QMD61" s="130"/>
      <c r="QME61" s="130"/>
      <c r="QMF61" s="130"/>
      <c r="QMG61" s="130"/>
      <c r="QMH61" s="130"/>
      <c r="QMI61" s="130"/>
      <c r="QMJ61" s="130"/>
      <c r="QMK61" s="130"/>
      <c r="QML61" s="130"/>
      <c r="QMM61" s="130"/>
      <c r="QMN61" s="130"/>
      <c r="QMO61" s="130"/>
      <c r="QMP61" s="130"/>
      <c r="QMQ61" s="130"/>
      <c r="QMR61" s="130"/>
      <c r="QMS61" s="130"/>
      <c r="QMT61" s="130"/>
      <c r="QMU61" s="130"/>
      <c r="QMV61" s="130"/>
      <c r="QMW61" s="130"/>
      <c r="QMX61" s="130"/>
      <c r="QMY61" s="130"/>
      <c r="QMZ61" s="130"/>
      <c r="QNA61" s="130"/>
      <c r="QNB61" s="130"/>
      <c r="QNC61" s="130"/>
      <c r="QND61" s="130"/>
      <c r="QNE61" s="130"/>
      <c r="QNF61" s="130"/>
      <c r="QNG61" s="130"/>
      <c r="QNH61" s="130"/>
      <c r="QNI61" s="130"/>
      <c r="QNJ61" s="130"/>
      <c r="QNK61" s="130"/>
      <c r="QNL61" s="130"/>
      <c r="QNM61" s="130"/>
      <c r="QNN61" s="130"/>
      <c r="QNO61" s="130"/>
      <c r="QNP61" s="130"/>
      <c r="QNQ61" s="130"/>
      <c r="QNR61" s="130"/>
      <c r="QNS61" s="130"/>
      <c r="QNT61" s="130"/>
      <c r="QNU61" s="130"/>
      <c r="QNV61" s="130"/>
      <c r="QNW61" s="130"/>
      <c r="QNX61" s="130"/>
      <c r="QNY61" s="130"/>
      <c r="QNZ61" s="130"/>
      <c r="QOA61" s="130"/>
      <c r="QOB61" s="130"/>
      <c r="QOC61" s="130"/>
      <c r="QOD61" s="130"/>
      <c r="QOE61" s="130"/>
      <c r="QOF61" s="130"/>
      <c r="QOG61" s="130"/>
      <c r="QOH61" s="130"/>
      <c r="QOI61" s="130"/>
      <c r="QOJ61" s="130"/>
      <c r="QOK61" s="130"/>
      <c r="QOL61" s="130"/>
      <c r="QOM61" s="130"/>
      <c r="QON61" s="130"/>
      <c r="QOO61" s="130"/>
      <c r="QOP61" s="130"/>
      <c r="QOQ61" s="130"/>
      <c r="QOR61" s="130"/>
      <c r="QOS61" s="130"/>
      <c r="QOT61" s="130"/>
      <c r="QOU61" s="130"/>
      <c r="QOV61" s="130"/>
      <c r="QOW61" s="130"/>
      <c r="QOX61" s="130"/>
      <c r="QOY61" s="130"/>
      <c r="QOZ61" s="130"/>
      <c r="QPA61" s="130"/>
      <c r="QPB61" s="130"/>
      <c r="QPC61" s="130"/>
      <c r="QPD61" s="130"/>
      <c r="QPE61" s="130"/>
      <c r="QPF61" s="130"/>
      <c r="QPG61" s="130"/>
      <c r="QPH61" s="130"/>
      <c r="QPI61" s="130"/>
      <c r="QPJ61" s="130"/>
      <c r="QPK61" s="130"/>
      <c r="QPL61" s="130"/>
      <c r="QPM61" s="130"/>
      <c r="QPN61" s="130"/>
      <c r="QPO61" s="130"/>
      <c r="QPP61" s="130"/>
      <c r="QPQ61" s="130"/>
      <c r="QPR61" s="130"/>
      <c r="QPS61" s="130"/>
      <c r="QPT61" s="130"/>
      <c r="QPU61" s="130"/>
      <c r="QPV61" s="130"/>
      <c r="QPW61" s="130"/>
      <c r="QPX61" s="130"/>
      <c r="QPY61" s="130"/>
      <c r="QPZ61" s="130"/>
      <c r="QQA61" s="130"/>
      <c r="QQB61" s="130"/>
      <c r="QQC61" s="130"/>
      <c r="QQD61" s="130"/>
      <c r="QQE61" s="130"/>
      <c r="QQF61" s="130"/>
      <c r="QQG61" s="130"/>
      <c r="QQH61" s="130"/>
      <c r="QQI61" s="130"/>
      <c r="QQJ61" s="130"/>
      <c r="QQK61" s="130"/>
      <c r="QQL61" s="130"/>
      <c r="QQM61" s="130"/>
      <c r="QQN61" s="130"/>
      <c r="QQO61" s="130"/>
      <c r="QQP61" s="130"/>
      <c r="QQQ61" s="130"/>
      <c r="QQR61" s="130"/>
      <c r="QQS61" s="130"/>
      <c r="QQT61" s="130"/>
      <c r="QQU61" s="130"/>
      <c r="QQV61" s="130"/>
      <c r="QQW61" s="130"/>
      <c r="QQX61" s="130"/>
      <c r="QQY61" s="130"/>
      <c r="QQZ61" s="130"/>
      <c r="QRA61" s="130"/>
      <c r="QRB61" s="130"/>
      <c r="QRC61" s="130"/>
      <c r="QRD61" s="130"/>
      <c r="QRE61" s="130"/>
      <c r="QRF61" s="130"/>
      <c r="QRG61" s="130"/>
      <c r="QRH61" s="130"/>
      <c r="QRI61" s="130"/>
      <c r="QRJ61" s="130"/>
      <c r="QRK61" s="130"/>
      <c r="QRL61" s="130"/>
      <c r="QRM61" s="130"/>
      <c r="QRN61" s="130"/>
      <c r="QRO61" s="130"/>
      <c r="QRP61" s="130"/>
      <c r="QRQ61" s="130"/>
      <c r="QRR61" s="130"/>
      <c r="QRS61" s="130"/>
      <c r="QRT61" s="130"/>
      <c r="QRU61" s="130"/>
      <c r="QRV61" s="130"/>
      <c r="QRW61" s="130"/>
      <c r="QRX61" s="130"/>
      <c r="QRY61" s="130"/>
      <c r="QRZ61" s="130"/>
      <c r="QSA61" s="130"/>
      <c r="QSB61" s="130"/>
      <c r="QSC61" s="130"/>
      <c r="QSD61" s="130"/>
      <c r="QSE61" s="130"/>
      <c r="QSF61" s="130"/>
      <c r="QSG61" s="130"/>
      <c r="QSH61" s="130"/>
      <c r="QSI61" s="130"/>
      <c r="QSJ61" s="130"/>
      <c r="QSK61" s="130"/>
      <c r="QSL61" s="130"/>
      <c r="QSM61" s="130"/>
      <c r="QSN61" s="130"/>
      <c r="QSO61" s="130"/>
      <c r="QSP61" s="130"/>
      <c r="QSQ61" s="130"/>
      <c r="QSR61" s="130"/>
      <c r="QSS61" s="130"/>
      <c r="QST61" s="130"/>
      <c r="QSU61" s="130"/>
      <c r="QSV61" s="130"/>
      <c r="QSW61" s="130"/>
      <c r="QSX61" s="130"/>
      <c r="QSY61" s="130"/>
      <c r="QSZ61" s="130"/>
      <c r="QTA61" s="130"/>
      <c r="QTB61" s="130"/>
      <c r="QTC61" s="130"/>
      <c r="QTD61" s="130"/>
      <c r="QTE61" s="130"/>
      <c r="QTF61" s="130"/>
      <c r="QTG61" s="130"/>
      <c r="QTH61" s="130"/>
      <c r="QTI61" s="130"/>
      <c r="QTJ61" s="130"/>
      <c r="QTK61" s="130"/>
      <c r="QTL61" s="130"/>
      <c r="QTM61" s="130"/>
      <c r="QTN61" s="130"/>
      <c r="QTO61" s="130"/>
      <c r="QTP61" s="130"/>
      <c r="QTQ61" s="130"/>
      <c r="QTR61" s="130"/>
      <c r="QTS61" s="130"/>
      <c r="QTT61" s="130"/>
      <c r="QTU61" s="130"/>
      <c r="QTV61" s="130"/>
      <c r="QTW61" s="130"/>
      <c r="QTX61" s="130"/>
      <c r="QTY61" s="130"/>
      <c r="QTZ61" s="130"/>
      <c r="QUA61" s="130"/>
      <c r="QUB61" s="130"/>
      <c r="QUC61" s="130"/>
      <c r="QUD61" s="130"/>
      <c r="QUE61" s="130"/>
      <c r="QUF61" s="130"/>
      <c r="QUG61" s="130"/>
      <c r="QUH61" s="130"/>
      <c r="QUI61" s="130"/>
      <c r="QUJ61" s="130"/>
      <c r="QUK61" s="130"/>
      <c r="QUL61" s="130"/>
      <c r="QUM61" s="130"/>
      <c r="QUN61" s="130"/>
      <c r="QUO61" s="130"/>
      <c r="QUP61" s="130"/>
      <c r="QUQ61" s="130"/>
      <c r="QUR61" s="130"/>
      <c r="QUS61" s="130"/>
      <c r="QUT61" s="130"/>
      <c r="QUU61" s="130"/>
      <c r="QUV61" s="130"/>
      <c r="QUW61" s="130"/>
      <c r="QUX61" s="130"/>
      <c r="QUY61" s="130"/>
      <c r="QUZ61" s="130"/>
      <c r="QVA61" s="130"/>
      <c r="QVB61" s="130"/>
      <c r="QVC61" s="130"/>
      <c r="QVD61" s="130"/>
      <c r="QVE61" s="130"/>
      <c r="QVF61" s="130"/>
      <c r="QVG61" s="130"/>
      <c r="QVH61" s="130"/>
      <c r="QVI61" s="130"/>
      <c r="QVJ61" s="130"/>
      <c r="QVK61" s="130"/>
      <c r="QVL61" s="130"/>
      <c r="QVM61" s="130"/>
      <c r="QVN61" s="130"/>
      <c r="QVO61" s="130"/>
      <c r="QVP61" s="130"/>
      <c r="QVQ61" s="130"/>
      <c r="QVR61" s="130"/>
      <c r="QVS61" s="130"/>
      <c r="QVT61" s="130"/>
      <c r="QVU61" s="130"/>
      <c r="QVV61" s="130"/>
      <c r="QVW61" s="130"/>
      <c r="QVX61" s="130"/>
      <c r="QVY61" s="130"/>
      <c r="QVZ61" s="130"/>
      <c r="QWA61" s="130"/>
      <c r="QWB61" s="130"/>
      <c r="QWC61" s="130"/>
      <c r="QWD61" s="130"/>
      <c r="QWE61" s="130"/>
      <c r="QWF61" s="130"/>
      <c r="QWG61" s="130"/>
      <c r="QWH61" s="130"/>
      <c r="QWI61" s="130"/>
      <c r="QWJ61" s="130"/>
      <c r="QWK61" s="130"/>
      <c r="QWL61" s="130"/>
      <c r="QWM61" s="130"/>
      <c r="QWN61" s="130"/>
      <c r="QWO61" s="130"/>
      <c r="QWP61" s="130"/>
      <c r="QWQ61" s="130"/>
      <c r="QWR61" s="130"/>
      <c r="QWS61" s="130"/>
      <c r="QWT61" s="130"/>
      <c r="QWU61" s="130"/>
      <c r="QWV61" s="130"/>
      <c r="QWW61" s="130"/>
      <c r="QWX61" s="130"/>
      <c r="QWY61" s="130"/>
      <c r="QWZ61" s="130"/>
      <c r="QXA61" s="130"/>
      <c r="QXB61" s="130"/>
      <c r="QXC61" s="130"/>
      <c r="QXD61" s="130"/>
      <c r="QXE61" s="130"/>
      <c r="QXF61" s="130"/>
      <c r="QXG61" s="130"/>
      <c r="QXH61" s="130"/>
      <c r="QXI61" s="130"/>
      <c r="QXJ61" s="130"/>
      <c r="QXK61" s="130"/>
      <c r="QXL61" s="130"/>
      <c r="QXM61" s="130"/>
      <c r="QXN61" s="130"/>
      <c r="QXO61" s="130"/>
      <c r="QXP61" s="130"/>
      <c r="QXQ61" s="130"/>
      <c r="QXR61" s="130"/>
      <c r="QXS61" s="130"/>
      <c r="QXT61" s="130"/>
      <c r="QXU61" s="130"/>
      <c r="QXV61" s="130"/>
      <c r="QXW61" s="130"/>
      <c r="QXX61" s="130"/>
      <c r="QXY61" s="130"/>
      <c r="QXZ61" s="130"/>
      <c r="QYA61" s="130"/>
      <c r="QYB61" s="130"/>
      <c r="QYC61" s="130"/>
      <c r="QYD61" s="130"/>
      <c r="QYE61" s="130"/>
      <c r="QYF61" s="130"/>
      <c r="QYG61" s="130"/>
      <c r="QYH61" s="130"/>
      <c r="QYI61" s="130"/>
      <c r="QYJ61" s="130"/>
      <c r="QYK61" s="130"/>
      <c r="QYL61" s="130"/>
      <c r="QYM61" s="130"/>
      <c r="QYN61" s="130"/>
      <c r="QYO61" s="130"/>
      <c r="QYP61" s="130"/>
      <c r="QYQ61" s="130"/>
      <c r="QYR61" s="130"/>
      <c r="QYS61" s="130"/>
      <c r="QYT61" s="130"/>
      <c r="QYU61" s="130"/>
      <c r="QYV61" s="130"/>
      <c r="QYW61" s="130"/>
      <c r="QYX61" s="130"/>
      <c r="QYY61" s="130"/>
      <c r="QYZ61" s="130"/>
      <c r="QZA61" s="130"/>
      <c r="QZB61" s="130"/>
      <c r="QZC61" s="130"/>
      <c r="QZD61" s="130"/>
      <c r="QZE61" s="130"/>
      <c r="QZF61" s="130"/>
      <c r="QZG61" s="130"/>
      <c r="QZH61" s="130"/>
      <c r="QZI61" s="130"/>
      <c r="QZJ61" s="130"/>
      <c r="QZK61" s="130"/>
      <c r="QZL61" s="130"/>
      <c r="QZM61" s="130"/>
      <c r="QZN61" s="130"/>
      <c r="QZO61" s="130"/>
      <c r="QZP61" s="130"/>
      <c r="QZQ61" s="130"/>
      <c r="QZR61" s="130"/>
      <c r="QZS61" s="130"/>
      <c r="QZT61" s="130"/>
      <c r="QZU61" s="130"/>
      <c r="QZV61" s="130"/>
      <c r="QZW61" s="130"/>
      <c r="QZX61" s="130"/>
      <c r="QZY61" s="130"/>
      <c r="QZZ61" s="130"/>
      <c r="RAA61" s="130"/>
      <c r="RAB61" s="130"/>
      <c r="RAC61" s="130"/>
      <c r="RAD61" s="130"/>
      <c r="RAE61" s="130"/>
      <c r="RAF61" s="130"/>
      <c r="RAG61" s="130"/>
      <c r="RAH61" s="130"/>
      <c r="RAI61" s="130"/>
      <c r="RAJ61" s="130"/>
      <c r="RAK61" s="130"/>
      <c r="RAL61" s="130"/>
      <c r="RAM61" s="130"/>
      <c r="RAN61" s="130"/>
      <c r="RAO61" s="130"/>
      <c r="RAP61" s="130"/>
      <c r="RAQ61" s="130"/>
      <c r="RAR61" s="130"/>
      <c r="RAS61" s="130"/>
      <c r="RAT61" s="130"/>
      <c r="RAU61" s="130"/>
      <c r="RAV61" s="130"/>
      <c r="RAW61" s="130"/>
      <c r="RAX61" s="130"/>
      <c r="RAY61" s="130"/>
      <c r="RAZ61" s="130"/>
      <c r="RBA61" s="130"/>
      <c r="RBB61" s="130"/>
      <c r="RBC61" s="130"/>
      <c r="RBD61" s="130"/>
      <c r="RBE61" s="130"/>
      <c r="RBF61" s="130"/>
      <c r="RBG61" s="130"/>
      <c r="RBH61" s="130"/>
      <c r="RBI61" s="130"/>
      <c r="RBJ61" s="130"/>
      <c r="RBK61" s="130"/>
      <c r="RBL61" s="130"/>
      <c r="RBM61" s="130"/>
      <c r="RBN61" s="130"/>
      <c r="RBO61" s="130"/>
      <c r="RBP61" s="130"/>
      <c r="RBQ61" s="130"/>
      <c r="RBR61" s="130"/>
      <c r="RBS61" s="130"/>
      <c r="RBT61" s="130"/>
      <c r="RBU61" s="130"/>
      <c r="RBV61" s="130"/>
      <c r="RBW61" s="130"/>
      <c r="RBX61" s="130"/>
      <c r="RBY61" s="130"/>
      <c r="RBZ61" s="130"/>
      <c r="RCA61" s="130"/>
      <c r="RCB61" s="130"/>
      <c r="RCC61" s="130"/>
      <c r="RCD61" s="130"/>
      <c r="RCE61" s="130"/>
      <c r="RCF61" s="130"/>
      <c r="RCG61" s="130"/>
      <c r="RCH61" s="130"/>
      <c r="RCI61" s="130"/>
      <c r="RCJ61" s="130"/>
      <c r="RCK61" s="130"/>
      <c r="RCL61" s="130"/>
      <c r="RCM61" s="130"/>
      <c r="RCN61" s="130"/>
      <c r="RCO61" s="130"/>
      <c r="RCP61" s="130"/>
      <c r="RCQ61" s="130"/>
      <c r="RCR61" s="130"/>
      <c r="RCS61" s="130"/>
      <c r="RCT61" s="130"/>
      <c r="RCU61" s="130"/>
      <c r="RCV61" s="130"/>
      <c r="RCW61" s="130"/>
      <c r="RCX61" s="130"/>
      <c r="RCY61" s="130"/>
      <c r="RCZ61" s="130"/>
      <c r="RDA61" s="130"/>
      <c r="RDB61" s="130"/>
      <c r="RDC61" s="130"/>
      <c r="RDD61" s="130"/>
      <c r="RDE61" s="130"/>
      <c r="RDF61" s="130"/>
      <c r="RDG61" s="130"/>
      <c r="RDH61" s="130"/>
      <c r="RDI61" s="130"/>
      <c r="RDJ61" s="130"/>
      <c r="RDK61" s="130"/>
      <c r="RDL61" s="130"/>
      <c r="RDM61" s="130"/>
      <c r="RDN61" s="130"/>
      <c r="RDO61" s="130"/>
      <c r="RDP61" s="130"/>
      <c r="RDQ61" s="130"/>
      <c r="RDR61" s="130"/>
      <c r="RDS61" s="130"/>
      <c r="RDT61" s="130"/>
      <c r="RDU61" s="130"/>
      <c r="RDV61" s="130"/>
      <c r="RDW61" s="130"/>
      <c r="RDX61" s="130"/>
      <c r="RDY61" s="130"/>
      <c r="RDZ61" s="130"/>
      <c r="REA61" s="130"/>
      <c r="REB61" s="130"/>
      <c r="REC61" s="130"/>
      <c r="RED61" s="130"/>
      <c r="REE61" s="130"/>
      <c r="REF61" s="130"/>
      <c r="REG61" s="130"/>
      <c r="REH61" s="130"/>
      <c r="REI61" s="130"/>
      <c r="REJ61" s="130"/>
      <c r="REK61" s="130"/>
      <c r="REL61" s="130"/>
      <c r="REM61" s="130"/>
      <c r="REN61" s="130"/>
      <c r="REO61" s="130"/>
      <c r="REP61" s="130"/>
      <c r="REQ61" s="130"/>
      <c r="RER61" s="130"/>
      <c r="RES61" s="130"/>
      <c r="RET61" s="130"/>
      <c r="REU61" s="130"/>
      <c r="REV61" s="130"/>
      <c r="REW61" s="130"/>
      <c r="REX61" s="130"/>
      <c r="REY61" s="130"/>
      <c r="REZ61" s="130"/>
      <c r="RFA61" s="130"/>
      <c r="RFB61" s="130"/>
      <c r="RFC61" s="130"/>
      <c r="RFD61" s="130"/>
      <c r="RFE61" s="130"/>
      <c r="RFF61" s="130"/>
      <c r="RFG61" s="130"/>
      <c r="RFH61" s="130"/>
      <c r="RFI61" s="130"/>
      <c r="RFJ61" s="130"/>
      <c r="RFK61" s="130"/>
      <c r="RFL61" s="130"/>
      <c r="RFM61" s="130"/>
      <c r="RFN61" s="130"/>
      <c r="RFO61" s="130"/>
      <c r="RFP61" s="130"/>
      <c r="RFQ61" s="130"/>
      <c r="RFR61" s="130"/>
      <c r="RFS61" s="130"/>
      <c r="RFT61" s="130"/>
      <c r="RFU61" s="130"/>
      <c r="RFV61" s="130"/>
      <c r="RFW61" s="130"/>
      <c r="RFX61" s="130"/>
      <c r="RFY61" s="130"/>
      <c r="RFZ61" s="130"/>
      <c r="RGA61" s="130"/>
      <c r="RGB61" s="130"/>
      <c r="RGC61" s="130"/>
      <c r="RGD61" s="130"/>
      <c r="RGE61" s="130"/>
      <c r="RGF61" s="130"/>
      <c r="RGG61" s="130"/>
      <c r="RGH61" s="130"/>
      <c r="RGI61" s="130"/>
      <c r="RGJ61" s="130"/>
      <c r="RGK61" s="130"/>
      <c r="RGL61" s="130"/>
      <c r="RGM61" s="130"/>
      <c r="RGN61" s="130"/>
      <c r="RGO61" s="130"/>
      <c r="RGP61" s="130"/>
      <c r="RGQ61" s="130"/>
      <c r="RGR61" s="130"/>
      <c r="RGS61" s="130"/>
      <c r="RGT61" s="130"/>
      <c r="RGU61" s="130"/>
      <c r="RGV61" s="130"/>
      <c r="RGW61" s="130"/>
      <c r="RGX61" s="130"/>
      <c r="RGY61" s="130"/>
      <c r="RGZ61" s="130"/>
      <c r="RHA61" s="130"/>
      <c r="RHB61" s="130"/>
      <c r="RHC61" s="130"/>
      <c r="RHD61" s="130"/>
      <c r="RHE61" s="130"/>
      <c r="RHF61" s="130"/>
      <c r="RHG61" s="130"/>
      <c r="RHH61" s="130"/>
      <c r="RHI61" s="130"/>
      <c r="RHJ61" s="130"/>
      <c r="RHK61" s="130"/>
      <c r="RHL61" s="130"/>
      <c r="RHM61" s="130"/>
      <c r="RHN61" s="130"/>
      <c r="RHO61" s="130"/>
      <c r="RHP61" s="130"/>
      <c r="RHQ61" s="130"/>
      <c r="RHR61" s="130"/>
      <c r="RHS61" s="130"/>
      <c r="RHT61" s="130"/>
      <c r="RHU61" s="130"/>
      <c r="RHV61" s="130"/>
      <c r="RHW61" s="130"/>
      <c r="RHX61" s="130"/>
      <c r="RHY61" s="130"/>
      <c r="RHZ61" s="130"/>
      <c r="RIA61" s="130"/>
      <c r="RIB61" s="130"/>
      <c r="RIC61" s="130"/>
      <c r="RID61" s="130"/>
      <c r="RIE61" s="130"/>
      <c r="RIF61" s="130"/>
      <c r="RIG61" s="130"/>
      <c r="RIH61" s="130"/>
      <c r="RII61" s="130"/>
      <c r="RIJ61" s="130"/>
      <c r="RIK61" s="130"/>
      <c r="RIL61" s="130"/>
      <c r="RIM61" s="130"/>
      <c r="RIN61" s="130"/>
      <c r="RIO61" s="130"/>
      <c r="RIP61" s="130"/>
      <c r="RIQ61" s="130"/>
      <c r="RIR61" s="130"/>
      <c r="RIS61" s="130"/>
      <c r="RIT61" s="130"/>
      <c r="RIU61" s="130"/>
      <c r="RIV61" s="130"/>
      <c r="RIW61" s="130"/>
      <c r="RIX61" s="130"/>
      <c r="RIY61" s="130"/>
      <c r="RIZ61" s="130"/>
      <c r="RJA61" s="130"/>
      <c r="RJB61" s="130"/>
      <c r="RJC61" s="130"/>
      <c r="RJD61" s="130"/>
      <c r="RJE61" s="130"/>
      <c r="RJF61" s="130"/>
      <c r="RJG61" s="130"/>
      <c r="RJH61" s="130"/>
      <c r="RJI61" s="130"/>
      <c r="RJJ61" s="130"/>
      <c r="RJK61" s="130"/>
      <c r="RJL61" s="130"/>
      <c r="RJM61" s="130"/>
      <c r="RJN61" s="130"/>
      <c r="RJO61" s="130"/>
      <c r="RJP61" s="130"/>
      <c r="RJQ61" s="130"/>
      <c r="RJR61" s="130"/>
      <c r="RJS61" s="130"/>
      <c r="RJT61" s="130"/>
      <c r="RJU61" s="130"/>
      <c r="RJV61" s="130"/>
      <c r="RJW61" s="130"/>
      <c r="RJX61" s="130"/>
      <c r="RJY61" s="130"/>
      <c r="RJZ61" s="130"/>
      <c r="RKA61" s="130"/>
      <c r="RKB61" s="130"/>
      <c r="RKC61" s="130"/>
      <c r="RKD61" s="130"/>
      <c r="RKE61" s="130"/>
      <c r="RKF61" s="130"/>
      <c r="RKG61" s="130"/>
      <c r="RKH61" s="130"/>
      <c r="RKI61" s="130"/>
      <c r="RKJ61" s="130"/>
      <c r="RKK61" s="130"/>
      <c r="RKL61" s="130"/>
      <c r="RKM61" s="130"/>
      <c r="RKN61" s="130"/>
      <c r="RKO61" s="130"/>
      <c r="RKP61" s="130"/>
      <c r="RKQ61" s="130"/>
      <c r="RKR61" s="130"/>
      <c r="RKS61" s="130"/>
      <c r="RKT61" s="130"/>
      <c r="RKU61" s="130"/>
      <c r="RKV61" s="130"/>
      <c r="RKW61" s="130"/>
      <c r="RKX61" s="130"/>
      <c r="RKY61" s="130"/>
      <c r="RKZ61" s="130"/>
      <c r="RLA61" s="130"/>
      <c r="RLB61" s="130"/>
      <c r="RLC61" s="130"/>
      <c r="RLD61" s="130"/>
      <c r="RLE61" s="130"/>
      <c r="RLF61" s="130"/>
      <c r="RLG61" s="130"/>
      <c r="RLH61" s="130"/>
      <c r="RLI61" s="130"/>
      <c r="RLJ61" s="130"/>
      <c r="RLK61" s="130"/>
      <c r="RLL61" s="130"/>
      <c r="RLM61" s="130"/>
      <c r="RLN61" s="130"/>
      <c r="RLO61" s="130"/>
      <c r="RLP61" s="130"/>
      <c r="RLQ61" s="130"/>
      <c r="RLR61" s="130"/>
      <c r="RLS61" s="130"/>
      <c r="RLT61" s="130"/>
      <c r="RLU61" s="130"/>
      <c r="RLV61" s="130"/>
      <c r="RLW61" s="130"/>
      <c r="RLX61" s="130"/>
      <c r="RLY61" s="130"/>
      <c r="RLZ61" s="130"/>
      <c r="RMA61" s="130"/>
      <c r="RMB61" s="130"/>
      <c r="RMC61" s="130"/>
      <c r="RMD61" s="130"/>
      <c r="RME61" s="130"/>
      <c r="RMF61" s="130"/>
      <c r="RMG61" s="130"/>
      <c r="RMH61" s="130"/>
      <c r="RMI61" s="130"/>
      <c r="RMJ61" s="130"/>
      <c r="RMK61" s="130"/>
      <c r="RML61" s="130"/>
      <c r="RMM61" s="130"/>
      <c r="RMN61" s="130"/>
      <c r="RMO61" s="130"/>
      <c r="RMP61" s="130"/>
      <c r="RMQ61" s="130"/>
      <c r="RMR61" s="130"/>
      <c r="RMS61" s="130"/>
      <c r="RMT61" s="130"/>
      <c r="RMU61" s="130"/>
      <c r="RMV61" s="130"/>
      <c r="RMW61" s="130"/>
      <c r="RMX61" s="130"/>
      <c r="RMY61" s="130"/>
      <c r="RMZ61" s="130"/>
      <c r="RNA61" s="130"/>
      <c r="RNB61" s="130"/>
      <c r="RNC61" s="130"/>
      <c r="RND61" s="130"/>
      <c r="RNE61" s="130"/>
      <c r="RNF61" s="130"/>
      <c r="RNG61" s="130"/>
      <c r="RNH61" s="130"/>
      <c r="RNI61" s="130"/>
      <c r="RNJ61" s="130"/>
      <c r="RNK61" s="130"/>
      <c r="RNL61" s="130"/>
      <c r="RNM61" s="130"/>
      <c r="RNN61" s="130"/>
      <c r="RNO61" s="130"/>
      <c r="RNP61" s="130"/>
      <c r="RNQ61" s="130"/>
      <c r="RNR61" s="130"/>
      <c r="RNS61" s="130"/>
      <c r="RNT61" s="130"/>
      <c r="RNU61" s="130"/>
      <c r="RNV61" s="130"/>
      <c r="RNW61" s="130"/>
      <c r="RNX61" s="130"/>
      <c r="RNY61" s="130"/>
      <c r="RNZ61" s="130"/>
      <c r="ROA61" s="130"/>
      <c r="ROB61" s="130"/>
      <c r="ROC61" s="130"/>
      <c r="ROD61" s="130"/>
      <c r="ROE61" s="130"/>
      <c r="ROF61" s="130"/>
      <c r="ROG61" s="130"/>
      <c r="ROH61" s="130"/>
      <c r="ROI61" s="130"/>
      <c r="ROJ61" s="130"/>
      <c r="ROK61" s="130"/>
      <c r="ROL61" s="130"/>
      <c r="ROM61" s="130"/>
      <c r="RON61" s="130"/>
      <c r="ROO61" s="130"/>
      <c r="ROP61" s="130"/>
      <c r="ROQ61" s="130"/>
      <c r="ROR61" s="130"/>
      <c r="ROS61" s="130"/>
      <c r="ROT61" s="130"/>
      <c r="ROU61" s="130"/>
      <c r="ROV61" s="130"/>
      <c r="ROW61" s="130"/>
      <c r="ROX61" s="130"/>
      <c r="ROY61" s="130"/>
      <c r="ROZ61" s="130"/>
      <c r="RPA61" s="130"/>
      <c r="RPB61" s="130"/>
      <c r="RPC61" s="130"/>
      <c r="RPD61" s="130"/>
      <c r="RPE61" s="130"/>
      <c r="RPF61" s="130"/>
      <c r="RPG61" s="130"/>
      <c r="RPH61" s="130"/>
      <c r="RPI61" s="130"/>
      <c r="RPJ61" s="130"/>
      <c r="RPK61" s="130"/>
      <c r="RPL61" s="130"/>
      <c r="RPM61" s="130"/>
      <c r="RPN61" s="130"/>
      <c r="RPO61" s="130"/>
      <c r="RPP61" s="130"/>
      <c r="RPQ61" s="130"/>
      <c r="RPR61" s="130"/>
      <c r="RPS61" s="130"/>
      <c r="RPT61" s="130"/>
      <c r="RPU61" s="130"/>
      <c r="RPV61" s="130"/>
      <c r="RPW61" s="130"/>
      <c r="RPX61" s="130"/>
      <c r="RPY61" s="130"/>
      <c r="RPZ61" s="130"/>
      <c r="RQA61" s="130"/>
      <c r="RQB61" s="130"/>
      <c r="RQC61" s="130"/>
      <c r="RQD61" s="130"/>
      <c r="RQE61" s="130"/>
      <c r="RQF61" s="130"/>
      <c r="RQG61" s="130"/>
      <c r="RQH61" s="130"/>
      <c r="RQI61" s="130"/>
      <c r="RQJ61" s="130"/>
      <c r="RQK61" s="130"/>
      <c r="RQL61" s="130"/>
      <c r="RQM61" s="130"/>
      <c r="RQN61" s="130"/>
      <c r="RQO61" s="130"/>
      <c r="RQP61" s="130"/>
      <c r="RQQ61" s="130"/>
      <c r="RQR61" s="130"/>
      <c r="RQS61" s="130"/>
      <c r="RQT61" s="130"/>
      <c r="RQU61" s="130"/>
      <c r="RQV61" s="130"/>
      <c r="RQW61" s="130"/>
      <c r="RQX61" s="130"/>
      <c r="RQY61" s="130"/>
      <c r="RQZ61" s="130"/>
      <c r="RRA61" s="130"/>
      <c r="RRB61" s="130"/>
      <c r="RRC61" s="130"/>
      <c r="RRD61" s="130"/>
      <c r="RRE61" s="130"/>
      <c r="RRF61" s="130"/>
      <c r="RRG61" s="130"/>
      <c r="RRH61" s="130"/>
      <c r="RRI61" s="130"/>
      <c r="RRJ61" s="130"/>
      <c r="RRK61" s="130"/>
      <c r="RRL61" s="130"/>
      <c r="RRM61" s="130"/>
      <c r="RRN61" s="130"/>
      <c r="RRO61" s="130"/>
      <c r="RRP61" s="130"/>
      <c r="RRQ61" s="130"/>
      <c r="RRR61" s="130"/>
      <c r="RRS61" s="130"/>
      <c r="RRT61" s="130"/>
      <c r="RRU61" s="130"/>
      <c r="RRV61" s="130"/>
      <c r="RRW61" s="130"/>
      <c r="RRX61" s="130"/>
      <c r="RRY61" s="130"/>
      <c r="RRZ61" s="130"/>
      <c r="RSA61" s="130"/>
      <c r="RSB61" s="130"/>
      <c r="RSC61" s="130"/>
      <c r="RSD61" s="130"/>
      <c r="RSE61" s="130"/>
      <c r="RSF61" s="130"/>
      <c r="RSG61" s="130"/>
      <c r="RSH61" s="130"/>
      <c r="RSI61" s="130"/>
      <c r="RSJ61" s="130"/>
      <c r="RSK61" s="130"/>
      <c r="RSL61" s="130"/>
      <c r="RSM61" s="130"/>
      <c r="RSN61" s="130"/>
      <c r="RSO61" s="130"/>
      <c r="RSP61" s="130"/>
      <c r="RSQ61" s="130"/>
      <c r="RSR61" s="130"/>
      <c r="RSS61" s="130"/>
      <c r="RST61" s="130"/>
      <c r="RSU61" s="130"/>
      <c r="RSV61" s="130"/>
      <c r="RSW61" s="130"/>
      <c r="RSX61" s="130"/>
      <c r="RSY61" s="130"/>
      <c r="RSZ61" s="130"/>
      <c r="RTA61" s="130"/>
      <c r="RTB61" s="130"/>
      <c r="RTC61" s="130"/>
      <c r="RTD61" s="130"/>
      <c r="RTE61" s="130"/>
      <c r="RTF61" s="130"/>
      <c r="RTG61" s="130"/>
      <c r="RTH61" s="130"/>
      <c r="RTI61" s="130"/>
      <c r="RTJ61" s="130"/>
      <c r="RTK61" s="130"/>
      <c r="RTL61" s="130"/>
      <c r="RTM61" s="130"/>
      <c r="RTN61" s="130"/>
      <c r="RTO61" s="130"/>
      <c r="RTP61" s="130"/>
      <c r="RTQ61" s="130"/>
      <c r="RTR61" s="130"/>
      <c r="RTS61" s="130"/>
      <c r="RTT61" s="130"/>
      <c r="RTU61" s="130"/>
      <c r="RTV61" s="130"/>
      <c r="RTW61" s="130"/>
      <c r="RTX61" s="130"/>
      <c r="RTY61" s="130"/>
      <c r="RTZ61" s="130"/>
      <c r="RUA61" s="130"/>
      <c r="RUB61" s="130"/>
      <c r="RUC61" s="130"/>
      <c r="RUD61" s="130"/>
      <c r="RUE61" s="130"/>
      <c r="RUF61" s="130"/>
      <c r="RUG61" s="130"/>
      <c r="RUH61" s="130"/>
      <c r="RUI61" s="130"/>
      <c r="RUJ61" s="130"/>
      <c r="RUK61" s="130"/>
      <c r="RUL61" s="130"/>
      <c r="RUM61" s="130"/>
      <c r="RUN61" s="130"/>
      <c r="RUO61" s="130"/>
      <c r="RUP61" s="130"/>
      <c r="RUQ61" s="130"/>
      <c r="RUR61" s="130"/>
      <c r="RUS61" s="130"/>
      <c r="RUT61" s="130"/>
      <c r="RUU61" s="130"/>
      <c r="RUV61" s="130"/>
      <c r="RUW61" s="130"/>
      <c r="RUX61" s="130"/>
      <c r="RUY61" s="130"/>
      <c r="RUZ61" s="130"/>
      <c r="RVA61" s="130"/>
      <c r="RVB61" s="130"/>
      <c r="RVC61" s="130"/>
      <c r="RVD61" s="130"/>
      <c r="RVE61" s="130"/>
      <c r="RVF61" s="130"/>
      <c r="RVG61" s="130"/>
      <c r="RVH61" s="130"/>
      <c r="RVI61" s="130"/>
      <c r="RVJ61" s="130"/>
      <c r="RVK61" s="130"/>
      <c r="RVL61" s="130"/>
      <c r="RVM61" s="130"/>
      <c r="RVN61" s="130"/>
      <c r="RVO61" s="130"/>
      <c r="RVP61" s="130"/>
      <c r="RVQ61" s="130"/>
      <c r="RVR61" s="130"/>
      <c r="RVS61" s="130"/>
      <c r="RVT61" s="130"/>
      <c r="RVU61" s="130"/>
      <c r="RVV61" s="130"/>
      <c r="RVW61" s="130"/>
      <c r="RVX61" s="130"/>
      <c r="RVY61" s="130"/>
      <c r="RVZ61" s="130"/>
      <c r="RWA61" s="130"/>
      <c r="RWB61" s="130"/>
      <c r="RWC61" s="130"/>
      <c r="RWD61" s="130"/>
      <c r="RWE61" s="130"/>
      <c r="RWF61" s="130"/>
      <c r="RWG61" s="130"/>
      <c r="RWH61" s="130"/>
      <c r="RWI61" s="130"/>
      <c r="RWJ61" s="130"/>
      <c r="RWK61" s="130"/>
      <c r="RWL61" s="130"/>
      <c r="RWM61" s="130"/>
      <c r="RWN61" s="130"/>
      <c r="RWO61" s="130"/>
      <c r="RWP61" s="130"/>
      <c r="RWQ61" s="130"/>
      <c r="RWR61" s="130"/>
      <c r="RWS61" s="130"/>
      <c r="RWT61" s="130"/>
      <c r="RWU61" s="130"/>
      <c r="RWV61" s="130"/>
      <c r="RWW61" s="130"/>
      <c r="RWX61" s="130"/>
      <c r="RWY61" s="130"/>
      <c r="RWZ61" s="130"/>
      <c r="RXA61" s="130"/>
      <c r="RXB61" s="130"/>
      <c r="RXC61" s="130"/>
      <c r="RXD61" s="130"/>
      <c r="RXE61" s="130"/>
      <c r="RXF61" s="130"/>
      <c r="RXG61" s="130"/>
      <c r="RXH61" s="130"/>
      <c r="RXI61" s="130"/>
      <c r="RXJ61" s="130"/>
      <c r="RXK61" s="130"/>
      <c r="RXL61" s="130"/>
      <c r="RXM61" s="130"/>
      <c r="RXN61" s="130"/>
      <c r="RXO61" s="130"/>
      <c r="RXP61" s="130"/>
      <c r="RXQ61" s="130"/>
      <c r="RXR61" s="130"/>
      <c r="RXS61" s="130"/>
      <c r="RXT61" s="130"/>
      <c r="RXU61" s="130"/>
      <c r="RXV61" s="130"/>
      <c r="RXW61" s="130"/>
      <c r="RXX61" s="130"/>
      <c r="RXY61" s="130"/>
      <c r="RXZ61" s="130"/>
      <c r="RYA61" s="130"/>
      <c r="RYB61" s="130"/>
      <c r="RYC61" s="130"/>
      <c r="RYD61" s="130"/>
      <c r="RYE61" s="130"/>
      <c r="RYF61" s="130"/>
      <c r="RYG61" s="130"/>
      <c r="RYH61" s="130"/>
      <c r="RYI61" s="130"/>
      <c r="RYJ61" s="130"/>
      <c r="RYK61" s="130"/>
      <c r="RYL61" s="130"/>
      <c r="RYM61" s="130"/>
      <c r="RYN61" s="130"/>
      <c r="RYO61" s="130"/>
      <c r="RYP61" s="130"/>
      <c r="RYQ61" s="130"/>
      <c r="RYR61" s="130"/>
      <c r="RYS61" s="130"/>
      <c r="RYT61" s="130"/>
      <c r="RYU61" s="130"/>
      <c r="RYV61" s="130"/>
      <c r="RYW61" s="130"/>
      <c r="RYX61" s="130"/>
      <c r="RYY61" s="130"/>
      <c r="RYZ61" s="130"/>
      <c r="RZA61" s="130"/>
      <c r="RZB61" s="130"/>
      <c r="RZC61" s="130"/>
      <c r="RZD61" s="130"/>
      <c r="RZE61" s="130"/>
      <c r="RZF61" s="130"/>
      <c r="RZG61" s="130"/>
      <c r="RZH61" s="130"/>
      <c r="RZI61" s="130"/>
      <c r="RZJ61" s="130"/>
      <c r="RZK61" s="130"/>
      <c r="RZL61" s="130"/>
      <c r="RZM61" s="130"/>
      <c r="RZN61" s="130"/>
      <c r="RZO61" s="130"/>
      <c r="RZP61" s="130"/>
      <c r="RZQ61" s="130"/>
      <c r="RZR61" s="130"/>
      <c r="RZS61" s="130"/>
      <c r="RZT61" s="130"/>
      <c r="RZU61" s="130"/>
      <c r="RZV61" s="130"/>
      <c r="RZW61" s="130"/>
      <c r="RZX61" s="130"/>
      <c r="RZY61" s="130"/>
      <c r="RZZ61" s="130"/>
      <c r="SAA61" s="130"/>
      <c r="SAB61" s="130"/>
      <c r="SAC61" s="130"/>
      <c r="SAD61" s="130"/>
      <c r="SAE61" s="130"/>
      <c r="SAF61" s="130"/>
      <c r="SAG61" s="130"/>
      <c r="SAH61" s="130"/>
      <c r="SAI61" s="130"/>
      <c r="SAJ61" s="130"/>
      <c r="SAK61" s="130"/>
      <c r="SAL61" s="130"/>
      <c r="SAM61" s="130"/>
      <c r="SAN61" s="130"/>
      <c r="SAO61" s="130"/>
      <c r="SAP61" s="130"/>
      <c r="SAQ61" s="130"/>
      <c r="SAR61" s="130"/>
      <c r="SAS61" s="130"/>
      <c r="SAT61" s="130"/>
      <c r="SAU61" s="130"/>
      <c r="SAV61" s="130"/>
      <c r="SAW61" s="130"/>
      <c r="SAX61" s="130"/>
      <c r="SAY61" s="130"/>
      <c r="SAZ61" s="130"/>
      <c r="SBA61" s="130"/>
      <c r="SBB61" s="130"/>
      <c r="SBC61" s="130"/>
      <c r="SBD61" s="130"/>
      <c r="SBE61" s="130"/>
      <c r="SBF61" s="130"/>
      <c r="SBG61" s="130"/>
      <c r="SBH61" s="130"/>
      <c r="SBI61" s="130"/>
      <c r="SBJ61" s="130"/>
      <c r="SBK61" s="130"/>
      <c r="SBL61" s="130"/>
      <c r="SBM61" s="130"/>
      <c r="SBN61" s="130"/>
      <c r="SBO61" s="130"/>
      <c r="SBP61" s="130"/>
      <c r="SBQ61" s="130"/>
      <c r="SBR61" s="130"/>
      <c r="SBS61" s="130"/>
      <c r="SBT61" s="130"/>
      <c r="SBU61" s="130"/>
      <c r="SBV61" s="130"/>
      <c r="SBW61" s="130"/>
      <c r="SBX61" s="130"/>
      <c r="SBY61" s="130"/>
      <c r="SBZ61" s="130"/>
      <c r="SCA61" s="130"/>
      <c r="SCB61" s="130"/>
      <c r="SCC61" s="130"/>
      <c r="SCD61" s="130"/>
      <c r="SCE61" s="130"/>
      <c r="SCF61" s="130"/>
      <c r="SCG61" s="130"/>
      <c r="SCH61" s="130"/>
      <c r="SCI61" s="130"/>
      <c r="SCJ61" s="130"/>
      <c r="SCK61" s="130"/>
      <c r="SCL61" s="130"/>
      <c r="SCM61" s="130"/>
      <c r="SCN61" s="130"/>
      <c r="SCO61" s="130"/>
      <c r="SCP61" s="130"/>
      <c r="SCQ61" s="130"/>
      <c r="SCR61" s="130"/>
      <c r="SCS61" s="130"/>
      <c r="SCT61" s="130"/>
      <c r="SCU61" s="130"/>
      <c r="SCV61" s="130"/>
      <c r="SCW61" s="130"/>
      <c r="SCX61" s="130"/>
      <c r="SCY61" s="130"/>
      <c r="SCZ61" s="130"/>
      <c r="SDA61" s="130"/>
      <c r="SDB61" s="130"/>
      <c r="SDC61" s="130"/>
      <c r="SDD61" s="130"/>
      <c r="SDE61" s="130"/>
      <c r="SDF61" s="130"/>
      <c r="SDG61" s="130"/>
      <c r="SDH61" s="130"/>
      <c r="SDI61" s="130"/>
      <c r="SDJ61" s="130"/>
      <c r="SDK61" s="130"/>
      <c r="SDL61" s="130"/>
      <c r="SDM61" s="130"/>
      <c r="SDN61" s="130"/>
      <c r="SDO61" s="130"/>
      <c r="SDP61" s="130"/>
      <c r="SDQ61" s="130"/>
      <c r="SDR61" s="130"/>
      <c r="SDS61" s="130"/>
      <c r="SDT61" s="130"/>
      <c r="SDU61" s="130"/>
      <c r="SDV61" s="130"/>
      <c r="SDW61" s="130"/>
      <c r="SDX61" s="130"/>
      <c r="SDY61" s="130"/>
      <c r="SDZ61" s="130"/>
      <c r="SEA61" s="130"/>
      <c r="SEB61" s="130"/>
      <c r="SEC61" s="130"/>
      <c r="SED61" s="130"/>
      <c r="SEE61" s="130"/>
      <c r="SEF61" s="130"/>
      <c r="SEG61" s="130"/>
      <c r="SEH61" s="130"/>
      <c r="SEI61" s="130"/>
      <c r="SEJ61" s="130"/>
      <c r="SEK61" s="130"/>
      <c r="SEL61" s="130"/>
      <c r="SEM61" s="130"/>
      <c r="SEN61" s="130"/>
      <c r="SEO61" s="130"/>
      <c r="SEP61" s="130"/>
      <c r="SEQ61" s="130"/>
      <c r="SER61" s="130"/>
      <c r="SES61" s="130"/>
      <c r="SET61" s="130"/>
      <c r="SEU61" s="130"/>
      <c r="SEV61" s="130"/>
      <c r="SEW61" s="130"/>
      <c r="SEX61" s="130"/>
      <c r="SEY61" s="130"/>
      <c r="SEZ61" s="130"/>
      <c r="SFA61" s="130"/>
      <c r="SFB61" s="130"/>
      <c r="SFC61" s="130"/>
      <c r="SFD61" s="130"/>
      <c r="SFE61" s="130"/>
      <c r="SFF61" s="130"/>
      <c r="SFG61" s="130"/>
      <c r="SFH61" s="130"/>
      <c r="SFI61" s="130"/>
      <c r="SFJ61" s="130"/>
      <c r="SFK61" s="130"/>
      <c r="SFL61" s="130"/>
      <c r="SFM61" s="130"/>
      <c r="SFN61" s="130"/>
      <c r="SFO61" s="130"/>
      <c r="SFP61" s="130"/>
      <c r="SFQ61" s="130"/>
      <c r="SFR61" s="130"/>
      <c r="SFS61" s="130"/>
      <c r="SFT61" s="130"/>
      <c r="SFU61" s="130"/>
      <c r="SFV61" s="130"/>
      <c r="SFW61" s="130"/>
      <c r="SFX61" s="130"/>
      <c r="SFY61" s="130"/>
      <c r="SFZ61" s="130"/>
      <c r="SGA61" s="130"/>
      <c r="SGB61" s="130"/>
      <c r="SGC61" s="130"/>
      <c r="SGD61" s="130"/>
      <c r="SGE61" s="130"/>
      <c r="SGF61" s="130"/>
      <c r="SGG61" s="130"/>
      <c r="SGH61" s="130"/>
      <c r="SGI61" s="130"/>
      <c r="SGJ61" s="130"/>
      <c r="SGK61" s="130"/>
      <c r="SGL61" s="130"/>
      <c r="SGM61" s="130"/>
      <c r="SGN61" s="130"/>
      <c r="SGO61" s="130"/>
      <c r="SGP61" s="130"/>
      <c r="SGQ61" s="130"/>
      <c r="SGR61" s="130"/>
      <c r="SGS61" s="130"/>
      <c r="SGT61" s="130"/>
      <c r="SGU61" s="130"/>
      <c r="SGV61" s="130"/>
      <c r="SGW61" s="130"/>
      <c r="SGX61" s="130"/>
      <c r="SGY61" s="130"/>
      <c r="SGZ61" s="130"/>
      <c r="SHA61" s="130"/>
      <c r="SHB61" s="130"/>
      <c r="SHC61" s="130"/>
      <c r="SHD61" s="130"/>
      <c r="SHE61" s="130"/>
      <c r="SHF61" s="130"/>
      <c r="SHG61" s="130"/>
      <c r="SHH61" s="130"/>
      <c r="SHI61" s="130"/>
      <c r="SHJ61" s="130"/>
      <c r="SHK61" s="130"/>
      <c r="SHL61" s="130"/>
      <c r="SHM61" s="130"/>
      <c r="SHN61" s="130"/>
      <c r="SHO61" s="130"/>
      <c r="SHP61" s="130"/>
      <c r="SHQ61" s="130"/>
      <c r="SHR61" s="130"/>
      <c r="SHS61" s="130"/>
      <c r="SHT61" s="130"/>
      <c r="SHU61" s="130"/>
      <c r="SHV61" s="130"/>
      <c r="SHW61" s="130"/>
      <c r="SHX61" s="130"/>
      <c r="SHY61" s="130"/>
      <c r="SHZ61" s="130"/>
      <c r="SIA61" s="130"/>
      <c r="SIB61" s="130"/>
      <c r="SIC61" s="130"/>
      <c r="SID61" s="130"/>
      <c r="SIE61" s="130"/>
      <c r="SIF61" s="130"/>
      <c r="SIG61" s="130"/>
      <c r="SIH61" s="130"/>
      <c r="SII61" s="130"/>
      <c r="SIJ61" s="130"/>
      <c r="SIK61" s="130"/>
      <c r="SIL61" s="130"/>
      <c r="SIM61" s="130"/>
      <c r="SIN61" s="130"/>
      <c r="SIO61" s="130"/>
      <c r="SIP61" s="130"/>
      <c r="SIQ61" s="130"/>
      <c r="SIR61" s="130"/>
      <c r="SIS61" s="130"/>
      <c r="SIT61" s="130"/>
      <c r="SIU61" s="130"/>
      <c r="SIV61" s="130"/>
      <c r="SIW61" s="130"/>
      <c r="SIX61" s="130"/>
      <c r="SIY61" s="130"/>
      <c r="SIZ61" s="130"/>
      <c r="SJA61" s="130"/>
      <c r="SJB61" s="130"/>
      <c r="SJC61" s="130"/>
      <c r="SJD61" s="130"/>
      <c r="SJE61" s="130"/>
      <c r="SJF61" s="130"/>
      <c r="SJG61" s="130"/>
      <c r="SJH61" s="130"/>
      <c r="SJI61" s="130"/>
      <c r="SJJ61" s="130"/>
      <c r="SJK61" s="130"/>
      <c r="SJL61" s="130"/>
      <c r="SJM61" s="130"/>
      <c r="SJN61" s="130"/>
      <c r="SJO61" s="130"/>
      <c r="SJP61" s="130"/>
      <c r="SJQ61" s="130"/>
      <c r="SJR61" s="130"/>
      <c r="SJS61" s="130"/>
      <c r="SJT61" s="130"/>
      <c r="SJU61" s="130"/>
      <c r="SJV61" s="130"/>
      <c r="SJW61" s="130"/>
      <c r="SJX61" s="130"/>
      <c r="SJY61" s="130"/>
      <c r="SJZ61" s="130"/>
      <c r="SKA61" s="130"/>
      <c r="SKB61" s="130"/>
      <c r="SKC61" s="130"/>
      <c r="SKD61" s="130"/>
      <c r="SKE61" s="130"/>
      <c r="SKF61" s="130"/>
      <c r="SKG61" s="130"/>
      <c r="SKH61" s="130"/>
      <c r="SKI61" s="130"/>
      <c r="SKJ61" s="130"/>
      <c r="SKK61" s="130"/>
      <c r="SKL61" s="130"/>
      <c r="SKM61" s="130"/>
      <c r="SKN61" s="130"/>
      <c r="SKO61" s="130"/>
      <c r="SKP61" s="130"/>
      <c r="SKQ61" s="130"/>
      <c r="SKR61" s="130"/>
      <c r="SKS61" s="130"/>
      <c r="SKT61" s="130"/>
      <c r="SKU61" s="130"/>
      <c r="SKV61" s="130"/>
      <c r="SKW61" s="130"/>
      <c r="SKX61" s="130"/>
      <c r="SKY61" s="130"/>
      <c r="SKZ61" s="130"/>
      <c r="SLA61" s="130"/>
      <c r="SLB61" s="130"/>
      <c r="SLC61" s="130"/>
      <c r="SLD61" s="130"/>
      <c r="SLE61" s="130"/>
      <c r="SLF61" s="130"/>
      <c r="SLG61" s="130"/>
      <c r="SLH61" s="130"/>
      <c r="SLI61" s="130"/>
      <c r="SLJ61" s="130"/>
      <c r="SLK61" s="130"/>
      <c r="SLL61" s="130"/>
      <c r="SLM61" s="130"/>
      <c r="SLN61" s="130"/>
      <c r="SLO61" s="130"/>
      <c r="SLP61" s="130"/>
      <c r="SLQ61" s="130"/>
      <c r="SLR61" s="130"/>
      <c r="SLS61" s="130"/>
      <c r="SLT61" s="130"/>
      <c r="SLU61" s="130"/>
      <c r="SLV61" s="130"/>
      <c r="SLW61" s="130"/>
      <c r="SLX61" s="130"/>
      <c r="SLY61" s="130"/>
      <c r="SLZ61" s="130"/>
      <c r="SMA61" s="130"/>
      <c r="SMB61" s="130"/>
      <c r="SMC61" s="130"/>
      <c r="SMD61" s="130"/>
      <c r="SME61" s="130"/>
      <c r="SMF61" s="130"/>
      <c r="SMG61" s="130"/>
      <c r="SMH61" s="130"/>
      <c r="SMI61" s="130"/>
      <c r="SMJ61" s="130"/>
      <c r="SMK61" s="130"/>
      <c r="SML61" s="130"/>
      <c r="SMM61" s="130"/>
      <c r="SMN61" s="130"/>
      <c r="SMO61" s="130"/>
      <c r="SMP61" s="130"/>
      <c r="SMQ61" s="130"/>
      <c r="SMR61" s="130"/>
      <c r="SMS61" s="130"/>
      <c r="SMT61" s="130"/>
      <c r="SMU61" s="130"/>
      <c r="SMV61" s="130"/>
      <c r="SMW61" s="130"/>
      <c r="SMX61" s="130"/>
      <c r="SMY61" s="130"/>
      <c r="SMZ61" s="130"/>
      <c r="SNA61" s="130"/>
      <c r="SNB61" s="130"/>
      <c r="SNC61" s="130"/>
      <c r="SND61" s="130"/>
      <c r="SNE61" s="130"/>
      <c r="SNF61" s="130"/>
      <c r="SNG61" s="130"/>
      <c r="SNH61" s="130"/>
      <c r="SNI61" s="130"/>
      <c r="SNJ61" s="130"/>
      <c r="SNK61" s="130"/>
      <c r="SNL61" s="130"/>
      <c r="SNM61" s="130"/>
      <c r="SNN61" s="130"/>
      <c r="SNO61" s="130"/>
      <c r="SNP61" s="130"/>
      <c r="SNQ61" s="130"/>
      <c r="SNR61" s="130"/>
      <c r="SNS61" s="130"/>
      <c r="SNT61" s="130"/>
      <c r="SNU61" s="130"/>
      <c r="SNV61" s="130"/>
      <c r="SNW61" s="130"/>
      <c r="SNX61" s="130"/>
      <c r="SNY61" s="130"/>
      <c r="SNZ61" s="130"/>
      <c r="SOA61" s="130"/>
      <c r="SOB61" s="130"/>
      <c r="SOC61" s="130"/>
      <c r="SOD61" s="130"/>
      <c r="SOE61" s="130"/>
      <c r="SOF61" s="130"/>
      <c r="SOG61" s="130"/>
      <c r="SOH61" s="130"/>
      <c r="SOI61" s="130"/>
      <c r="SOJ61" s="130"/>
      <c r="SOK61" s="130"/>
      <c r="SOL61" s="130"/>
      <c r="SOM61" s="130"/>
      <c r="SON61" s="130"/>
      <c r="SOO61" s="130"/>
      <c r="SOP61" s="130"/>
      <c r="SOQ61" s="130"/>
      <c r="SOR61" s="130"/>
      <c r="SOS61" s="130"/>
      <c r="SOT61" s="130"/>
      <c r="SOU61" s="130"/>
      <c r="SOV61" s="130"/>
      <c r="SOW61" s="130"/>
      <c r="SOX61" s="130"/>
      <c r="SOY61" s="130"/>
      <c r="SOZ61" s="130"/>
      <c r="SPA61" s="130"/>
      <c r="SPB61" s="130"/>
      <c r="SPC61" s="130"/>
      <c r="SPD61" s="130"/>
      <c r="SPE61" s="130"/>
      <c r="SPF61" s="130"/>
      <c r="SPG61" s="130"/>
      <c r="SPH61" s="130"/>
      <c r="SPI61" s="130"/>
      <c r="SPJ61" s="130"/>
      <c r="SPK61" s="130"/>
      <c r="SPL61" s="130"/>
      <c r="SPM61" s="130"/>
      <c r="SPN61" s="130"/>
      <c r="SPO61" s="130"/>
      <c r="SPP61" s="130"/>
      <c r="SPQ61" s="130"/>
      <c r="SPR61" s="130"/>
      <c r="SPS61" s="130"/>
      <c r="SPT61" s="130"/>
      <c r="SPU61" s="130"/>
      <c r="SPV61" s="130"/>
      <c r="SPW61" s="130"/>
      <c r="SPX61" s="130"/>
      <c r="SPY61" s="130"/>
      <c r="SPZ61" s="130"/>
      <c r="SQA61" s="130"/>
      <c r="SQB61" s="130"/>
      <c r="SQC61" s="130"/>
      <c r="SQD61" s="130"/>
      <c r="SQE61" s="130"/>
      <c r="SQF61" s="130"/>
      <c r="SQG61" s="130"/>
      <c r="SQH61" s="130"/>
      <c r="SQI61" s="130"/>
      <c r="SQJ61" s="130"/>
      <c r="SQK61" s="130"/>
      <c r="SQL61" s="130"/>
      <c r="SQM61" s="130"/>
      <c r="SQN61" s="130"/>
      <c r="SQO61" s="130"/>
      <c r="SQP61" s="130"/>
      <c r="SQQ61" s="130"/>
      <c r="SQR61" s="130"/>
      <c r="SQS61" s="130"/>
      <c r="SQT61" s="130"/>
      <c r="SQU61" s="130"/>
      <c r="SQV61" s="130"/>
      <c r="SQW61" s="130"/>
      <c r="SQX61" s="130"/>
      <c r="SQY61" s="130"/>
      <c r="SQZ61" s="130"/>
      <c r="SRA61" s="130"/>
      <c r="SRB61" s="130"/>
      <c r="SRC61" s="130"/>
      <c r="SRD61" s="130"/>
      <c r="SRE61" s="130"/>
      <c r="SRF61" s="130"/>
      <c r="SRG61" s="130"/>
      <c r="SRH61" s="130"/>
      <c r="SRI61" s="130"/>
      <c r="SRJ61" s="130"/>
      <c r="SRK61" s="130"/>
      <c r="SRL61" s="130"/>
      <c r="SRM61" s="130"/>
      <c r="SRN61" s="130"/>
      <c r="SRO61" s="130"/>
      <c r="SRP61" s="130"/>
      <c r="SRQ61" s="130"/>
      <c r="SRR61" s="130"/>
      <c r="SRS61" s="130"/>
      <c r="SRT61" s="130"/>
      <c r="SRU61" s="130"/>
      <c r="SRV61" s="130"/>
      <c r="SRW61" s="130"/>
      <c r="SRX61" s="130"/>
      <c r="SRY61" s="130"/>
      <c r="SRZ61" s="130"/>
      <c r="SSA61" s="130"/>
      <c r="SSB61" s="130"/>
      <c r="SSC61" s="130"/>
      <c r="SSD61" s="130"/>
      <c r="SSE61" s="130"/>
      <c r="SSF61" s="130"/>
      <c r="SSG61" s="130"/>
      <c r="SSH61" s="130"/>
      <c r="SSI61" s="130"/>
      <c r="SSJ61" s="130"/>
      <c r="SSK61" s="130"/>
      <c r="SSL61" s="130"/>
      <c r="SSM61" s="130"/>
      <c r="SSN61" s="130"/>
      <c r="SSO61" s="130"/>
      <c r="SSP61" s="130"/>
      <c r="SSQ61" s="130"/>
      <c r="SSR61" s="130"/>
      <c r="SSS61" s="130"/>
      <c r="SST61" s="130"/>
      <c r="SSU61" s="130"/>
      <c r="SSV61" s="130"/>
      <c r="SSW61" s="130"/>
      <c r="SSX61" s="130"/>
      <c r="SSY61" s="130"/>
      <c r="SSZ61" s="130"/>
      <c r="STA61" s="130"/>
      <c r="STB61" s="130"/>
      <c r="STC61" s="130"/>
      <c r="STD61" s="130"/>
      <c r="STE61" s="130"/>
      <c r="STF61" s="130"/>
      <c r="STG61" s="130"/>
      <c r="STH61" s="130"/>
      <c r="STI61" s="130"/>
      <c r="STJ61" s="130"/>
      <c r="STK61" s="130"/>
      <c r="STL61" s="130"/>
      <c r="STM61" s="130"/>
      <c r="STN61" s="130"/>
      <c r="STO61" s="130"/>
      <c r="STP61" s="130"/>
      <c r="STQ61" s="130"/>
      <c r="STR61" s="130"/>
      <c r="STS61" s="130"/>
      <c r="STT61" s="130"/>
      <c r="STU61" s="130"/>
      <c r="STV61" s="130"/>
      <c r="STW61" s="130"/>
      <c r="STX61" s="130"/>
      <c r="STY61" s="130"/>
      <c r="STZ61" s="130"/>
      <c r="SUA61" s="130"/>
      <c r="SUB61" s="130"/>
      <c r="SUC61" s="130"/>
      <c r="SUD61" s="130"/>
      <c r="SUE61" s="130"/>
      <c r="SUF61" s="130"/>
      <c r="SUG61" s="130"/>
      <c r="SUH61" s="130"/>
      <c r="SUI61" s="130"/>
      <c r="SUJ61" s="130"/>
      <c r="SUK61" s="130"/>
      <c r="SUL61" s="130"/>
      <c r="SUM61" s="130"/>
      <c r="SUN61" s="130"/>
      <c r="SUO61" s="130"/>
      <c r="SUP61" s="130"/>
      <c r="SUQ61" s="130"/>
      <c r="SUR61" s="130"/>
      <c r="SUS61" s="130"/>
      <c r="SUT61" s="130"/>
      <c r="SUU61" s="130"/>
      <c r="SUV61" s="130"/>
      <c r="SUW61" s="130"/>
      <c r="SUX61" s="130"/>
      <c r="SUY61" s="130"/>
      <c r="SUZ61" s="130"/>
      <c r="SVA61" s="130"/>
      <c r="SVB61" s="130"/>
      <c r="SVC61" s="130"/>
      <c r="SVD61" s="130"/>
      <c r="SVE61" s="130"/>
      <c r="SVF61" s="130"/>
      <c r="SVG61" s="130"/>
      <c r="SVH61" s="130"/>
      <c r="SVI61" s="130"/>
      <c r="SVJ61" s="130"/>
      <c r="SVK61" s="130"/>
      <c r="SVL61" s="130"/>
      <c r="SVM61" s="130"/>
      <c r="SVN61" s="130"/>
      <c r="SVO61" s="130"/>
      <c r="SVP61" s="130"/>
      <c r="SVQ61" s="130"/>
      <c r="SVR61" s="130"/>
      <c r="SVS61" s="130"/>
      <c r="SVT61" s="130"/>
      <c r="SVU61" s="130"/>
      <c r="SVV61" s="130"/>
      <c r="SVW61" s="130"/>
      <c r="SVX61" s="130"/>
      <c r="SVY61" s="130"/>
      <c r="SVZ61" s="130"/>
      <c r="SWA61" s="130"/>
      <c r="SWB61" s="130"/>
      <c r="SWC61" s="130"/>
      <c r="SWD61" s="130"/>
      <c r="SWE61" s="130"/>
      <c r="SWF61" s="130"/>
      <c r="SWG61" s="130"/>
      <c r="SWH61" s="130"/>
      <c r="SWI61" s="130"/>
      <c r="SWJ61" s="130"/>
      <c r="SWK61" s="130"/>
      <c r="SWL61" s="130"/>
      <c r="SWM61" s="130"/>
      <c r="SWN61" s="130"/>
      <c r="SWO61" s="130"/>
      <c r="SWP61" s="130"/>
      <c r="SWQ61" s="130"/>
      <c r="SWR61" s="130"/>
      <c r="SWS61" s="130"/>
      <c r="SWT61" s="130"/>
      <c r="SWU61" s="130"/>
      <c r="SWV61" s="130"/>
      <c r="SWW61" s="130"/>
      <c r="SWX61" s="130"/>
      <c r="SWY61" s="130"/>
      <c r="SWZ61" s="130"/>
      <c r="SXA61" s="130"/>
      <c r="SXB61" s="130"/>
      <c r="SXC61" s="130"/>
      <c r="SXD61" s="130"/>
      <c r="SXE61" s="130"/>
      <c r="SXF61" s="130"/>
      <c r="SXG61" s="130"/>
      <c r="SXH61" s="130"/>
      <c r="SXI61" s="130"/>
      <c r="SXJ61" s="130"/>
      <c r="SXK61" s="130"/>
      <c r="SXL61" s="130"/>
      <c r="SXM61" s="130"/>
      <c r="SXN61" s="130"/>
      <c r="SXO61" s="130"/>
      <c r="SXP61" s="130"/>
      <c r="SXQ61" s="130"/>
      <c r="SXR61" s="130"/>
      <c r="SXS61" s="130"/>
      <c r="SXT61" s="130"/>
      <c r="SXU61" s="130"/>
      <c r="SXV61" s="130"/>
      <c r="SXW61" s="130"/>
      <c r="SXX61" s="130"/>
      <c r="SXY61" s="130"/>
      <c r="SXZ61" s="130"/>
      <c r="SYA61" s="130"/>
      <c r="SYB61" s="130"/>
      <c r="SYC61" s="130"/>
      <c r="SYD61" s="130"/>
      <c r="SYE61" s="130"/>
      <c r="SYF61" s="130"/>
      <c r="SYG61" s="130"/>
      <c r="SYH61" s="130"/>
      <c r="SYI61" s="130"/>
      <c r="SYJ61" s="130"/>
      <c r="SYK61" s="130"/>
      <c r="SYL61" s="130"/>
      <c r="SYM61" s="130"/>
      <c r="SYN61" s="130"/>
      <c r="SYO61" s="130"/>
      <c r="SYP61" s="130"/>
      <c r="SYQ61" s="130"/>
      <c r="SYR61" s="130"/>
      <c r="SYS61" s="130"/>
      <c r="SYT61" s="130"/>
      <c r="SYU61" s="130"/>
      <c r="SYV61" s="130"/>
      <c r="SYW61" s="130"/>
      <c r="SYX61" s="130"/>
      <c r="SYY61" s="130"/>
      <c r="SYZ61" s="130"/>
      <c r="SZA61" s="130"/>
      <c r="SZB61" s="130"/>
      <c r="SZC61" s="130"/>
      <c r="SZD61" s="130"/>
      <c r="SZE61" s="130"/>
      <c r="SZF61" s="130"/>
      <c r="SZG61" s="130"/>
      <c r="SZH61" s="130"/>
      <c r="SZI61" s="130"/>
      <c r="SZJ61" s="130"/>
      <c r="SZK61" s="130"/>
      <c r="SZL61" s="130"/>
      <c r="SZM61" s="130"/>
      <c r="SZN61" s="130"/>
      <c r="SZO61" s="130"/>
      <c r="SZP61" s="130"/>
      <c r="SZQ61" s="130"/>
      <c r="SZR61" s="130"/>
      <c r="SZS61" s="130"/>
      <c r="SZT61" s="130"/>
      <c r="SZU61" s="130"/>
      <c r="SZV61" s="130"/>
      <c r="SZW61" s="130"/>
      <c r="SZX61" s="130"/>
      <c r="SZY61" s="130"/>
      <c r="SZZ61" s="130"/>
      <c r="TAA61" s="130"/>
      <c r="TAB61" s="130"/>
      <c r="TAC61" s="130"/>
      <c r="TAD61" s="130"/>
      <c r="TAE61" s="130"/>
      <c r="TAF61" s="130"/>
      <c r="TAG61" s="130"/>
      <c r="TAH61" s="130"/>
      <c r="TAI61" s="130"/>
      <c r="TAJ61" s="130"/>
      <c r="TAK61" s="130"/>
      <c r="TAL61" s="130"/>
      <c r="TAM61" s="130"/>
      <c r="TAN61" s="130"/>
      <c r="TAO61" s="130"/>
      <c r="TAP61" s="130"/>
      <c r="TAQ61" s="130"/>
      <c r="TAR61" s="130"/>
      <c r="TAS61" s="130"/>
      <c r="TAT61" s="130"/>
      <c r="TAU61" s="130"/>
      <c r="TAV61" s="130"/>
      <c r="TAW61" s="130"/>
      <c r="TAX61" s="130"/>
      <c r="TAY61" s="130"/>
      <c r="TAZ61" s="130"/>
      <c r="TBA61" s="130"/>
      <c r="TBB61" s="130"/>
      <c r="TBC61" s="130"/>
      <c r="TBD61" s="130"/>
      <c r="TBE61" s="130"/>
      <c r="TBF61" s="130"/>
      <c r="TBG61" s="130"/>
      <c r="TBH61" s="130"/>
      <c r="TBI61" s="130"/>
      <c r="TBJ61" s="130"/>
      <c r="TBK61" s="130"/>
      <c r="TBL61" s="130"/>
      <c r="TBM61" s="130"/>
      <c r="TBN61" s="130"/>
      <c r="TBO61" s="130"/>
      <c r="TBP61" s="130"/>
      <c r="TBQ61" s="130"/>
      <c r="TBR61" s="130"/>
      <c r="TBS61" s="130"/>
      <c r="TBT61" s="130"/>
      <c r="TBU61" s="130"/>
      <c r="TBV61" s="130"/>
      <c r="TBW61" s="130"/>
      <c r="TBX61" s="130"/>
      <c r="TBY61" s="130"/>
      <c r="TBZ61" s="130"/>
      <c r="TCA61" s="130"/>
      <c r="TCB61" s="130"/>
      <c r="TCC61" s="130"/>
      <c r="TCD61" s="130"/>
      <c r="TCE61" s="130"/>
      <c r="TCF61" s="130"/>
      <c r="TCG61" s="130"/>
      <c r="TCH61" s="130"/>
      <c r="TCI61" s="130"/>
      <c r="TCJ61" s="130"/>
      <c r="TCK61" s="130"/>
      <c r="TCL61" s="130"/>
      <c r="TCM61" s="130"/>
      <c r="TCN61" s="130"/>
      <c r="TCO61" s="130"/>
      <c r="TCP61" s="130"/>
      <c r="TCQ61" s="130"/>
      <c r="TCR61" s="130"/>
      <c r="TCS61" s="130"/>
      <c r="TCT61" s="130"/>
      <c r="TCU61" s="130"/>
      <c r="TCV61" s="130"/>
      <c r="TCW61" s="130"/>
      <c r="TCX61" s="130"/>
      <c r="TCY61" s="130"/>
      <c r="TCZ61" s="130"/>
      <c r="TDA61" s="130"/>
      <c r="TDB61" s="130"/>
      <c r="TDC61" s="130"/>
      <c r="TDD61" s="130"/>
      <c r="TDE61" s="130"/>
      <c r="TDF61" s="130"/>
      <c r="TDG61" s="130"/>
      <c r="TDH61" s="130"/>
      <c r="TDI61" s="130"/>
      <c r="TDJ61" s="130"/>
      <c r="TDK61" s="130"/>
      <c r="TDL61" s="130"/>
      <c r="TDM61" s="130"/>
      <c r="TDN61" s="130"/>
      <c r="TDO61" s="130"/>
      <c r="TDP61" s="130"/>
      <c r="TDQ61" s="130"/>
      <c r="TDR61" s="130"/>
      <c r="TDS61" s="130"/>
      <c r="TDT61" s="130"/>
      <c r="TDU61" s="130"/>
      <c r="TDV61" s="130"/>
      <c r="TDW61" s="130"/>
      <c r="TDX61" s="130"/>
      <c r="TDY61" s="130"/>
      <c r="TDZ61" s="130"/>
      <c r="TEA61" s="130"/>
      <c r="TEB61" s="130"/>
      <c r="TEC61" s="130"/>
      <c r="TED61" s="130"/>
      <c r="TEE61" s="130"/>
      <c r="TEF61" s="130"/>
      <c r="TEG61" s="130"/>
      <c r="TEH61" s="130"/>
      <c r="TEI61" s="130"/>
      <c r="TEJ61" s="130"/>
      <c r="TEK61" s="130"/>
      <c r="TEL61" s="130"/>
      <c r="TEM61" s="130"/>
      <c r="TEN61" s="130"/>
      <c r="TEO61" s="130"/>
      <c r="TEP61" s="130"/>
      <c r="TEQ61" s="130"/>
      <c r="TER61" s="130"/>
      <c r="TES61" s="130"/>
      <c r="TET61" s="130"/>
      <c r="TEU61" s="130"/>
      <c r="TEV61" s="130"/>
      <c r="TEW61" s="130"/>
      <c r="TEX61" s="130"/>
      <c r="TEY61" s="130"/>
      <c r="TEZ61" s="130"/>
      <c r="TFA61" s="130"/>
      <c r="TFB61" s="130"/>
      <c r="TFC61" s="130"/>
      <c r="TFD61" s="130"/>
      <c r="TFE61" s="130"/>
      <c r="TFF61" s="130"/>
      <c r="TFG61" s="130"/>
      <c r="TFH61" s="130"/>
      <c r="TFI61" s="130"/>
      <c r="TFJ61" s="130"/>
      <c r="TFK61" s="130"/>
      <c r="TFL61" s="130"/>
      <c r="TFM61" s="130"/>
      <c r="TFN61" s="130"/>
      <c r="TFO61" s="130"/>
      <c r="TFP61" s="130"/>
      <c r="TFQ61" s="130"/>
      <c r="TFR61" s="130"/>
      <c r="TFS61" s="130"/>
      <c r="TFT61" s="130"/>
      <c r="TFU61" s="130"/>
      <c r="TFV61" s="130"/>
      <c r="TFW61" s="130"/>
      <c r="TFX61" s="130"/>
      <c r="TFY61" s="130"/>
      <c r="TFZ61" s="130"/>
      <c r="TGA61" s="130"/>
      <c r="TGB61" s="130"/>
      <c r="TGC61" s="130"/>
      <c r="TGD61" s="130"/>
      <c r="TGE61" s="130"/>
      <c r="TGF61" s="130"/>
      <c r="TGG61" s="130"/>
      <c r="TGH61" s="130"/>
      <c r="TGI61" s="130"/>
      <c r="TGJ61" s="130"/>
      <c r="TGK61" s="130"/>
      <c r="TGL61" s="130"/>
      <c r="TGM61" s="130"/>
      <c r="TGN61" s="130"/>
      <c r="TGO61" s="130"/>
      <c r="TGP61" s="130"/>
      <c r="TGQ61" s="130"/>
      <c r="TGR61" s="130"/>
      <c r="TGS61" s="130"/>
      <c r="TGT61" s="130"/>
      <c r="TGU61" s="130"/>
      <c r="TGV61" s="130"/>
      <c r="TGW61" s="130"/>
      <c r="TGX61" s="130"/>
      <c r="TGY61" s="130"/>
      <c r="TGZ61" s="130"/>
      <c r="THA61" s="130"/>
      <c r="THB61" s="130"/>
      <c r="THC61" s="130"/>
      <c r="THD61" s="130"/>
      <c r="THE61" s="130"/>
      <c r="THF61" s="130"/>
      <c r="THG61" s="130"/>
      <c r="THH61" s="130"/>
      <c r="THI61" s="130"/>
      <c r="THJ61" s="130"/>
      <c r="THK61" s="130"/>
      <c r="THL61" s="130"/>
      <c r="THM61" s="130"/>
      <c r="THN61" s="130"/>
      <c r="THO61" s="130"/>
      <c r="THP61" s="130"/>
      <c r="THQ61" s="130"/>
      <c r="THR61" s="130"/>
      <c r="THS61" s="130"/>
      <c r="THT61" s="130"/>
      <c r="THU61" s="130"/>
      <c r="THV61" s="130"/>
      <c r="THW61" s="130"/>
      <c r="THX61" s="130"/>
      <c r="THY61" s="130"/>
      <c r="THZ61" s="130"/>
      <c r="TIA61" s="130"/>
      <c r="TIB61" s="130"/>
      <c r="TIC61" s="130"/>
      <c r="TID61" s="130"/>
      <c r="TIE61" s="130"/>
      <c r="TIF61" s="130"/>
      <c r="TIG61" s="130"/>
      <c r="TIH61" s="130"/>
      <c r="TII61" s="130"/>
      <c r="TIJ61" s="130"/>
      <c r="TIK61" s="130"/>
      <c r="TIL61" s="130"/>
      <c r="TIM61" s="130"/>
      <c r="TIN61" s="130"/>
      <c r="TIO61" s="130"/>
      <c r="TIP61" s="130"/>
      <c r="TIQ61" s="130"/>
      <c r="TIR61" s="130"/>
      <c r="TIS61" s="130"/>
      <c r="TIT61" s="130"/>
      <c r="TIU61" s="130"/>
      <c r="TIV61" s="130"/>
      <c r="TIW61" s="130"/>
      <c r="TIX61" s="130"/>
      <c r="TIY61" s="130"/>
      <c r="TIZ61" s="130"/>
      <c r="TJA61" s="130"/>
      <c r="TJB61" s="130"/>
      <c r="TJC61" s="130"/>
      <c r="TJD61" s="130"/>
      <c r="TJE61" s="130"/>
      <c r="TJF61" s="130"/>
      <c r="TJG61" s="130"/>
      <c r="TJH61" s="130"/>
      <c r="TJI61" s="130"/>
      <c r="TJJ61" s="130"/>
      <c r="TJK61" s="130"/>
      <c r="TJL61" s="130"/>
      <c r="TJM61" s="130"/>
      <c r="TJN61" s="130"/>
      <c r="TJO61" s="130"/>
      <c r="TJP61" s="130"/>
      <c r="TJQ61" s="130"/>
      <c r="TJR61" s="130"/>
      <c r="TJS61" s="130"/>
      <c r="TJT61" s="130"/>
      <c r="TJU61" s="130"/>
      <c r="TJV61" s="130"/>
      <c r="TJW61" s="130"/>
      <c r="TJX61" s="130"/>
      <c r="TJY61" s="130"/>
      <c r="TJZ61" s="130"/>
      <c r="TKA61" s="130"/>
      <c r="TKB61" s="130"/>
      <c r="TKC61" s="130"/>
      <c r="TKD61" s="130"/>
      <c r="TKE61" s="130"/>
      <c r="TKF61" s="130"/>
      <c r="TKG61" s="130"/>
      <c r="TKH61" s="130"/>
      <c r="TKI61" s="130"/>
      <c r="TKJ61" s="130"/>
      <c r="TKK61" s="130"/>
      <c r="TKL61" s="130"/>
      <c r="TKM61" s="130"/>
      <c r="TKN61" s="130"/>
      <c r="TKO61" s="130"/>
      <c r="TKP61" s="130"/>
      <c r="TKQ61" s="130"/>
      <c r="TKR61" s="130"/>
      <c r="TKS61" s="130"/>
      <c r="TKT61" s="130"/>
      <c r="TKU61" s="130"/>
      <c r="TKV61" s="130"/>
      <c r="TKW61" s="130"/>
      <c r="TKX61" s="130"/>
      <c r="TKY61" s="130"/>
      <c r="TKZ61" s="130"/>
      <c r="TLA61" s="130"/>
      <c r="TLB61" s="130"/>
      <c r="TLC61" s="130"/>
      <c r="TLD61" s="130"/>
      <c r="TLE61" s="130"/>
      <c r="TLF61" s="130"/>
      <c r="TLG61" s="130"/>
      <c r="TLH61" s="130"/>
      <c r="TLI61" s="130"/>
      <c r="TLJ61" s="130"/>
      <c r="TLK61" s="130"/>
      <c r="TLL61" s="130"/>
      <c r="TLM61" s="130"/>
      <c r="TLN61" s="130"/>
      <c r="TLO61" s="130"/>
      <c r="TLP61" s="130"/>
      <c r="TLQ61" s="130"/>
      <c r="TLR61" s="130"/>
      <c r="TLS61" s="130"/>
      <c r="TLT61" s="130"/>
      <c r="TLU61" s="130"/>
      <c r="TLV61" s="130"/>
      <c r="TLW61" s="130"/>
      <c r="TLX61" s="130"/>
      <c r="TLY61" s="130"/>
      <c r="TLZ61" s="130"/>
      <c r="TMA61" s="130"/>
      <c r="TMB61" s="130"/>
      <c r="TMC61" s="130"/>
      <c r="TMD61" s="130"/>
      <c r="TME61" s="130"/>
      <c r="TMF61" s="130"/>
      <c r="TMG61" s="130"/>
      <c r="TMH61" s="130"/>
      <c r="TMI61" s="130"/>
      <c r="TMJ61" s="130"/>
      <c r="TMK61" s="130"/>
      <c r="TML61" s="130"/>
      <c r="TMM61" s="130"/>
      <c r="TMN61" s="130"/>
      <c r="TMO61" s="130"/>
      <c r="TMP61" s="130"/>
      <c r="TMQ61" s="130"/>
      <c r="TMR61" s="130"/>
      <c r="TMS61" s="130"/>
      <c r="TMT61" s="130"/>
      <c r="TMU61" s="130"/>
      <c r="TMV61" s="130"/>
      <c r="TMW61" s="130"/>
      <c r="TMX61" s="130"/>
      <c r="TMY61" s="130"/>
      <c r="TMZ61" s="130"/>
      <c r="TNA61" s="130"/>
      <c r="TNB61" s="130"/>
      <c r="TNC61" s="130"/>
      <c r="TND61" s="130"/>
      <c r="TNE61" s="130"/>
      <c r="TNF61" s="130"/>
      <c r="TNG61" s="130"/>
      <c r="TNH61" s="130"/>
      <c r="TNI61" s="130"/>
      <c r="TNJ61" s="130"/>
      <c r="TNK61" s="130"/>
      <c r="TNL61" s="130"/>
      <c r="TNM61" s="130"/>
      <c r="TNN61" s="130"/>
      <c r="TNO61" s="130"/>
      <c r="TNP61" s="130"/>
      <c r="TNQ61" s="130"/>
      <c r="TNR61" s="130"/>
      <c r="TNS61" s="130"/>
      <c r="TNT61" s="130"/>
      <c r="TNU61" s="130"/>
      <c r="TNV61" s="130"/>
      <c r="TNW61" s="130"/>
      <c r="TNX61" s="130"/>
      <c r="TNY61" s="130"/>
      <c r="TNZ61" s="130"/>
      <c r="TOA61" s="130"/>
      <c r="TOB61" s="130"/>
      <c r="TOC61" s="130"/>
      <c r="TOD61" s="130"/>
      <c r="TOE61" s="130"/>
      <c r="TOF61" s="130"/>
      <c r="TOG61" s="130"/>
      <c r="TOH61" s="130"/>
      <c r="TOI61" s="130"/>
      <c r="TOJ61" s="130"/>
      <c r="TOK61" s="130"/>
      <c r="TOL61" s="130"/>
      <c r="TOM61" s="130"/>
      <c r="TON61" s="130"/>
      <c r="TOO61" s="130"/>
      <c r="TOP61" s="130"/>
      <c r="TOQ61" s="130"/>
      <c r="TOR61" s="130"/>
      <c r="TOS61" s="130"/>
      <c r="TOT61" s="130"/>
      <c r="TOU61" s="130"/>
      <c r="TOV61" s="130"/>
      <c r="TOW61" s="130"/>
      <c r="TOX61" s="130"/>
      <c r="TOY61" s="130"/>
      <c r="TOZ61" s="130"/>
      <c r="TPA61" s="130"/>
      <c r="TPB61" s="130"/>
      <c r="TPC61" s="130"/>
      <c r="TPD61" s="130"/>
      <c r="TPE61" s="130"/>
      <c r="TPF61" s="130"/>
      <c r="TPG61" s="130"/>
      <c r="TPH61" s="130"/>
      <c r="TPI61" s="130"/>
      <c r="TPJ61" s="130"/>
      <c r="TPK61" s="130"/>
      <c r="TPL61" s="130"/>
      <c r="TPM61" s="130"/>
      <c r="TPN61" s="130"/>
      <c r="TPO61" s="130"/>
      <c r="TPP61" s="130"/>
      <c r="TPQ61" s="130"/>
      <c r="TPR61" s="130"/>
      <c r="TPS61" s="130"/>
      <c r="TPT61" s="130"/>
      <c r="TPU61" s="130"/>
      <c r="TPV61" s="130"/>
      <c r="TPW61" s="130"/>
      <c r="TPX61" s="130"/>
      <c r="TPY61" s="130"/>
      <c r="TPZ61" s="130"/>
      <c r="TQA61" s="130"/>
      <c r="TQB61" s="130"/>
      <c r="TQC61" s="130"/>
      <c r="TQD61" s="130"/>
      <c r="TQE61" s="130"/>
      <c r="TQF61" s="130"/>
      <c r="TQG61" s="130"/>
      <c r="TQH61" s="130"/>
      <c r="TQI61" s="130"/>
      <c r="TQJ61" s="130"/>
      <c r="TQK61" s="130"/>
      <c r="TQL61" s="130"/>
      <c r="TQM61" s="130"/>
      <c r="TQN61" s="130"/>
      <c r="TQO61" s="130"/>
      <c r="TQP61" s="130"/>
      <c r="TQQ61" s="130"/>
      <c r="TQR61" s="130"/>
      <c r="TQS61" s="130"/>
      <c r="TQT61" s="130"/>
      <c r="TQU61" s="130"/>
      <c r="TQV61" s="130"/>
      <c r="TQW61" s="130"/>
      <c r="TQX61" s="130"/>
      <c r="TQY61" s="130"/>
      <c r="TQZ61" s="130"/>
      <c r="TRA61" s="130"/>
      <c r="TRB61" s="130"/>
      <c r="TRC61" s="130"/>
      <c r="TRD61" s="130"/>
      <c r="TRE61" s="130"/>
      <c r="TRF61" s="130"/>
      <c r="TRG61" s="130"/>
      <c r="TRH61" s="130"/>
      <c r="TRI61" s="130"/>
      <c r="TRJ61" s="130"/>
      <c r="TRK61" s="130"/>
      <c r="TRL61" s="130"/>
      <c r="TRM61" s="130"/>
      <c r="TRN61" s="130"/>
      <c r="TRO61" s="130"/>
      <c r="TRP61" s="130"/>
      <c r="TRQ61" s="130"/>
      <c r="TRR61" s="130"/>
      <c r="TRS61" s="130"/>
      <c r="TRT61" s="130"/>
      <c r="TRU61" s="130"/>
      <c r="TRV61" s="130"/>
      <c r="TRW61" s="130"/>
      <c r="TRX61" s="130"/>
      <c r="TRY61" s="130"/>
      <c r="TRZ61" s="130"/>
      <c r="TSA61" s="130"/>
      <c r="TSB61" s="130"/>
      <c r="TSC61" s="130"/>
      <c r="TSD61" s="130"/>
      <c r="TSE61" s="130"/>
      <c r="TSF61" s="130"/>
      <c r="TSG61" s="130"/>
      <c r="TSH61" s="130"/>
      <c r="TSI61" s="130"/>
      <c r="TSJ61" s="130"/>
      <c r="TSK61" s="130"/>
      <c r="TSL61" s="130"/>
      <c r="TSM61" s="130"/>
      <c r="TSN61" s="130"/>
      <c r="TSO61" s="130"/>
      <c r="TSP61" s="130"/>
      <c r="TSQ61" s="130"/>
      <c r="TSR61" s="130"/>
      <c r="TSS61" s="130"/>
      <c r="TST61" s="130"/>
      <c r="TSU61" s="130"/>
      <c r="TSV61" s="130"/>
      <c r="TSW61" s="130"/>
      <c r="TSX61" s="130"/>
      <c r="TSY61" s="130"/>
      <c r="TSZ61" s="130"/>
      <c r="TTA61" s="130"/>
      <c r="TTB61" s="130"/>
      <c r="TTC61" s="130"/>
      <c r="TTD61" s="130"/>
      <c r="TTE61" s="130"/>
      <c r="TTF61" s="130"/>
      <c r="TTG61" s="130"/>
      <c r="TTH61" s="130"/>
      <c r="TTI61" s="130"/>
      <c r="TTJ61" s="130"/>
      <c r="TTK61" s="130"/>
      <c r="TTL61" s="130"/>
      <c r="TTM61" s="130"/>
      <c r="TTN61" s="130"/>
      <c r="TTO61" s="130"/>
      <c r="TTP61" s="130"/>
      <c r="TTQ61" s="130"/>
      <c r="TTR61" s="130"/>
      <c r="TTS61" s="130"/>
      <c r="TTT61" s="130"/>
      <c r="TTU61" s="130"/>
      <c r="TTV61" s="130"/>
      <c r="TTW61" s="130"/>
      <c r="TTX61" s="130"/>
      <c r="TTY61" s="130"/>
      <c r="TTZ61" s="130"/>
      <c r="TUA61" s="130"/>
      <c r="TUB61" s="130"/>
      <c r="TUC61" s="130"/>
      <c r="TUD61" s="130"/>
      <c r="TUE61" s="130"/>
      <c r="TUF61" s="130"/>
      <c r="TUG61" s="130"/>
      <c r="TUH61" s="130"/>
      <c r="TUI61" s="130"/>
      <c r="TUJ61" s="130"/>
      <c r="TUK61" s="130"/>
      <c r="TUL61" s="130"/>
      <c r="TUM61" s="130"/>
      <c r="TUN61" s="130"/>
      <c r="TUO61" s="130"/>
      <c r="TUP61" s="130"/>
      <c r="TUQ61" s="130"/>
      <c r="TUR61" s="130"/>
      <c r="TUS61" s="130"/>
      <c r="TUT61" s="130"/>
      <c r="TUU61" s="130"/>
      <c r="TUV61" s="130"/>
      <c r="TUW61" s="130"/>
      <c r="TUX61" s="130"/>
      <c r="TUY61" s="130"/>
      <c r="TUZ61" s="130"/>
      <c r="TVA61" s="130"/>
      <c r="TVB61" s="130"/>
      <c r="TVC61" s="130"/>
      <c r="TVD61" s="130"/>
      <c r="TVE61" s="130"/>
      <c r="TVF61" s="130"/>
      <c r="TVG61" s="130"/>
      <c r="TVH61" s="130"/>
      <c r="TVI61" s="130"/>
      <c r="TVJ61" s="130"/>
      <c r="TVK61" s="130"/>
      <c r="TVL61" s="130"/>
      <c r="TVM61" s="130"/>
      <c r="TVN61" s="130"/>
      <c r="TVO61" s="130"/>
      <c r="TVP61" s="130"/>
      <c r="TVQ61" s="130"/>
      <c r="TVR61" s="130"/>
      <c r="TVS61" s="130"/>
      <c r="TVT61" s="130"/>
      <c r="TVU61" s="130"/>
      <c r="TVV61" s="130"/>
      <c r="TVW61" s="130"/>
      <c r="TVX61" s="130"/>
      <c r="TVY61" s="130"/>
      <c r="TVZ61" s="130"/>
      <c r="TWA61" s="130"/>
      <c r="TWB61" s="130"/>
      <c r="TWC61" s="130"/>
      <c r="TWD61" s="130"/>
      <c r="TWE61" s="130"/>
      <c r="TWF61" s="130"/>
      <c r="TWG61" s="130"/>
      <c r="TWH61" s="130"/>
      <c r="TWI61" s="130"/>
      <c r="TWJ61" s="130"/>
      <c r="TWK61" s="130"/>
      <c r="TWL61" s="130"/>
      <c r="TWM61" s="130"/>
      <c r="TWN61" s="130"/>
      <c r="TWO61" s="130"/>
      <c r="TWP61" s="130"/>
      <c r="TWQ61" s="130"/>
      <c r="TWR61" s="130"/>
      <c r="TWS61" s="130"/>
      <c r="TWT61" s="130"/>
      <c r="TWU61" s="130"/>
      <c r="TWV61" s="130"/>
      <c r="TWW61" s="130"/>
      <c r="TWX61" s="130"/>
      <c r="TWY61" s="130"/>
      <c r="TWZ61" s="130"/>
      <c r="TXA61" s="130"/>
      <c r="TXB61" s="130"/>
      <c r="TXC61" s="130"/>
      <c r="TXD61" s="130"/>
      <c r="TXE61" s="130"/>
      <c r="TXF61" s="130"/>
      <c r="TXG61" s="130"/>
      <c r="TXH61" s="130"/>
      <c r="TXI61" s="130"/>
      <c r="TXJ61" s="130"/>
      <c r="TXK61" s="130"/>
      <c r="TXL61" s="130"/>
      <c r="TXM61" s="130"/>
      <c r="TXN61" s="130"/>
      <c r="TXO61" s="130"/>
      <c r="TXP61" s="130"/>
      <c r="TXQ61" s="130"/>
      <c r="TXR61" s="130"/>
      <c r="TXS61" s="130"/>
      <c r="TXT61" s="130"/>
      <c r="TXU61" s="130"/>
      <c r="TXV61" s="130"/>
      <c r="TXW61" s="130"/>
      <c r="TXX61" s="130"/>
      <c r="TXY61" s="130"/>
      <c r="TXZ61" s="130"/>
      <c r="TYA61" s="130"/>
      <c r="TYB61" s="130"/>
      <c r="TYC61" s="130"/>
      <c r="TYD61" s="130"/>
      <c r="TYE61" s="130"/>
      <c r="TYF61" s="130"/>
      <c r="TYG61" s="130"/>
      <c r="TYH61" s="130"/>
      <c r="TYI61" s="130"/>
      <c r="TYJ61" s="130"/>
      <c r="TYK61" s="130"/>
      <c r="TYL61" s="130"/>
      <c r="TYM61" s="130"/>
      <c r="TYN61" s="130"/>
      <c r="TYO61" s="130"/>
      <c r="TYP61" s="130"/>
      <c r="TYQ61" s="130"/>
      <c r="TYR61" s="130"/>
      <c r="TYS61" s="130"/>
      <c r="TYT61" s="130"/>
      <c r="TYU61" s="130"/>
      <c r="TYV61" s="130"/>
      <c r="TYW61" s="130"/>
      <c r="TYX61" s="130"/>
      <c r="TYY61" s="130"/>
      <c r="TYZ61" s="130"/>
      <c r="TZA61" s="130"/>
      <c r="TZB61" s="130"/>
      <c r="TZC61" s="130"/>
      <c r="TZD61" s="130"/>
      <c r="TZE61" s="130"/>
      <c r="TZF61" s="130"/>
      <c r="TZG61" s="130"/>
      <c r="TZH61" s="130"/>
      <c r="TZI61" s="130"/>
      <c r="TZJ61" s="130"/>
      <c r="TZK61" s="130"/>
      <c r="TZL61" s="130"/>
      <c r="TZM61" s="130"/>
      <c r="TZN61" s="130"/>
      <c r="TZO61" s="130"/>
      <c r="TZP61" s="130"/>
      <c r="TZQ61" s="130"/>
      <c r="TZR61" s="130"/>
      <c r="TZS61" s="130"/>
      <c r="TZT61" s="130"/>
      <c r="TZU61" s="130"/>
      <c r="TZV61" s="130"/>
      <c r="TZW61" s="130"/>
      <c r="TZX61" s="130"/>
      <c r="TZY61" s="130"/>
      <c r="TZZ61" s="130"/>
      <c r="UAA61" s="130"/>
      <c r="UAB61" s="130"/>
      <c r="UAC61" s="130"/>
      <c r="UAD61" s="130"/>
      <c r="UAE61" s="130"/>
      <c r="UAF61" s="130"/>
      <c r="UAG61" s="130"/>
      <c r="UAH61" s="130"/>
      <c r="UAI61" s="130"/>
      <c r="UAJ61" s="130"/>
      <c r="UAK61" s="130"/>
      <c r="UAL61" s="130"/>
      <c r="UAM61" s="130"/>
      <c r="UAN61" s="130"/>
      <c r="UAO61" s="130"/>
      <c r="UAP61" s="130"/>
      <c r="UAQ61" s="130"/>
      <c r="UAR61" s="130"/>
      <c r="UAS61" s="130"/>
      <c r="UAT61" s="130"/>
      <c r="UAU61" s="130"/>
      <c r="UAV61" s="130"/>
      <c r="UAW61" s="130"/>
      <c r="UAX61" s="130"/>
      <c r="UAY61" s="130"/>
      <c r="UAZ61" s="130"/>
      <c r="UBA61" s="130"/>
      <c r="UBB61" s="130"/>
      <c r="UBC61" s="130"/>
      <c r="UBD61" s="130"/>
      <c r="UBE61" s="130"/>
      <c r="UBF61" s="130"/>
      <c r="UBG61" s="130"/>
      <c r="UBH61" s="130"/>
      <c r="UBI61" s="130"/>
      <c r="UBJ61" s="130"/>
      <c r="UBK61" s="130"/>
      <c r="UBL61" s="130"/>
      <c r="UBM61" s="130"/>
      <c r="UBN61" s="130"/>
      <c r="UBO61" s="130"/>
      <c r="UBP61" s="130"/>
      <c r="UBQ61" s="130"/>
      <c r="UBR61" s="130"/>
      <c r="UBS61" s="130"/>
      <c r="UBT61" s="130"/>
      <c r="UBU61" s="130"/>
      <c r="UBV61" s="130"/>
      <c r="UBW61" s="130"/>
      <c r="UBX61" s="130"/>
      <c r="UBY61" s="130"/>
      <c r="UBZ61" s="130"/>
      <c r="UCA61" s="130"/>
      <c r="UCB61" s="130"/>
      <c r="UCC61" s="130"/>
      <c r="UCD61" s="130"/>
      <c r="UCE61" s="130"/>
      <c r="UCF61" s="130"/>
      <c r="UCG61" s="130"/>
      <c r="UCH61" s="130"/>
      <c r="UCI61" s="130"/>
      <c r="UCJ61" s="130"/>
      <c r="UCK61" s="130"/>
      <c r="UCL61" s="130"/>
      <c r="UCM61" s="130"/>
      <c r="UCN61" s="130"/>
      <c r="UCO61" s="130"/>
      <c r="UCP61" s="130"/>
      <c r="UCQ61" s="130"/>
      <c r="UCR61" s="130"/>
      <c r="UCS61" s="130"/>
      <c r="UCT61" s="130"/>
      <c r="UCU61" s="130"/>
      <c r="UCV61" s="130"/>
      <c r="UCW61" s="130"/>
      <c r="UCX61" s="130"/>
      <c r="UCY61" s="130"/>
      <c r="UCZ61" s="130"/>
      <c r="UDA61" s="130"/>
      <c r="UDB61" s="130"/>
      <c r="UDC61" s="130"/>
      <c r="UDD61" s="130"/>
      <c r="UDE61" s="130"/>
      <c r="UDF61" s="130"/>
      <c r="UDG61" s="130"/>
      <c r="UDH61" s="130"/>
      <c r="UDI61" s="130"/>
      <c r="UDJ61" s="130"/>
      <c r="UDK61" s="130"/>
      <c r="UDL61" s="130"/>
      <c r="UDM61" s="130"/>
      <c r="UDN61" s="130"/>
      <c r="UDO61" s="130"/>
      <c r="UDP61" s="130"/>
      <c r="UDQ61" s="130"/>
      <c r="UDR61" s="130"/>
      <c r="UDS61" s="130"/>
      <c r="UDT61" s="130"/>
      <c r="UDU61" s="130"/>
      <c r="UDV61" s="130"/>
      <c r="UDW61" s="130"/>
      <c r="UDX61" s="130"/>
      <c r="UDY61" s="130"/>
      <c r="UDZ61" s="130"/>
      <c r="UEA61" s="130"/>
      <c r="UEB61" s="130"/>
      <c r="UEC61" s="130"/>
      <c r="UED61" s="130"/>
      <c r="UEE61" s="130"/>
      <c r="UEF61" s="130"/>
      <c r="UEG61" s="130"/>
      <c r="UEH61" s="130"/>
      <c r="UEI61" s="130"/>
      <c r="UEJ61" s="130"/>
      <c r="UEK61" s="130"/>
      <c r="UEL61" s="130"/>
      <c r="UEM61" s="130"/>
      <c r="UEN61" s="130"/>
      <c r="UEO61" s="130"/>
      <c r="UEP61" s="130"/>
      <c r="UEQ61" s="130"/>
      <c r="UER61" s="130"/>
      <c r="UES61" s="130"/>
      <c r="UET61" s="130"/>
      <c r="UEU61" s="130"/>
      <c r="UEV61" s="130"/>
      <c r="UEW61" s="130"/>
      <c r="UEX61" s="130"/>
      <c r="UEY61" s="130"/>
      <c r="UEZ61" s="130"/>
      <c r="UFA61" s="130"/>
      <c r="UFB61" s="130"/>
      <c r="UFC61" s="130"/>
      <c r="UFD61" s="130"/>
      <c r="UFE61" s="130"/>
      <c r="UFF61" s="130"/>
      <c r="UFG61" s="130"/>
      <c r="UFH61" s="130"/>
      <c r="UFI61" s="130"/>
      <c r="UFJ61" s="130"/>
      <c r="UFK61" s="130"/>
      <c r="UFL61" s="130"/>
      <c r="UFM61" s="130"/>
      <c r="UFN61" s="130"/>
      <c r="UFO61" s="130"/>
      <c r="UFP61" s="130"/>
      <c r="UFQ61" s="130"/>
      <c r="UFR61" s="130"/>
      <c r="UFS61" s="130"/>
      <c r="UFT61" s="130"/>
      <c r="UFU61" s="130"/>
      <c r="UFV61" s="130"/>
      <c r="UFW61" s="130"/>
      <c r="UFX61" s="130"/>
      <c r="UFY61" s="130"/>
      <c r="UFZ61" s="130"/>
      <c r="UGA61" s="130"/>
      <c r="UGB61" s="130"/>
      <c r="UGC61" s="130"/>
      <c r="UGD61" s="130"/>
      <c r="UGE61" s="130"/>
      <c r="UGF61" s="130"/>
      <c r="UGG61" s="130"/>
      <c r="UGH61" s="130"/>
      <c r="UGI61" s="130"/>
      <c r="UGJ61" s="130"/>
      <c r="UGK61" s="130"/>
      <c r="UGL61" s="130"/>
      <c r="UGM61" s="130"/>
      <c r="UGN61" s="130"/>
      <c r="UGO61" s="130"/>
      <c r="UGP61" s="130"/>
      <c r="UGQ61" s="130"/>
      <c r="UGR61" s="130"/>
      <c r="UGS61" s="130"/>
      <c r="UGT61" s="130"/>
      <c r="UGU61" s="130"/>
      <c r="UGV61" s="130"/>
      <c r="UGW61" s="130"/>
      <c r="UGX61" s="130"/>
      <c r="UGY61" s="130"/>
      <c r="UGZ61" s="130"/>
      <c r="UHA61" s="130"/>
      <c r="UHB61" s="130"/>
      <c r="UHC61" s="130"/>
      <c r="UHD61" s="130"/>
      <c r="UHE61" s="130"/>
      <c r="UHF61" s="130"/>
      <c r="UHG61" s="130"/>
      <c r="UHH61" s="130"/>
      <c r="UHI61" s="130"/>
      <c r="UHJ61" s="130"/>
      <c r="UHK61" s="130"/>
      <c r="UHL61" s="130"/>
      <c r="UHM61" s="130"/>
      <c r="UHN61" s="130"/>
      <c r="UHO61" s="130"/>
      <c r="UHP61" s="130"/>
      <c r="UHQ61" s="130"/>
      <c r="UHR61" s="130"/>
      <c r="UHS61" s="130"/>
      <c r="UHT61" s="130"/>
      <c r="UHU61" s="130"/>
      <c r="UHV61" s="130"/>
      <c r="UHW61" s="130"/>
      <c r="UHX61" s="130"/>
      <c r="UHY61" s="130"/>
      <c r="UHZ61" s="130"/>
      <c r="UIA61" s="130"/>
      <c r="UIB61" s="130"/>
      <c r="UIC61" s="130"/>
      <c r="UID61" s="130"/>
      <c r="UIE61" s="130"/>
      <c r="UIF61" s="130"/>
      <c r="UIG61" s="130"/>
      <c r="UIH61" s="130"/>
      <c r="UII61" s="130"/>
      <c r="UIJ61" s="130"/>
      <c r="UIK61" s="130"/>
      <c r="UIL61" s="130"/>
      <c r="UIM61" s="130"/>
      <c r="UIN61" s="130"/>
      <c r="UIO61" s="130"/>
      <c r="UIP61" s="130"/>
      <c r="UIQ61" s="130"/>
      <c r="UIR61" s="130"/>
      <c r="UIS61" s="130"/>
      <c r="UIT61" s="130"/>
      <c r="UIU61" s="130"/>
      <c r="UIV61" s="130"/>
      <c r="UIW61" s="130"/>
      <c r="UIX61" s="130"/>
      <c r="UIY61" s="130"/>
      <c r="UIZ61" s="130"/>
      <c r="UJA61" s="130"/>
      <c r="UJB61" s="130"/>
      <c r="UJC61" s="130"/>
      <c r="UJD61" s="130"/>
      <c r="UJE61" s="130"/>
      <c r="UJF61" s="130"/>
      <c r="UJG61" s="130"/>
      <c r="UJH61" s="130"/>
      <c r="UJI61" s="130"/>
      <c r="UJJ61" s="130"/>
      <c r="UJK61" s="130"/>
      <c r="UJL61" s="130"/>
      <c r="UJM61" s="130"/>
      <c r="UJN61" s="130"/>
      <c r="UJO61" s="130"/>
      <c r="UJP61" s="130"/>
      <c r="UJQ61" s="130"/>
      <c r="UJR61" s="130"/>
      <c r="UJS61" s="130"/>
      <c r="UJT61" s="130"/>
      <c r="UJU61" s="130"/>
      <c r="UJV61" s="130"/>
      <c r="UJW61" s="130"/>
      <c r="UJX61" s="130"/>
      <c r="UJY61" s="130"/>
      <c r="UJZ61" s="130"/>
      <c r="UKA61" s="130"/>
      <c r="UKB61" s="130"/>
      <c r="UKC61" s="130"/>
      <c r="UKD61" s="130"/>
      <c r="UKE61" s="130"/>
      <c r="UKF61" s="130"/>
      <c r="UKG61" s="130"/>
      <c r="UKH61" s="130"/>
      <c r="UKI61" s="130"/>
      <c r="UKJ61" s="130"/>
      <c r="UKK61" s="130"/>
      <c r="UKL61" s="130"/>
      <c r="UKM61" s="130"/>
      <c r="UKN61" s="130"/>
      <c r="UKO61" s="130"/>
      <c r="UKP61" s="130"/>
      <c r="UKQ61" s="130"/>
      <c r="UKR61" s="130"/>
      <c r="UKS61" s="130"/>
      <c r="UKT61" s="130"/>
      <c r="UKU61" s="130"/>
      <c r="UKV61" s="130"/>
      <c r="UKW61" s="130"/>
      <c r="UKX61" s="130"/>
      <c r="UKY61" s="130"/>
      <c r="UKZ61" s="130"/>
      <c r="ULA61" s="130"/>
      <c r="ULB61" s="130"/>
      <c r="ULC61" s="130"/>
      <c r="ULD61" s="130"/>
      <c r="ULE61" s="130"/>
      <c r="ULF61" s="130"/>
      <c r="ULG61" s="130"/>
      <c r="ULH61" s="130"/>
      <c r="ULI61" s="130"/>
      <c r="ULJ61" s="130"/>
      <c r="ULK61" s="130"/>
      <c r="ULL61" s="130"/>
      <c r="ULM61" s="130"/>
      <c r="ULN61" s="130"/>
      <c r="ULO61" s="130"/>
      <c r="ULP61" s="130"/>
      <c r="ULQ61" s="130"/>
      <c r="ULR61" s="130"/>
      <c r="ULS61" s="130"/>
      <c r="ULT61" s="130"/>
      <c r="ULU61" s="130"/>
      <c r="ULV61" s="130"/>
      <c r="ULW61" s="130"/>
      <c r="ULX61" s="130"/>
      <c r="ULY61" s="130"/>
      <c r="ULZ61" s="130"/>
      <c r="UMA61" s="130"/>
      <c r="UMB61" s="130"/>
      <c r="UMC61" s="130"/>
      <c r="UMD61" s="130"/>
      <c r="UME61" s="130"/>
      <c r="UMF61" s="130"/>
      <c r="UMG61" s="130"/>
      <c r="UMH61" s="130"/>
      <c r="UMI61" s="130"/>
      <c r="UMJ61" s="130"/>
      <c r="UMK61" s="130"/>
      <c r="UML61" s="130"/>
      <c r="UMM61" s="130"/>
      <c r="UMN61" s="130"/>
      <c r="UMO61" s="130"/>
      <c r="UMP61" s="130"/>
      <c r="UMQ61" s="130"/>
      <c r="UMR61" s="130"/>
      <c r="UMS61" s="130"/>
      <c r="UMT61" s="130"/>
      <c r="UMU61" s="130"/>
      <c r="UMV61" s="130"/>
      <c r="UMW61" s="130"/>
      <c r="UMX61" s="130"/>
      <c r="UMY61" s="130"/>
      <c r="UMZ61" s="130"/>
      <c r="UNA61" s="130"/>
      <c r="UNB61" s="130"/>
      <c r="UNC61" s="130"/>
      <c r="UND61" s="130"/>
      <c r="UNE61" s="130"/>
      <c r="UNF61" s="130"/>
      <c r="UNG61" s="130"/>
      <c r="UNH61" s="130"/>
      <c r="UNI61" s="130"/>
      <c r="UNJ61" s="130"/>
      <c r="UNK61" s="130"/>
      <c r="UNL61" s="130"/>
      <c r="UNM61" s="130"/>
      <c r="UNN61" s="130"/>
      <c r="UNO61" s="130"/>
      <c r="UNP61" s="130"/>
      <c r="UNQ61" s="130"/>
      <c r="UNR61" s="130"/>
      <c r="UNS61" s="130"/>
      <c r="UNT61" s="130"/>
      <c r="UNU61" s="130"/>
      <c r="UNV61" s="130"/>
      <c r="UNW61" s="130"/>
      <c r="UNX61" s="130"/>
      <c r="UNY61" s="130"/>
      <c r="UNZ61" s="130"/>
      <c r="UOA61" s="130"/>
      <c r="UOB61" s="130"/>
      <c r="UOC61" s="130"/>
      <c r="UOD61" s="130"/>
      <c r="UOE61" s="130"/>
      <c r="UOF61" s="130"/>
      <c r="UOG61" s="130"/>
      <c r="UOH61" s="130"/>
      <c r="UOI61" s="130"/>
      <c r="UOJ61" s="130"/>
      <c r="UOK61" s="130"/>
      <c r="UOL61" s="130"/>
      <c r="UOM61" s="130"/>
      <c r="UON61" s="130"/>
      <c r="UOO61" s="130"/>
      <c r="UOP61" s="130"/>
      <c r="UOQ61" s="130"/>
      <c r="UOR61" s="130"/>
      <c r="UOS61" s="130"/>
      <c r="UOT61" s="130"/>
      <c r="UOU61" s="130"/>
      <c r="UOV61" s="130"/>
      <c r="UOW61" s="130"/>
      <c r="UOX61" s="130"/>
      <c r="UOY61" s="130"/>
      <c r="UOZ61" s="130"/>
      <c r="UPA61" s="130"/>
      <c r="UPB61" s="130"/>
      <c r="UPC61" s="130"/>
      <c r="UPD61" s="130"/>
      <c r="UPE61" s="130"/>
      <c r="UPF61" s="130"/>
      <c r="UPG61" s="130"/>
      <c r="UPH61" s="130"/>
      <c r="UPI61" s="130"/>
      <c r="UPJ61" s="130"/>
      <c r="UPK61" s="130"/>
      <c r="UPL61" s="130"/>
      <c r="UPM61" s="130"/>
      <c r="UPN61" s="130"/>
      <c r="UPO61" s="130"/>
      <c r="UPP61" s="130"/>
      <c r="UPQ61" s="130"/>
      <c r="UPR61" s="130"/>
      <c r="UPS61" s="130"/>
      <c r="UPT61" s="130"/>
      <c r="UPU61" s="130"/>
      <c r="UPV61" s="130"/>
      <c r="UPW61" s="130"/>
      <c r="UPX61" s="130"/>
      <c r="UPY61" s="130"/>
      <c r="UPZ61" s="130"/>
      <c r="UQA61" s="130"/>
      <c r="UQB61" s="130"/>
      <c r="UQC61" s="130"/>
      <c r="UQD61" s="130"/>
      <c r="UQE61" s="130"/>
      <c r="UQF61" s="130"/>
      <c r="UQG61" s="130"/>
      <c r="UQH61" s="130"/>
      <c r="UQI61" s="130"/>
      <c r="UQJ61" s="130"/>
      <c r="UQK61" s="130"/>
      <c r="UQL61" s="130"/>
      <c r="UQM61" s="130"/>
      <c r="UQN61" s="130"/>
      <c r="UQO61" s="130"/>
      <c r="UQP61" s="130"/>
      <c r="UQQ61" s="130"/>
      <c r="UQR61" s="130"/>
      <c r="UQS61" s="130"/>
      <c r="UQT61" s="130"/>
      <c r="UQU61" s="130"/>
      <c r="UQV61" s="130"/>
      <c r="UQW61" s="130"/>
      <c r="UQX61" s="130"/>
      <c r="UQY61" s="130"/>
      <c r="UQZ61" s="130"/>
      <c r="URA61" s="130"/>
      <c r="URB61" s="130"/>
      <c r="URC61" s="130"/>
      <c r="URD61" s="130"/>
      <c r="URE61" s="130"/>
      <c r="URF61" s="130"/>
      <c r="URG61" s="130"/>
      <c r="URH61" s="130"/>
      <c r="URI61" s="130"/>
      <c r="URJ61" s="130"/>
      <c r="URK61" s="130"/>
      <c r="URL61" s="130"/>
      <c r="URM61" s="130"/>
      <c r="URN61" s="130"/>
      <c r="URO61" s="130"/>
      <c r="URP61" s="130"/>
      <c r="URQ61" s="130"/>
      <c r="URR61" s="130"/>
      <c r="URS61" s="130"/>
      <c r="URT61" s="130"/>
      <c r="URU61" s="130"/>
      <c r="URV61" s="130"/>
      <c r="URW61" s="130"/>
      <c r="URX61" s="130"/>
      <c r="URY61" s="130"/>
      <c r="URZ61" s="130"/>
      <c r="USA61" s="130"/>
      <c r="USB61" s="130"/>
      <c r="USC61" s="130"/>
      <c r="USD61" s="130"/>
      <c r="USE61" s="130"/>
      <c r="USF61" s="130"/>
      <c r="USG61" s="130"/>
      <c r="USH61" s="130"/>
      <c r="USI61" s="130"/>
      <c r="USJ61" s="130"/>
      <c r="USK61" s="130"/>
      <c r="USL61" s="130"/>
      <c r="USM61" s="130"/>
      <c r="USN61" s="130"/>
      <c r="USO61" s="130"/>
      <c r="USP61" s="130"/>
      <c r="USQ61" s="130"/>
      <c r="USR61" s="130"/>
      <c r="USS61" s="130"/>
      <c r="UST61" s="130"/>
      <c r="USU61" s="130"/>
      <c r="USV61" s="130"/>
      <c r="USW61" s="130"/>
      <c r="USX61" s="130"/>
      <c r="USY61" s="130"/>
      <c r="USZ61" s="130"/>
      <c r="UTA61" s="130"/>
      <c r="UTB61" s="130"/>
      <c r="UTC61" s="130"/>
      <c r="UTD61" s="130"/>
      <c r="UTE61" s="130"/>
      <c r="UTF61" s="130"/>
      <c r="UTG61" s="130"/>
      <c r="UTH61" s="130"/>
      <c r="UTI61" s="130"/>
      <c r="UTJ61" s="130"/>
      <c r="UTK61" s="130"/>
      <c r="UTL61" s="130"/>
      <c r="UTM61" s="130"/>
      <c r="UTN61" s="130"/>
      <c r="UTO61" s="130"/>
      <c r="UTP61" s="130"/>
      <c r="UTQ61" s="130"/>
      <c r="UTR61" s="130"/>
      <c r="UTS61" s="130"/>
      <c r="UTT61" s="130"/>
      <c r="UTU61" s="130"/>
      <c r="UTV61" s="130"/>
      <c r="UTW61" s="130"/>
      <c r="UTX61" s="130"/>
      <c r="UTY61" s="130"/>
      <c r="UTZ61" s="130"/>
      <c r="UUA61" s="130"/>
      <c r="UUB61" s="130"/>
      <c r="UUC61" s="130"/>
      <c r="UUD61" s="130"/>
      <c r="UUE61" s="130"/>
      <c r="UUF61" s="130"/>
      <c r="UUG61" s="130"/>
      <c r="UUH61" s="130"/>
      <c r="UUI61" s="130"/>
      <c r="UUJ61" s="130"/>
      <c r="UUK61" s="130"/>
      <c r="UUL61" s="130"/>
      <c r="UUM61" s="130"/>
      <c r="UUN61" s="130"/>
      <c r="UUO61" s="130"/>
      <c r="UUP61" s="130"/>
      <c r="UUQ61" s="130"/>
      <c r="UUR61" s="130"/>
      <c r="UUS61" s="130"/>
      <c r="UUT61" s="130"/>
      <c r="UUU61" s="130"/>
      <c r="UUV61" s="130"/>
      <c r="UUW61" s="130"/>
      <c r="UUX61" s="130"/>
      <c r="UUY61" s="130"/>
      <c r="UUZ61" s="130"/>
      <c r="UVA61" s="130"/>
      <c r="UVB61" s="130"/>
      <c r="UVC61" s="130"/>
      <c r="UVD61" s="130"/>
      <c r="UVE61" s="130"/>
      <c r="UVF61" s="130"/>
      <c r="UVG61" s="130"/>
      <c r="UVH61" s="130"/>
      <c r="UVI61" s="130"/>
      <c r="UVJ61" s="130"/>
      <c r="UVK61" s="130"/>
      <c r="UVL61" s="130"/>
      <c r="UVM61" s="130"/>
      <c r="UVN61" s="130"/>
      <c r="UVO61" s="130"/>
      <c r="UVP61" s="130"/>
      <c r="UVQ61" s="130"/>
      <c r="UVR61" s="130"/>
      <c r="UVS61" s="130"/>
      <c r="UVT61" s="130"/>
      <c r="UVU61" s="130"/>
      <c r="UVV61" s="130"/>
      <c r="UVW61" s="130"/>
      <c r="UVX61" s="130"/>
      <c r="UVY61" s="130"/>
      <c r="UVZ61" s="130"/>
      <c r="UWA61" s="130"/>
      <c r="UWB61" s="130"/>
      <c r="UWC61" s="130"/>
      <c r="UWD61" s="130"/>
      <c r="UWE61" s="130"/>
      <c r="UWF61" s="130"/>
      <c r="UWG61" s="130"/>
      <c r="UWH61" s="130"/>
      <c r="UWI61" s="130"/>
      <c r="UWJ61" s="130"/>
      <c r="UWK61" s="130"/>
      <c r="UWL61" s="130"/>
      <c r="UWM61" s="130"/>
      <c r="UWN61" s="130"/>
      <c r="UWO61" s="130"/>
      <c r="UWP61" s="130"/>
      <c r="UWQ61" s="130"/>
      <c r="UWR61" s="130"/>
      <c r="UWS61" s="130"/>
      <c r="UWT61" s="130"/>
      <c r="UWU61" s="130"/>
      <c r="UWV61" s="130"/>
      <c r="UWW61" s="130"/>
      <c r="UWX61" s="130"/>
      <c r="UWY61" s="130"/>
      <c r="UWZ61" s="130"/>
      <c r="UXA61" s="130"/>
      <c r="UXB61" s="130"/>
      <c r="UXC61" s="130"/>
      <c r="UXD61" s="130"/>
      <c r="UXE61" s="130"/>
      <c r="UXF61" s="130"/>
      <c r="UXG61" s="130"/>
      <c r="UXH61" s="130"/>
      <c r="UXI61" s="130"/>
      <c r="UXJ61" s="130"/>
      <c r="UXK61" s="130"/>
      <c r="UXL61" s="130"/>
      <c r="UXM61" s="130"/>
      <c r="UXN61" s="130"/>
      <c r="UXO61" s="130"/>
      <c r="UXP61" s="130"/>
      <c r="UXQ61" s="130"/>
      <c r="UXR61" s="130"/>
      <c r="UXS61" s="130"/>
      <c r="UXT61" s="130"/>
      <c r="UXU61" s="130"/>
      <c r="UXV61" s="130"/>
      <c r="UXW61" s="130"/>
      <c r="UXX61" s="130"/>
      <c r="UXY61" s="130"/>
      <c r="UXZ61" s="130"/>
      <c r="UYA61" s="130"/>
      <c r="UYB61" s="130"/>
      <c r="UYC61" s="130"/>
      <c r="UYD61" s="130"/>
      <c r="UYE61" s="130"/>
      <c r="UYF61" s="130"/>
      <c r="UYG61" s="130"/>
      <c r="UYH61" s="130"/>
      <c r="UYI61" s="130"/>
      <c r="UYJ61" s="130"/>
      <c r="UYK61" s="130"/>
      <c r="UYL61" s="130"/>
      <c r="UYM61" s="130"/>
      <c r="UYN61" s="130"/>
      <c r="UYO61" s="130"/>
      <c r="UYP61" s="130"/>
      <c r="UYQ61" s="130"/>
      <c r="UYR61" s="130"/>
      <c r="UYS61" s="130"/>
      <c r="UYT61" s="130"/>
      <c r="UYU61" s="130"/>
      <c r="UYV61" s="130"/>
      <c r="UYW61" s="130"/>
      <c r="UYX61" s="130"/>
      <c r="UYY61" s="130"/>
      <c r="UYZ61" s="130"/>
      <c r="UZA61" s="130"/>
      <c r="UZB61" s="130"/>
      <c r="UZC61" s="130"/>
      <c r="UZD61" s="130"/>
      <c r="UZE61" s="130"/>
      <c r="UZF61" s="130"/>
      <c r="UZG61" s="130"/>
      <c r="UZH61" s="130"/>
      <c r="UZI61" s="130"/>
      <c r="UZJ61" s="130"/>
      <c r="UZK61" s="130"/>
      <c r="UZL61" s="130"/>
      <c r="UZM61" s="130"/>
      <c r="UZN61" s="130"/>
      <c r="UZO61" s="130"/>
      <c r="UZP61" s="130"/>
      <c r="UZQ61" s="130"/>
      <c r="UZR61" s="130"/>
      <c r="UZS61" s="130"/>
      <c r="UZT61" s="130"/>
      <c r="UZU61" s="130"/>
      <c r="UZV61" s="130"/>
      <c r="UZW61" s="130"/>
      <c r="UZX61" s="130"/>
      <c r="UZY61" s="130"/>
      <c r="UZZ61" s="130"/>
      <c r="VAA61" s="130"/>
      <c r="VAB61" s="130"/>
      <c r="VAC61" s="130"/>
      <c r="VAD61" s="130"/>
      <c r="VAE61" s="130"/>
      <c r="VAF61" s="130"/>
      <c r="VAG61" s="130"/>
      <c r="VAH61" s="130"/>
      <c r="VAI61" s="130"/>
      <c r="VAJ61" s="130"/>
      <c r="VAK61" s="130"/>
      <c r="VAL61" s="130"/>
      <c r="VAM61" s="130"/>
      <c r="VAN61" s="130"/>
      <c r="VAO61" s="130"/>
      <c r="VAP61" s="130"/>
      <c r="VAQ61" s="130"/>
      <c r="VAR61" s="130"/>
      <c r="VAS61" s="130"/>
      <c r="VAT61" s="130"/>
      <c r="VAU61" s="130"/>
      <c r="VAV61" s="130"/>
      <c r="VAW61" s="130"/>
      <c r="VAX61" s="130"/>
      <c r="VAY61" s="130"/>
      <c r="VAZ61" s="130"/>
      <c r="VBA61" s="130"/>
      <c r="VBB61" s="130"/>
      <c r="VBC61" s="130"/>
      <c r="VBD61" s="130"/>
      <c r="VBE61" s="130"/>
      <c r="VBF61" s="130"/>
      <c r="VBG61" s="130"/>
      <c r="VBH61" s="130"/>
      <c r="VBI61" s="130"/>
      <c r="VBJ61" s="130"/>
      <c r="VBK61" s="130"/>
      <c r="VBL61" s="130"/>
      <c r="VBM61" s="130"/>
      <c r="VBN61" s="130"/>
      <c r="VBO61" s="130"/>
      <c r="VBP61" s="130"/>
      <c r="VBQ61" s="130"/>
      <c r="VBR61" s="130"/>
      <c r="VBS61" s="130"/>
      <c r="VBT61" s="130"/>
      <c r="VBU61" s="130"/>
      <c r="VBV61" s="130"/>
      <c r="VBW61" s="130"/>
      <c r="VBX61" s="130"/>
      <c r="VBY61" s="130"/>
      <c r="VBZ61" s="130"/>
      <c r="VCA61" s="130"/>
      <c r="VCB61" s="130"/>
      <c r="VCC61" s="130"/>
      <c r="VCD61" s="130"/>
      <c r="VCE61" s="130"/>
      <c r="VCF61" s="130"/>
      <c r="VCG61" s="130"/>
      <c r="VCH61" s="130"/>
      <c r="VCI61" s="130"/>
      <c r="VCJ61" s="130"/>
      <c r="VCK61" s="130"/>
      <c r="VCL61" s="130"/>
      <c r="VCM61" s="130"/>
      <c r="VCN61" s="130"/>
      <c r="VCO61" s="130"/>
      <c r="VCP61" s="130"/>
      <c r="VCQ61" s="130"/>
      <c r="VCR61" s="130"/>
      <c r="VCS61" s="130"/>
      <c r="VCT61" s="130"/>
      <c r="VCU61" s="130"/>
      <c r="VCV61" s="130"/>
      <c r="VCW61" s="130"/>
      <c r="VCX61" s="130"/>
      <c r="VCY61" s="130"/>
      <c r="VCZ61" s="130"/>
      <c r="VDA61" s="130"/>
      <c r="VDB61" s="130"/>
      <c r="VDC61" s="130"/>
      <c r="VDD61" s="130"/>
      <c r="VDE61" s="130"/>
      <c r="VDF61" s="130"/>
      <c r="VDG61" s="130"/>
      <c r="VDH61" s="130"/>
      <c r="VDI61" s="130"/>
      <c r="VDJ61" s="130"/>
      <c r="VDK61" s="130"/>
      <c r="VDL61" s="130"/>
      <c r="VDM61" s="130"/>
      <c r="VDN61" s="130"/>
      <c r="VDO61" s="130"/>
      <c r="VDP61" s="130"/>
      <c r="VDQ61" s="130"/>
      <c r="VDR61" s="130"/>
      <c r="VDS61" s="130"/>
      <c r="VDT61" s="130"/>
      <c r="VDU61" s="130"/>
      <c r="VDV61" s="130"/>
      <c r="VDW61" s="130"/>
      <c r="VDX61" s="130"/>
      <c r="VDY61" s="130"/>
      <c r="VDZ61" s="130"/>
      <c r="VEA61" s="130"/>
      <c r="VEB61" s="130"/>
      <c r="VEC61" s="130"/>
      <c r="VED61" s="130"/>
      <c r="VEE61" s="130"/>
      <c r="VEF61" s="130"/>
      <c r="VEG61" s="130"/>
      <c r="VEH61" s="130"/>
      <c r="VEI61" s="130"/>
      <c r="VEJ61" s="130"/>
      <c r="VEK61" s="130"/>
      <c r="VEL61" s="130"/>
      <c r="VEM61" s="130"/>
      <c r="VEN61" s="130"/>
      <c r="VEO61" s="130"/>
      <c r="VEP61" s="130"/>
      <c r="VEQ61" s="130"/>
      <c r="VER61" s="130"/>
      <c r="VES61" s="130"/>
      <c r="VET61" s="130"/>
      <c r="VEU61" s="130"/>
      <c r="VEV61" s="130"/>
      <c r="VEW61" s="130"/>
      <c r="VEX61" s="130"/>
      <c r="VEY61" s="130"/>
      <c r="VEZ61" s="130"/>
      <c r="VFA61" s="130"/>
      <c r="VFB61" s="130"/>
      <c r="VFC61" s="130"/>
      <c r="VFD61" s="130"/>
      <c r="VFE61" s="130"/>
      <c r="VFF61" s="130"/>
      <c r="VFG61" s="130"/>
      <c r="VFH61" s="130"/>
      <c r="VFI61" s="130"/>
      <c r="VFJ61" s="130"/>
      <c r="VFK61" s="130"/>
      <c r="VFL61" s="130"/>
      <c r="VFM61" s="130"/>
      <c r="VFN61" s="130"/>
      <c r="VFO61" s="130"/>
      <c r="VFP61" s="130"/>
      <c r="VFQ61" s="130"/>
      <c r="VFR61" s="130"/>
      <c r="VFS61" s="130"/>
      <c r="VFT61" s="130"/>
      <c r="VFU61" s="130"/>
      <c r="VFV61" s="130"/>
      <c r="VFW61" s="130"/>
      <c r="VFX61" s="130"/>
      <c r="VFY61" s="130"/>
      <c r="VFZ61" s="130"/>
      <c r="VGA61" s="130"/>
      <c r="VGB61" s="130"/>
      <c r="VGC61" s="130"/>
      <c r="VGD61" s="130"/>
      <c r="VGE61" s="130"/>
      <c r="VGF61" s="130"/>
      <c r="VGG61" s="130"/>
      <c r="VGH61" s="130"/>
      <c r="VGI61" s="130"/>
      <c r="VGJ61" s="130"/>
      <c r="VGK61" s="130"/>
      <c r="VGL61" s="130"/>
      <c r="VGM61" s="130"/>
      <c r="VGN61" s="130"/>
      <c r="VGO61" s="130"/>
      <c r="VGP61" s="130"/>
      <c r="VGQ61" s="130"/>
      <c r="VGR61" s="130"/>
      <c r="VGS61" s="130"/>
      <c r="VGT61" s="130"/>
      <c r="VGU61" s="130"/>
      <c r="VGV61" s="130"/>
      <c r="VGW61" s="130"/>
      <c r="VGX61" s="130"/>
      <c r="VGY61" s="130"/>
      <c r="VGZ61" s="130"/>
      <c r="VHA61" s="130"/>
      <c r="VHB61" s="130"/>
      <c r="VHC61" s="130"/>
      <c r="VHD61" s="130"/>
      <c r="VHE61" s="130"/>
      <c r="VHF61" s="130"/>
      <c r="VHG61" s="130"/>
      <c r="VHH61" s="130"/>
      <c r="VHI61" s="130"/>
      <c r="VHJ61" s="130"/>
      <c r="VHK61" s="130"/>
      <c r="VHL61" s="130"/>
      <c r="VHM61" s="130"/>
      <c r="VHN61" s="130"/>
      <c r="VHO61" s="130"/>
      <c r="VHP61" s="130"/>
      <c r="VHQ61" s="130"/>
      <c r="VHR61" s="130"/>
      <c r="VHS61" s="130"/>
      <c r="VHT61" s="130"/>
      <c r="VHU61" s="130"/>
      <c r="VHV61" s="130"/>
      <c r="VHW61" s="130"/>
      <c r="VHX61" s="130"/>
      <c r="VHY61" s="130"/>
      <c r="VHZ61" s="130"/>
      <c r="VIA61" s="130"/>
      <c r="VIB61" s="130"/>
      <c r="VIC61" s="130"/>
      <c r="VID61" s="130"/>
      <c r="VIE61" s="130"/>
      <c r="VIF61" s="130"/>
      <c r="VIG61" s="130"/>
      <c r="VIH61" s="130"/>
      <c r="VII61" s="130"/>
      <c r="VIJ61" s="130"/>
      <c r="VIK61" s="130"/>
      <c r="VIL61" s="130"/>
      <c r="VIM61" s="130"/>
      <c r="VIN61" s="130"/>
      <c r="VIO61" s="130"/>
      <c r="VIP61" s="130"/>
      <c r="VIQ61" s="130"/>
      <c r="VIR61" s="130"/>
      <c r="VIS61" s="130"/>
      <c r="VIT61" s="130"/>
      <c r="VIU61" s="130"/>
      <c r="VIV61" s="130"/>
      <c r="VIW61" s="130"/>
      <c r="VIX61" s="130"/>
      <c r="VIY61" s="130"/>
      <c r="VIZ61" s="130"/>
      <c r="VJA61" s="130"/>
      <c r="VJB61" s="130"/>
      <c r="VJC61" s="130"/>
      <c r="VJD61" s="130"/>
      <c r="VJE61" s="130"/>
      <c r="VJF61" s="130"/>
      <c r="VJG61" s="130"/>
      <c r="VJH61" s="130"/>
      <c r="VJI61" s="130"/>
      <c r="VJJ61" s="130"/>
      <c r="VJK61" s="130"/>
      <c r="VJL61" s="130"/>
      <c r="VJM61" s="130"/>
      <c r="VJN61" s="130"/>
      <c r="VJO61" s="130"/>
      <c r="VJP61" s="130"/>
      <c r="VJQ61" s="130"/>
      <c r="VJR61" s="130"/>
      <c r="VJS61" s="130"/>
      <c r="VJT61" s="130"/>
      <c r="VJU61" s="130"/>
      <c r="VJV61" s="130"/>
      <c r="VJW61" s="130"/>
      <c r="VJX61" s="130"/>
      <c r="VJY61" s="130"/>
      <c r="VJZ61" s="130"/>
      <c r="VKA61" s="130"/>
      <c r="VKB61" s="130"/>
      <c r="VKC61" s="130"/>
      <c r="VKD61" s="130"/>
      <c r="VKE61" s="130"/>
      <c r="VKF61" s="130"/>
      <c r="VKG61" s="130"/>
      <c r="VKH61" s="130"/>
      <c r="VKI61" s="130"/>
      <c r="VKJ61" s="130"/>
      <c r="VKK61" s="130"/>
      <c r="VKL61" s="130"/>
      <c r="VKM61" s="130"/>
      <c r="VKN61" s="130"/>
      <c r="VKO61" s="130"/>
      <c r="VKP61" s="130"/>
      <c r="VKQ61" s="130"/>
      <c r="VKR61" s="130"/>
      <c r="VKS61" s="130"/>
      <c r="VKT61" s="130"/>
      <c r="VKU61" s="130"/>
      <c r="VKV61" s="130"/>
      <c r="VKW61" s="130"/>
      <c r="VKX61" s="130"/>
      <c r="VKY61" s="130"/>
      <c r="VKZ61" s="130"/>
      <c r="VLA61" s="130"/>
      <c r="VLB61" s="130"/>
      <c r="VLC61" s="130"/>
      <c r="VLD61" s="130"/>
      <c r="VLE61" s="130"/>
      <c r="VLF61" s="130"/>
      <c r="VLG61" s="130"/>
      <c r="VLH61" s="130"/>
      <c r="VLI61" s="130"/>
      <c r="VLJ61" s="130"/>
      <c r="VLK61" s="130"/>
      <c r="VLL61" s="130"/>
      <c r="VLM61" s="130"/>
      <c r="VLN61" s="130"/>
      <c r="VLO61" s="130"/>
      <c r="VLP61" s="130"/>
      <c r="VLQ61" s="130"/>
      <c r="VLR61" s="130"/>
      <c r="VLS61" s="130"/>
      <c r="VLT61" s="130"/>
      <c r="VLU61" s="130"/>
      <c r="VLV61" s="130"/>
      <c r="VLW61" s="130"/>
      <c r="VLX61" s="130"/>
      <c r="VLY61" s="130"/>
      <c r="VLZ61" s="130"/>
      <c r="VMA61" s="130"/>
      <c r="VMB61" s="130"/>
      <c r="VMC61" s="130"/>
      <c r="VMD61" s="130"/>
      <c r="VME61" s="130"/>
      <c r="VMF61" s="130"/>
      <c r="VMG61" s="130"/>
      <c r="VMH61" s="130"/>
      <c r="VMI61" s="130"/>
      <c r="VMJ61" s="130"/>
      <c r="VMK61" s="130"/>
      <c r="VML61" s="130"/>
      <c r="VMM61" s="130"/>
      <c r="VMN61" s="130"/>
      <c r="VMO61" s="130"/>
      <c r="VMP61" s="130"/>
      <c r="VMQ61" s="130"/>
      <c r="VMR61" s="130"/>
      <c r="VMS61" s="130"/>
      <c r="VMT61" s="130"/>
      <c r="VMU61" s="130"/>
      <c r="VMV61" s="130"/>
      <c r="VMW61" s="130"/>
      <c r="VMX61" s="130"/>
      <c r="VMY61" s="130"/>
      <c r="VMZ61" s="130"/>
      <c r="VNA61" s="130"/>
      <c r="VNB61" s="130"/>
      <c r="VNC61" s="130"/>
      <c r="VND61" s="130"/>
      <c r="VNE61" s="130"/>
      <c r="VNF61" s="130"/>
      <c r="VNG61" s="130"/>
      <c r="VNH61" s="130"/>
      <c r="VNI61" s="130"/>
      <c r="VNJ61" s="130"/>
      <c r="VNK61" s="130"/>
      <c r="VNL61" s="130"/>
      <c r="VNM61" s="130"/>
      <c r="VNN61" s="130"/>
      <c r="VNO61" s="130"/>
      <c r="VNP61" s="130"/>
      <c r="VNQ61" s="130"/>
      <c r="VNR61" s="130"/>
      <c r="VNS61" s="130"/>
      <c r="VNT61" s="130"/>
      <c r="VNU61" s="130"/>
      <c r="VNV61" s="130"/>
      <c r="VNW61" s="130"/>
      <c r="VNX61" s="130"/>
      <c r="VNY61" s="130"/>
      <c r="VNZ61" s="130"/>
      <c r="VOA61" s="130"/>
      <c r="VOB61" s="130"/>
      <c r="VOC61" s="130"/>
      <c r="VOD61" s="130"/>
      <c r="VOE61" s="130"/>
      <c r="VOF61" s="130"/>
      <c r="VOG61" s="130"/>
      <c r="VOH61" s="130"/>
      <c r="VOI61" s="130"/>
      <c r="VOJ61" s="130"/>
      <c r="VOK61" s="130"/>
      <c r="VOL61" s="130"/>
      <c r="VOM61" s="130"/>
      <c r="VON61" s="130"/>
      <c r="VOO61" s="130"/>
      <c r="VOP61" s="130"/>
      <c r="VOQ61" s="130"/>
      <c r="VOR61" s="130"/>
      <c r="VOS61" s="130"/>
      <c r="VOT61" s="130"/>
      <c r="VOU61" s="130"/>
      <c r="VOV61" s="130"/>
      <c r="VOW61" s="130"/>
      <c r="VOX61" s="130"/>
      <c r="VOY61" s="130"/>
      <c r="VOZ61" s="130"/>
      <c r="VPA61" s="130"/>
      <c r="VPB61" s="130"/>
      <c r="VPC61" s="130"/>
      <c r="VPD61" s="130"/>
      <c r="VPE61" s="130"/>
      <c r="VPF61" s="130"/>
      <c r="VPG61" s="130"/>
      <c r="VPH61" s="130"/>
      <c r="VPI61" s="130"/>
      <c r="VPJ61" s="130"/>
      <c r="VPK61" s="130"/>
      <c r="VPL61" s="130"/>
      <c r="VPM61" s="130"/>
      <c r="VPN61" s="130"/>
      <c r="VPO61" s="130"/>
      <c r="VPP61" s="130"/>
      <c r="VPQ61" s="130"/>
      <c r="VPR61" s="130"/>
      <c r="VPS61" s="130"/>
      <c r="VPT61" s="130"/>
      <c r="VPU61" s="130"/>
      <c r="VPV61" s="130"/>
      <c r="VPW61" s="130"/>
      <c r="VPX61" s="130"/>
      <c r="VPY61" s="130"/>
      <c r="VPZ61" s="130"/>
      <c r="VQA61" s="130"/>
      <c r="VQB61" s="130"/>
      <c r="VQC61" s="130"/>
      <c r="VQD61" s="130"/>
      <c r="VQE61" s="130"/>
      <c r="VQF61" s="130"/>
      <c r="VQG61" s="130"/>
      <c r="VQH61" s="130"/>
      <c r="VQI61" s="130"/>
      <c r="VQJ61" s="130"/>
      <c r="VQK61" s="130"/>
      <c r="VQL61" s="130"/>
      <c r="VQM61" s="130"/>
      <c r="VQN61" s="130"/>
      <c r="VQO61" s="130"/>
      <c r="VQP61" s="130"/>
      <c r="VQQ61" s="130"/>
      <c r="VQR61" s="130"/>
      <c r="VQS61" s="130"/>
      <c r="VQT61" s="130"/>
      <c r="VQU61" s="130"/>
      <c r="VQV61" s="130"/>
      <c r="VQW61" s="130"/>
      <c r="VQX61" s="130"/>
      <c r="VQY61" s="130"/>
      <c r="VQZ61" s="130"/>
      <c r="VRA61" s="130"/>
      <c r="VRB61" s="130"/>
      <c r="VRC61" s="130"/>
      <c r="VRD61" s="130"/>
      <c r="VRE61" s="130"/>
      <c r="VRF61" s="130"/>
      <c r="VRG61" s="130"/>
      <c r="VRH61" s="130"/>
      <c r="VRI61" s="130"/>
      <c r="VRJ61" s="130"/>
      <c r="VRK61" s="130"/>
      <c r="VRL61" s="130"/>
      <c r="VRM61" s="130"/>
      <c r="VRN61" s="130"/>
      <c r="VRO61" s="130"/>
      <c r="VRP61" s="130"/>
      <c r="VRQ61" s="130"/>
      <c r="VRR61" s="130"/>
      <c r="VRS61" s="130"/>
      <c r="VRT61" s="130"/>
      <c r="VRU61" s="130"/>
      <c r="VRV61" s="130"/>
      <c r="VRW61" s="130"/>
      <c r="VRX61" s="130"/>
      <c r="VRY61" s="130"/>
      <c r="VRZ61" s="130"/>
      <c r="VSA61" s="130"/>
      <c r="VSB61" s="130"/>
      <c r="VSC61" s="130"/>
      <c r="VSD61" s="130"/>
      <c r="VSE61" s="130"/>
      <c r="VSF61" s="130"/>
      <c r="VSG61" s="130"/>
      <c r="VSH61" s="130"/>
      <c r="VSI61" s="130"/>
      <c r="VSJ61" s="130"/>
      <c r="VSK61" s="130"/>
      <c r="VSL61" s="130"/>
      <c r="VSM61" s="130"/>
      <c r="VSN61" s="130"/>
      <c r="VSO61" s="130"/>
      <c r="VSP61" s="130"/>
      <c r="VSQ61" s="130"/>
      <c r="VSR61" s="130"/>
      <c r="VSS61" s="130"/>
      <c r="VST61" s="130"/>
      <c r="VSU61" s="130"/>
      <c r="VSV61" s="130"/>
      <c r="VSW61" s="130"/>
      <c r="VSX61" s="130"/>
      <c r="VSY61" s="130"/>
      <c r="VSZ61" s="130"/>
      <c r="VTA61" s="130"/>
      <c r="VTB61" s="130"/>
      <c r="VTC61" s="130"/>
      <c r="VTD61" s="130"/>
      <c r="VTE61" s="130"/>
      <c r="VTF61" s="130"/>
      <c r="VTG61" s="130"/>
      <c r="VTH61" s="130"/>
      <c r="VTI61" s="130"/>
      <c r="VTJ61" s="130"/>
      <c r="VTK61" s="130"/>
      <c r="VTL61" s="130"/>
      <c r="VTM61" s="130"/>
      <c r="VTN61" s="130"/>
      <c r="VTO61" s="130"/>
      <c r="VTP61" s="130"/>
      <c r="VTQ61" s="130"/>
      <c r="VTR61" s="130"/>
      <c r="VTS61" s="130"/>
      <c r="VTT61" s="130"/>
      <c r="VTU61" s="130"/>
      <c r="VTV61" s="130"/>
      <c r="VTW61" s="130"/>
      <c r="VTX61" s="130"/>
      <c r="VTY61" s="130"/>
      <c r="VTZ61" s="130"/>
      <c r="VUA61" s="130"/>
      <c r="VUB61" s="130"/>
      <c r="VUC61" s="130"/>
      <c r="VUD61" s="130"/>
      <c r="VUE61" s="130"/>
      <c r="VUF61" s="130"/>
      <c r="VUG61" s="130"/>
      <c r="VUH61" s="130"/>
      <c r="VUI61" s="130"/>
      <c r="VUJ61" s="130"/>
      <c r="VUK61" s="130"/>
      <c r="VUL61" s="130"/>
      <c r="VUM61" s="130"/>
      <c r="VUN61" s="130"/>
      <c r="VUO61" s="130"/>
      <c r="VUP61" s="130"/>
      <c r="VUQ61" s="130"/>
      <c r="VUR61" s="130"/>
      <c r="VUS61" s="130"/>
      <c r="VUT61" s="130"/>
      <c r="VUU61" s="130"/>
      <c r="VUV61" s="130"/>
      <c r="VUW61" s="130"/>
      <c r="VUX61" s="130"/>
      <c r="VUY61" s="130"/>
      <c r="VUZ61" s="130"/>
      <c r="VVA61" s="130"/>
      <c r="VVB61" s="130"/>
      <c r="VVC61" s="130"/>
      <c r="VVD61" s="130"/>
      <c r="VVE61" s="130"/>
      <c r="VVF61" s="130"/>
      <c r="VVG61" s="130"/>
      <c r="VVH61" s="130"/>
      <c r="VVI61" s="130"/>
      <c r="VVJ61" s="130"/>
      <c r="VVK61" s="130"/>
      <c r="VVL61" s="130"/>
      <c r="VVM61" s="130"/>
      <c r="VVN61" s="130"/>
      <c r="VVO61" s="130"/>
      <c r="VVP61" s="130"/>
      <c r="VVQ61" s="130"/>
      <c r="VVR61" s="130"/>
      <c r="VVS61" s="130"/>
      <c r="VVT61" s="130"/>
      <c r="VVU61" s="130"/>
      <c r="VVV61" s="130"/>
      <c r="VVW61" s="130"/>
      <c r="VVX61" s="130"/>
      <c r="VVY61" s="130"/>
      <c r="VVZ61" s="130"/>
      <c r="VWA61" s="130"/>
      <c r="VWB61" s="130"/>
      <c r="VWC61" s="130"/>
      <c r="VWD61" s="130"/>
      <c r="VWE61" s="130"/>
      <c r="VWF61" s="130"/>
      <c r="VWG61" s="130"/>
      <c r="VWH61" s="130"/>
      <c r="VWI61" s="130"/>
      <c r="VWJ61" s="130"/>
      <c r="VWK61" s="130"/>
      <c r="VWL61" s="130"/>
      <c r="VWM61" s="130"/>
      <c r="VWN61" s="130"/>
      <c r="VWO61" s="130"/>
      <c r="VWP61" s="130"/>
      <c r="VWQ61" s="130"/>
      <c r="VWR61" s="130"/>
      <c r="VWS61" s="130"/>
      <c r="VWT61" s="130"/>
      <c r="VWU61" s="130"/>
      <c r="VWV61" s="130"/>
      <c r="VWW61" s="130"/>
      <c r="VWX61" s="130"/>
      <c r="VWY61" s="130"/>
      <c r="VWZ61" s="130"/>
      <c r="VXA61" s="130"/>
      <c r="VXB61" s="130"/>
      <c r="VXC61" s="130"/>
      <c r="VXD61" s="130"/>
      <c r="VXE61" s="130"/>
      <c r="VXF61" s="130"/>
      <c r="VXG61" s="130"/>
      <c r="VXH61" s="130"/>
      <c r="VXI61" s="130"/>
      <c r="VXJ61" s="130"/>
      <c r="VXK61" s="130"/>
      <c r="VXL61" s="130"/>
      <c r="VXM61" s="130"/>
      <c r="VXN61" s="130"/>
      <c r="VXO61" s="130"/>
      <c r="VXP61" s="130"/>
      <c r="VXQ61" s="130"/>
      <c r="VXR61" s="130"/>
      <c r="VXS61" s="130"/>
      <c r="VXT61" s="130"/>
      <c r="VXU61" s="130"/>
      <c r="VXV61" s="130"/>
      <c r="VXW61" s="130"/>
      <c r="VXX61" s="130"/>
      <c r="VXY61" s="130"/>
      <c r="VXZ61" s="130"/>
      <c r="VYA61" s="130"/>
      <c r="VYB61" s="130"/>
      <c r="VYC61" s="130"/>
      <c r="VYD61" s="130"/>
      <c r="VYE61" s="130"/>
      <c r="VYF61" s="130"/>
      <c r="VYG61" s="130"/>
      <c r="VYH61" s="130"/>
      <c r="VYI61" s="130"/>
      <c r="VYJ61" s="130"/>
      <c r="VYK61" s="130"/>
      <c r="VYL61" s="130"/>
      <c r="VYM61" s="130"/>
      <c r="VYN61" s="130"/>
      <c r="VYO61" s="130"/>
      <c r="VYP61" s="130"/>
      <c r="VYQ61" s="130"/>
      <c r="VYR61" s="130"/>
      <c r="VYS61" s="130"/>
      <c r="VYT61" s="130"/>
      <c r="VYU61" s="130"/>
      <c r="VYV61" s="130"/>
      <c r="VYW61" s="130"/>
      <c r="VYX61" s="130"/>
      <c r="VYY61" s="130"/>
      <c r="VYZ61" s="130"/>
      <c r="VZA61" s="130"/>
      <c r="VZB61" s="130"/>
      <c r="VZC61" s="130"/>
      <c r="VZD61" s="130"/>
      <c r="VZE61" s="130"/>
      <c r="VZF61" s="130"/>
      <c r="VZG61" s="130"/>
      <c r="VZH61" s="130"/>
      <c r="VZI61" s="130"/>
      <c r="VZJ61" s="130"/>
      <c r="VZK61" s="130"/>
      <c r="VZL61" s="130"/>
      <c r="VZM61" s="130"/>
      <c r="VZN61" s="130"/>
      <c r="VZO61" s="130"/>
      <c r="VZP61" s="130"/>
      <c r="VZQ61" s="130"/>
      <c r="VZR61" s="130"/>
      <c r="VZS61" s="130"/>
      <c r="VZT61" s="130"/>
      <c r="VZU61" s="130"/>
      <c r="VZV61" s="130"/>
      <c r="VZW61" s="130"/>
      <c r="VZX61" s="130"/>
      <c r="VZY61" s="130"/>
      <c r="VZZ61" s="130"/>
      <c r="WAA61" s="130"/>
      <c r="WAB61" s="130"/>
      <c r="WAC61" s="130"/>
      <c r="WAD61" s="130"/>
      <c r="WAE61" s="130"/>
      <c r="WAF61" s="130"/>
      <c r="WAG61" s="130"/>
      <c r="WAH61" s="130"/>
      <c r="WAI61" s="130"/>
      <c r="WAJ61" s="130"/>
      <c r="WAK61" s="130"/>
      <c r="WAL61" s="130"/>
      <c r="WAM61" s="130"/>
      <c r="WAN61" s="130"/>
      <c r="WAO61" s="130"/>
      <c r="WAP61" s="130"/>
      <c r="WAQ61" s="130"/>
      <c r="WAR61" s="130"/>
      <c r="WAS61" s="130"/>
      <c r="WAT61" s="130"/>
      <c r="WAU61" s="130"/>
      <c r="WAV61" s="130"/>
      <c r="WAW61" s="130"/>
      <c r="WAX61" s="130"/>
      <c r="WAY61" s="130"/>
      <c r="WAZ61" s="130"/>
      <c r="WBA61" s="130"/>
      <c r="WBB61" s="130"/>
      <c r="WBC61" s="130"/>
      <c r="WBD61" s="130"/>
      <c r="WBE61" s="130"/>
      <c r="WBF61" s="130"/>
      <c r="WBG61" s="130"/>
      <c r="WBH61" s="130"/>
      <c r="WBI61" s="130"/>
      <c r="WBJ61" s="130"/>
      <c r="WBK61" s="130"/>
      <c r="WBL61" s="130"/>
      <c r="WBM61" s="130"/>
      <c r="WBN61" s="130"/>
      <c r="WBO61" s="130"/>
      <c r="WBP61" s="130"/>
      <c r="WBQ61" s="130"/>
      <c r="WBR61" s="130"/>
      <c r="WBS61" s="130"/>
      <c r="WBT61" s="130"/>
      <c r="WBU61" s="130"/>
      <c r="WBV61" s="130"/>
      <c r="WBW61" s="130"/>
      <c r="WBX61" s="130"/>
      <c r="WBY61" s="130"/>
      <c r="WBZ61" s="130"/>
      <c r="WCA61" s="130"/>
      <c r="WCB61" s="130"/>
      <c r="WCC61" s="130"/>
      <c r="WCD61" s="130"/>
      <c r="WCE61" s="130"/>
      <c r="WCF61" s="130"/>
      <c r="WCG61" s="130"/>
      <c r="WCH61" s="130"/>
      <c r="WCI61" s="130"/>
      <c r="WCJ61" s="130"/>
      <c r="WCK61" s="130"/>
      <c r="WCL61" s="130"/>
      <c r="WCM61" s="130"/>
      <c r="WCN61" s="130"/>
      <c r="WCO61" s="130"/>
      <c r="WCP61" s="130"/>
      <c r="WCQ61" s="130"/>
      <c r="WCR61" s="130"/>
      <c r="WCS61" s="130"/>
      <c r="WCT61" s="130"/>
      <c r="WCU61" s="130"/>
      <c r="WCV61" s="130"/>
      <c r="WCW61" s="130"/>
      <c r="WCX61" s="130"/>
      <c r="WCY61" s="130"/>
      <c r="WCZ61" s="130"/>
      <c r="WDA61" s="130"/>
      <c r="WDB61" s="130"/>
      <c r="WDC61" s="130"/>
      <c r="WDD61" s="130"/>
      <c r="WDE61" s="130"/>
      <c r="WDF61" s="130"/>
      <c r="WDG61" s="130"/>
      <c r="WDH61" s="130"/>
      <c r="WDI61" s="130"/>
      <c r="WDJ61" s="130"/>
      <c r="WDK61" s="130"/>
      <c r="WDL61" s="130"/>
      <c r="WDM61" s="130"/>
      <c r="WDN61" s="130"/>
      <c r="WDO61" s="130"/>
      <c r="WDP61" s="130"/>
      <c r="WDQ61" s="130"/>
      <c r="WDR61" s="130"/>
      <c r="WDS61" s="130"/>
      <c r="WDT61" s="130"/>
      <c r="WDU61" s="130"/>
      <c r="WDV61" s="130"/>
      <c r="WDW61" s="130"/>
      <c r="WDX61" s="130"/>
      <c r="WDY61" s="130"/>
      <c r="WDZ61" s="130"/>
      <c r="WEA61" s="130"/>
      <c r="WEB61" s="130"/>
      <c r="WEC61" s="130"/>
      <c r="WED61" s="130"/>
      <c r="WEE61" s="130"/>
      <c r="WEF61" s="130"/>
      <c r="WEG61" s="130"/>
      <c r="WEH61" s="130"/>
      <c r="WEI61" s="130"/>
      <c r="WEJ61" s="130"/>
      <c r="WEK61" s="130"/>
      <c r="WEL61" s="130"/>
      <c r="WEM61" s="130"/>
      <c r="WEN61" s="130"/>
      <c r="WEO61" s="130"/>
      <c r="WEP61" s="130"/>
      <c r="WEQ61" s="130"/>
      <c r="WER61" s="130"/>
      <c r="WES61" s="130"/>
      <c r="WET61" s="130"/>
      <c r="WEU61" s="130"/>
      <c r="WEV61" s="130"/>
      <c r="WEW61" s="130"/>
      <c r="WEX61" s="130"/>
      <c r="WEY61" s="130"/>
      <c r="WEZ61" s="130"/>
      <c r="WFA61" s="130"/>
      <c r="WFB61" s="130"/>
      <c r="WFC61" s="130"/>
      <c r="WFD61" s="130"/>
      <c r="WFE61" s="130"/>
      <c r="WFF61" s="130"/>
      <c r="WFG61" s="130"/>
      <c r="WFH61" s="130"/>
      <c r="WFI61" s="130"/>
      <c r="WFJ61" s="130"/>
      <c r="WFK61" s="130"/>
      <c r="WFL61" s="130"/>
      <c r="WFM61" s="130"/>
      <c r="WFN61" s="130"/>
      <c r="WFO61" s="130"/>
      <c r="WFP61" s="130"/>
      <c r="WFQ61" s="130"/>
      <c r="WFR61" s="130"/>
      <c r="WFS61" s="130"/>
      <c r="WFT61" s="130"/>
      <c r="WFU61" s="130"/>
      <c r="WFV61" s="130"/>
      <c r="WFW61" s="130"/>
      <c r="WFX61" s="130"/>
      <c r="WFY61" s="130"/>
      <c r="WFZ61" s="130"/>
      <c r="WGA61" s="130"/>
      <c r="WGB61" s="130"/>
      <c r="WGC61" s="130"/>
      <c r="WGD61" s="130"/>
      <c r="WGE61" s="130"/>
      <c r="WGF61" s="130"/>
      <c r="WGG61" s="130"/>
      <c r="WGH61" s="130"/>
      <c r="WGI61" s="130"/>
      <c r="WGJ61" s="130"/>
      <c r="WGK61" s="130"/>
      <c r="WGL61" s="130"/>
      <c r="WGM61" s="130"/>
      <c r="WGN61" s="130"/>
      <c r="WGO61" s="130"/>
      <c r="WGP61" s="130"/>
      <c r="WGQ61" s="130"/>
      <c r="WGR61" s="130"/>
      <c r="WGS61" s="130"/>
      <c r="WGT61" s="130"/>
      <c r="WGU61" s="130"/>
      <c r="WGV61" s="130"/>
      <c r="WGW61" s="130"/>
      <c r="WGX61" s="130"/>
      <c r="WGY61" s="130"/>
      <c r="WGZ61" s="130"/>
      <c r="WHA61" s="130"/>
      <c r="WHB61" s="130"/>
      <c r="WHC61" s="130"/>
      <c r="WHD61" s="130"/>
      <c r="WHE61" s="130"/>
      <c r="WHF61" s="130"/>
      <c r="WHG61" s="130"/>
      <c r="WHH61" s="130"/>
      <c r="WHI61" s="130"/>
      <c r="WHJ61" s="130"/>
      <c r="WHK61" s="130"/>
      <c r="WHL61" s="130"/>
      <c r="WHM61" s="130"/>
      <c r="WHN61" s="130"/>
      <c r="WHO61" s="130"/>
      <c r="WHP61" s="130"/>
      <c r="WHQ61" s="130"/>
      <c r="WHR61" s="130"/>
      <c r="WHS61" s="130"/>
      <c r="WHT61" s="130"/>
      <c r="WHU61" s="130"/>
      <c r="WHV61" s="130"/>
      <c r="WHW61" s="130"/>
      <c r="WHX61" s="130"/>
      <c r="WHY61" s="130"/>
      <c r="WHZ61" s="130"/>
      <c r="WIA61" s="130"/>
      <c r="WIB61" s="130"/>
      <c r="WIC61" s="130"/>
      <c r="WID61" s="130"/>
      <c r="WIE61" s="130"/>
      <c r="WIF61" s="130"/>
      <c r="WIG61" s="130"/>
      <c r="WIH61" s="130"/>
      <c r="WII61" s="130"/>
      <c r="WIJ61" s="130"/>
      <c r="WIK61" s="130"/>
      <c r="WIL61" s="130"/>
      <c r="WIM61" s="130"/>
      <c r="WIN61" s="130"/>
      <c r="WIO61" s="130"/>
      <c r="WIP61" s="130"/>
      <c r="WIQ61" s="130"/>
      <c r="WIR61" s="130"/>
      <c r="WIS61" s="130"/>
      <c r="WIT61" s="130"/>
      <c r="WIU61" s="130"/>
      <c r="WIV61" s="130"/>
      <c r="WIW61" s="130"/>
      <c r="WIX61" s="130"/>
      <c r="WIY61" s="130"/>
      <c r="WIZ61" s="130"/>
      <c r="WJA61" s="130"/>
      <c r="WJB61" s="130"/>
      <c r="WJC61" s="130"/>
      <c r="WJD61" s="130"/>
      <c r="WJE61" s="130"/>
      <c r="WJF61" s="130"/>
      <c r="WJG61" s="130"/>
      <c r="WJH61" s="130"/>
      <c r="WJI61" s="130"/>
      <c r="WJJ61" s="130"/>
      <c r="WJK61" s="130"/>
      <c r="WJL61" s="130"/>
      <c r="WJM61" s="130"/>
      <c r="WJN61" s="130"/>
      <c r="WJO61" s="130"/>
      <c r="WJP61" s="130"/>
      <c r="WJQ61" s="130"/>
      <c r="WJR61" s="130"/>
      <c r="WJS61" s="130"/>
      <c r="WJT61" s="130"/>
      <c r="WJU61" s="130"/>
      <c r="WJV61" s="130"/>
      <c r="WJW61" s="130"/>
      <c r="WJX61" s="130"/>
      <c r="WJY61" s="130"/>
      <c r="WJZ61" s="130"/>
      <c r="WKA61" s="130"/>
      <c r="WKB61" s="130"/>
      <c r="WKC61" s="130"/>
      <c r="WKD61" s="130"/>
      <c r="WKE61" s="130"/>
      <c r="WKF61" s="130"/>
      <c r="WKG61" s="130"/>
      <c r="WKH61" s="130"/>
      <c r="WKI61" s="130"/>
      <c r="WKJ61" s="130"/>
      <c r="WKK61" s="130"/>
      <c r="WKL61" s="130"/>
      <c r="WKM61" s="130"/>
      <c r="WKN61" s="130"/>
      <c r="WKO61" s="130"/>
      <c r="WKP61" s="130"/>
      <c r="WKQ61" s="130"/>
      <c r="WKR61" s="130"/>
      <c r="WKS61" s="130"/>
      <c r="WKT61" s="130"/>
      <c r="WKU61" s="130"/>
      <c r="WKV61" s="130"/>
      <c r="WKW61" s="130"/>
      <c r="WKX61" s="130"/>
      <c r="WKY61" s="130"/>
      <c r="WKZ61" s="130"/>
      <c r="WLA61" s="130"/>
      <c r="WLB61" s="130"/>
      <c r="WLC61" s="130"/>
      <c r="WLD61" s="130"/>
      <c r="WLE61" s="130"/>
      <c r="WLF61" s="130"/>
      <c r="WLG61" s="130"/>
      <c r="WLH61" s="130"/>
      <c r="WLI61" s="130"/>
      <c r="WLJ61" s="130"/>
      <c r="WLK61" s="130"/>
      <c r="WLL61" s="130"/>
      <c r="WLM61" s="130"/>
      <c r="WLN61" s="130"/>
      <c r="WLO61" s="130"/>
      <c r="WLP61" s="130"/>
      <c r="WLQ61" s="130"/>
      <c r="WLR61" s="130"/>
      <c r="WLS61" s="130"/>
      <c r="WLT61" s="130"/>
      <c r="WLU61" s="130"/>
      <c r="WLV61" s="130"/>
      <c r="WLW61" s="130"/>
      <c r="WLX61" s="130"/>
      <c r="WLY61" s="130"/>
      <c r="WLZ61" s="130"/>
      <c r="WMA61" s="130"/>
      <c r="WMB61" s="130"/>
      <c r="WMC61" s="130"/>
      <c r="WMD61" s="130"/>
      <c r="WME61" s="130"/>
      <c r="WMF61" s="130"/>
      <c r="WMG61" s="130"/>
      <c r="WMH61" s="130"/>
      <c r="WMI61" s="130"/>
      <c r="WMJ61" s="130"/>
      <c r="WMK61" s="130"/>
      <c r="WML61" s="130"/>
      <c r="WMM61" s="130"/>
      <c r="WMN61" s="130"/>
      <c r="WMO61" s="130"/>
      <c r="WMP61" s="130"/>
      <c r="WMQ61" s="130"/>
      <c r="WMR61" s="130"/>
      <c r="WMS61" s="130"/>
      <c r="WMT61" s="130"/>
      <c r="WMU61" s="130"/>
      <c r="WMV61" s="130"/>
      <c r="WMW61" s="130"/>
      <c r="WMX61" s="130"/>
      <c r="WMY61" s="130"/>
      <c r="WMZ61" s="130"/>
      <c r="WNA61" s="130"/>
      <c r="WNB61" s="130"/>
      <c r="WNC61" s="130"/>
      <c r="WND61" s="130"/>
      <c r="WNE61" s="130"/>
      <c r="WNF61" s="130"/>
      <c r="WNG61" s="130"/>
      <c r="WNH61" s="130"/>
      <c r="WNI61" s="130"/>
      <c r="WNJ61" s="130"/>
      <c r="WNK61" s="130"/>
      <c r="WNL61" s="130"/>
      <c r="WNM61" s="130"/>
      <c r="WNN61" s="130"/>
      <c r="WNO61" s="130"/>
      <c r="WNP61" s="130"/>
      <c r="WNQ61" s="130"/>
      <c r="WNR61" s="130"/>
      <c r="WNS61" s="130"/>
      <c r="WNT61" s="130"/>
      <c r="WNU61" s="130"/>
      <c r="WNV61" s="130"/>
      <c r="WNW61" s="130"/>
      <c r="WNX61" s="130"/>
      <c r="WNY61" s="130"/>
      <c r="WNZ61" s="130"/>
      <c r="WOA61" s="130"/>
      <c r="WOB61" s="130"/>
      <c r="WOC61" s="130"/>
      <c r="WOD61" s="130"/>
      <c r="WOE61" s="130"/>
      <c r="WOF61" s="130"/>
      <c r="WOG61" s="130"/>
      <c r="WOH61" s="130"/>
      <c r="WOI61" s="130"/>
      <c r="WOJ61" s="130"/>
      <c r="WOK61" s="130"/>
      <c r="WOL61" s="130"/>
      <c r="WOM61" s="130"/>
      <c r="WON61" s="130"/>
      <c r="WOO61" s="130"/>
      <c r="WOP61" s="130"/>
      <c r="WOQ61" s="130"/>
      <c r="WOR61" s="130"/>
      <c r="WOS61" s="130"/>
      <c r="WOT61" s="130"/>
      <c r="WOU61" s="130"/>
      <c r="WOV61" s="130"/>
      <c r="WOW61" s="130"/>
      <c r="WOX61" s="130"/>
      <c r="WOY61" s="130"/>
      <c r="WOZ61" s="130"/>
      <c r="WPA61" s="130"/>
      <c r="WPB61" s="130"/>
      <c r="WPC61" s="130"/>
      <c r="WPD61" s="130"/>
      <c r="WPE61" s="130"/>
      <c r="WPF61" s="130"/>
      <c r="WPG61" s="130"/>
      <c r="WPH61" s="130"/>
      <c r="WPI61" s="130"/>
      <c r="WPJ61" s="130"/>
      <c r="WPK61" s="130"/>
      <c r="WPL61" s="130"/>
      <c r="WPM61" s="130"/>
      <c r="WPN61" s="130"/>
      <c r="WPO61" s="130"/>
      <c r="WPP61" s="130"/>
      <c r="WPQ61" s="130"/>
      <c r="WPR61" s="130"/>
      <c r="WPS61" s="130"/>
      <c r="WPT61" s="130"/>
      <c r="WPU61" s="130"/>
      <c r="WPV61" s="130"/>
      <c r="WPW61" s="130"/>
      <c r="WPX61" s="130"/>
      <c r="WPY61" s="130"/>
      <c r="WPZ61" s="130"/>
      <c r="WQA61" s="130"/>
      <c r="WQB61" s="130"/>
      <c r="WQC61" s="130"/>
      <c r="WQD61" s="130"/>
      <c r="WQE61" s="130"/>
      <c r="WQF61" s="130"/>
      <c r="WQG61" s="130"/>
      <c r="WQH61" s="130"/>
      <c r="WQI61" s="130"/>
      <c r="WQJ61" s="130"/>
      <c r="WQK61" s="130"/>
      <c r="WQL61" s="130"/>
      <c r="WQM61" s="130"/>
      <c r="WQN61" s="130"/>
      <c r="WQO61" s="130"/>
      <c r="WQP61" s="130"/>
      <c r="WQQ61" s="130"/>
      <c r="WQR61" s="130"/>
      <c r="WQS61" s="130"/>
      <c r="WQT61" s="130"/>
      <c r="WQU61" s="130"/>
      <c r="WQV61" s="130"/>
      <c r="WQW61" s="130"/>
      <c r="WQX61" s="130"/>
      <c r="WQY61" s="130"/>
      <c r="WQZ61" s="130"/>
      <c r="WRA61" s="130"/>
      <c r="WRB61" s="130"/>
      <c r="WRC61" s="130"/>
      <c r="WRD61" s="130"/>
      <c r="WRE61" s="130"/>
      <c r="WRF61" s="130"/>
      <c r="WRG61" s="130"/>
      <c r="WRH61" s="130"/>
      <c r="WRI61" s="130"/>
      <c r="WRJ61" s="130"/>
      <c r="WRK61" s="130"/>
      <c r="WRL61" s="130"/>
      <c r="WRM61" s="130"/>
      <c r="WRN61" s="130"/>
      <c r="WRO61" s="130"/>
      <c r="WRP61" s="130"/>
      <c r="WRQ61" s="130"/>
      <c r="WRR61" s="130"/>
      <c r="WRS61" s="130"/>
      <c r="WRT61" s="130"/>
      <c r="WRU61" s="130"/>
      <c r="WRV61" s="130"/>
      <c r="WRW61" s="130"/>
      <c r="WRX61" s="130"/>
      <c r="WRY61" s="130"/>
      <c r="WRZ61" s="130"/>
      <c r="WSA61" s="130"/>
      <c r="WSB61" s="130"/>
      <c r="WSC61" s="130"/>
      <c r="WSD61" s="130"/>
      <c r="WSE61" s="130"/>
      <c r="WSF61" s="130"/>
      <c r="WSG61" s="130"/>
      <c r="WSH61" s="130"/>
      <c r="WSI61" s="130"/>
      <c r="WSJ61" s="130"/>
      <c r="WSK61" s="130"/>
      <c r="WSL61" s="130"/>
      <c r="WSM61" s="130"/>
      <c r="WSN61" s="130"/>
      <c r="WSO61" s="130"/>
      <c r="WSP61" s="130"/>
      <c r="WSQ61" s="130"/>
      <c r="WSR61" s="130"/>
      <c r="WSS61" s="130"/>
      <c r="WST61" s="130"/>
      <c r="WSU61" s="130"/>
      <c r="WSV61" s="130"/>
      <c r="WSW61" s="130"/>
      <c r="WSX61" s="130"/>
      <c r="WSY61" s="130"/>
      <c r="WSZ61" s="130"/>
      <c r="WTA61" s="130"/>
      <c r="WTB61" s="130"/>
      <c r="WTC61" s="130"/>
      <c r="WTD61" s="130"/>
      <c r="WTE61" s="130"/>
      <c r="WTF61" s="130"/>
      <c r="WTG61" s="130"/>
      <c r="WTH61" s="130"/>
      <c r="WTI61" s="130"/>
      <c r="WTJ61" s="130"/>
      <c r="WTK61" s="130"/>
      <c r="WTL61" s="130"/>
      <c r="WTM61" s="130"/>
      <c r="WTN61" s="130"/>
      <c r="WTO61" s="130"/>
      <c r="WTP61" s="130"/>
      <c r="WTQ61" s="130"/>
      <c r="WTR61" s="130"/>
      <c r="WTS61" s="130"/>
      <c r="WTT61" s="130"/>
      <c r="WTU61" s="130"/>
      <c r="WTV61" s="130"/>
      <c r="WTW61" s="130"/>
      <c r="WTX61" s="130"/>
      <c r="WTY61" s="130"/>
      <c r="WTZ61" s="130"/>
      <c r="WUA61" s="130"/>
      <c r="WUB61" s="130"/>
      <c r="WUC61" s="130"/>
      <c r="WUD61" s="130"/>
      <c r="WUE61" s="130"/>
      <c r="WUF61" s="130"/>
      <c r="WUG61" s="130"/>
      <c r="WUH61" s="130"/>
      <c r="WUI61" s="130"/>
      <c r="WUJ61" s="130"/>
      <c r="WUK61" s="130"/>
      <c r="WUL61" s="130"/>
      <c r="WUM61" s="130"/>
      <c r="WUN61" s="130"/>
      <c r="WUO61" s="130"/>
      <c r="WUP61" s="130"/>
      <c r="WUQ61" s="130"/>
      <c r="WUR61" s="130"/>
      <c r="WUS61" s="130"/>
      <c r="WUT61" s="130"/>
      <c r="WUU61" s="130"/>
      <c r="WUV61" s="130"/>
      <c r="WUW61" s="130"/>
      <c r="WUX61" s="130"/>
      <c r="WUY61" s="130"/>
      <c r="WUZ61" s="130"/>
      <c r="WVA61" s="130"/>
      <c r="WVB61" s="130"/>
      <c r="WVC61" s="130"/>
      <c r="WVD61" s="130"/>
      <c r="WVE61" s="130"/>
      <c r="WVF61" s="130"/>
      <c r="WVG61" s="130"/>
      <c r="WVH61" s="130"/>
      <c r="WVI61" s="130"/>
      <c r="WVJ61" s="130"/>
      <c r="WVK61" s="130"/>
      <c r="WVL61" s="130"/>
      <c r="WVM61" s="130"/>
      <c r="WVN61" s="130"/>
      <c r="WVO61" s="130"/>
      <c r="WVP61" s="130"/>
      <c r="WVQ61" s="130"/>
      <c r="WVR61" s="130"/>
      <c r="WVS61" s="130"/>
      <c r="WVT61" s="130"/>
      <c r="WVU61" s="130"/>
      <c r="WVV61" s="130"/>
      <c r="WVW61" s="130"/>
      <c r="WVX61" s="130"/>
      <c r="WVY61" s="130"/>
      <c r="WVZ61" s="130"/>
      <c r="WWA61" s="130"/>
      <c r="WWB61" s="130"/>
      <c r="WWC61" s="130"/>
      <c r="WWD61" s="130"/>
      <c r="WWE61" s="130"/>
      <c r="WWF61" s="130"/>
      <c r="WWG61" s="130"/>
      <c r="WWH61" s="130"/>
      <c r="WWI61" s="130"/>
      <c r="WWJ61" s="130"/>
      <c r="WWK61" s="130"/>
      <c r="WWL61" s="130"/>
      <c r="WWM61" s="130"/>
      <c r="WWN61" s="130"/>
      <c r="WWO61" s="130"/>
      <c r="WWP61" s="130"/>
      <c r="WWQ61" s="130"/>
      <c r="WWR61" s="130"/>
      <c r="WWS61" s="130"/>
      <c r="WWT61" s="130"/>
      <c r="WWU61" s="130"/>
      <c r="WWV61" s="130"/>
      <c r="WWW61" s="130"/>
      <c r="WWX61" s="130"/>
      <c r="WWY61" s="130"/>
      <c r="WWZ61" s="130"/>
      <c r="WXA61" s="130"/>
      <c r="WXB61" s="130"/>
      <c r="WXC61" s="130"/>
      <c r="WXD61" s="130"/>
      <c r="WXE61" s="130"/>
      <c r="WXF61" s="130"/>
      <c r="WXG61" s="130"/>
      <c r="WXH61" s="130"/>
      <c r="WXI61" s="130"/>
      <c r="WXJ61" s="130"/>
      <c r="WXK61" s="130"/>
      <c r="WXL61" s="130"/>
      <c r="WXM61" s="130"/>
      <c r="WXN61" s="130"/>
      <c r="WXO61" s="130"/>
      <c r="WXP61" s="130"/>
      <c r="WXQ61" s="130"/>
      <c r="WXR61" s="130"/>
      <c r="WXS61" s="130"/>
      <c r="WXT61" s="130"/>
      <c r="WXU61" s="130"/>
      <c r="WXV61" s="130"/>
      <c r="WXW61" s="130"/>
      <c r="WXX61" s="130"/>
      <c r="WXY61" s="130"/>
      <c r="WXZ61" s="130"/>
      <c r="WYA61" s="130"/>
      <c r="WYB61" s="130"/>
      <c r="WYC61" s="130"/>
      <c r="WYD61" s="130"/>
      <c r="WYE61" s="130"/>
      <c r="WYF61" s="130"/>
      <c r="WYG61" s="130"/>
      <c r="WYH61" s="130"/>
      <c r="WYI61" s="130"/>
      <c r="WYJ61" s="130"/>
      <c r="WYK61" s="130"/>
      <c r="WYL61" s="130"/>
      <c r="WYM61" s="130"/>
      <c r="WYN61" s="130"/>
      <c r="WYO61" s="130"/>
      <c r="WYP61" s="130"/>
      <c r="WYQ61" s="130"/>
      <c r="WYR61" s="130"/>
      <c r="WYS61" s="130"/>
      <c r="WYT61" s="130"/>
      <c r="WYU61" s="130"/>
      <c r="WYV61" s="130"/>
      <c r="WYW61" s="130"/>
      <c r="WYX61" s="130"/>
      <c r="WYY61" s="130"/>
      <c r="WYZ61" s="130"/>
      <c r="WZA61" s="130"/>
      <c r="WZB61" s="130"/>
      <c r="WZC61" s="130"/>
      <c r="WZD61" s="130"/>
      <c r="WZE61" s="130"/>
      <c r="WZF61" s="130"/>
      <c r="WZG61" s="130"/>
      <c r="WZH61" s="130"/>
      <c r="WZI61" s="130"/>
      <c r="WZJ61" s="130"/>
      <c r="WZK61" s="130"/>
      <c r="WZL61" s="130"/>
      <c r="WZM61" s="130"/>
      <c r="WZN61" s="130"/>
      <c r="WZO61" s="130"/>
      <c r="WZP61" s="130"/>
      <c r="WZQ61" s="130"/>
      <c r="WZR61" s="130"/>
      <c r="WZS61" s="130"/>
      <c r="WZT61" s="130"/>
      <c r="WZU61" s="130"/>
      <c r="WZV61" s="130"/>
      <c r="WZW61" s="130"/>
      <c r="WZX61" s="130"/>
      <c r="WZY61" s="130"/>
      <c r="WZZ61" s="130"/>
      <c r="XAA61" s="130"/>
      <c r="XAB61" s="130"/>
      <c r="XAC61" s="130"/>
      <c r="XAD61" s="130"/>
      <c r="XAE61" s="130"/>
      <c r="XAF61" s="130"/>
      <c r="XAG61" s="130"/>
      <c r="XAH61" s="130"/>
      <c r="XAI61" s="130"/>
      <c r="XAJ61" s="130"/>
      <c r="XAK61" s="130"/>
      <c r="XAL61" s="130"/>
      <c r="XAM61" s="130"/>
      <c r="XAN61" s="130"/>
      <c r="XAO61" s="130"/>
      <c r="XAP61" s="130"/>
      <c r="XAQ61" s="130"/>
      <c r="XAR61" s="130"/>
      <c r="XAS61" s="130"/>
      <c r="XAT61" s="130"/>
      <c r="XAU61" s="130"/>
      <c r="XAV61" s="130"/>
      <c r="XAW61" s="130"/>
      <c r="XAX61" s="130"/>
      <c r="XAY61" s="130"/>
      <c r="XAZ61" s="130"/>
      <c r="XBA61" s="130"/>
      <c r="XBB61" s="130"/>
      <c r="XBC61" s="130"/>
      <c r="XBD61" s="130"/>
      <c r="XBE61" s="130"/>
      <c r="XBF61" s="130"/>
      <c r="XBG61" s="130"/>
      <c r="XBH61" s="130"/>
      <c r="XBI61" s="130"/>
      <c r="XBJ61" s="130"/>
      <c r="XBK61" s="130"/>
      <c r="XBL61" s="130"/>
      <c r="XBM61" s="130"/>
      <c r="XBN61" s="130"/>
      <c r="XBO61" s="130"/>
      <c r="XBP61" s="130"/>
      <c r="XBQ61" s="130"/>
      <c r="XBR61" s="130"/>
      <c r="XBS61" s="130"/>
      <c r="XBT61" s="130"/>
      <c r="XBU61" s="130"/>
      <c r="XBV61" s="130"/>
      <c r="XBW61" s="130"/>
      <c r="XBX61" s="130"/>
      <c r="XBY61" s="130"/>
      <c r="XBZ61" s="130"/>
      <c r="XCA61" s="130"/>
      <c r="XCB61" s="130"/>
      <c r="XCC61" s="130"/>
      <c r="XCD61" s="130"/>
      <c r="XCE61" s="130"/>
      <c r="XCF61" s="130"/>
      <c r="XCG61" s="130"/>
      <c r="XCH61" s="130"/>
      <c r="XCI61" s="130"/>
      <c r="XCJ61" s="130"/>
      <c r="XCK61" s="130"/>
      <c r="XCL61" s="130"/>
      <c r="XCM61" s="130"/>
      <c r="XCN61" s="130"/>
      <c r="XCO61" s="130"/>
      <c r="XCP61" s="130"/>
      <c r="XCQ61" s="130"/>
      <c r="XCR61" s="130"/>
      <c r="XCS61" s="130"/>
      <c r="XCT61" s="130"/>
      <c r="XCU61" s="130"/>
      <c r="XCV61" s="130"/>
      <c r="XCW61" s="130"/>
      <c r="XCX61" s="130"/>
      <c r="XCY61" s="130"/>
      <c r="XCZ61" s="130"/>
      <c r="XDA61" s="130"/>
      <c r="XDB61" s="130"/>
      <c r="XDC61" s="130"/>
      <c r="XDD61" s="130"/>
      <c r="XDE61" s="130"/>
      <c r="XDF61" s="130"/>
      <c r="XDG61" s="130"/>
      <c r="XDH61" s="130"/>
      <c r="XDI61" s="130"/>
      <c r="XDJ61" s="130"/>
      <c r="XDK61" s="130"/>
      <c r="XDL61" s="130"/>
      <c r="XDM61" s="130"/>
      <c r="XDN61" s="130"/>
      <c r="XDO61" s="130"/>
      <c r="XDP61" s="130"/>
      <c r="XDQ61" s="130"/>
      <c r="XDR61" s="130"/>
      <c r="XDS61" s="130"/>
      <c r="XDT61" s="130"/>
      <c r="XDU61" s="130"/>
      <c r="XDV61" s="130"/>
      <c r="XDW61" s="130"/>
      <c r="XDX61" s="130"/>
      <c r="XDY61" s="130"/>
      <c r="XDZ61" s="130"/>
      <c r="XEA61" s="130"/>
      <c r="XEB61" s="130"/>
      <c r="XEC61" s="130"/>
      <c r="XED61" s="130"/>
      <c r="XEE61" s="130"/>
      <c r="XEF61" s="130"/>
      <c r="XEG61" s="130"/>
      <c r="XEH61" s="130"/>
      <c r="XEI61" s="130"/>
      <c r="XEJ61" s="130"/>
      <c r="XEK61" s="130"/>
      <c r="XEL61" s="130"/>
      <c r="XEM61" s="130"/>
      <c r="XEN61" s="130"/>
      <c r="XEO61" s="130"/>
      <c r="XEP61" s="130"/>
      <c r="XEQ61" s="130"/>
      <c r="XER61" s="130"/>
      <c r="XES61" s="130"/>
      <c r="XET61" s="130"/>
      <c r="XEU61" s="130"/>
      <c r="XEV61" s="130"/>
      <c r="XEW61" s="130"/>
      <c r="XEX61" s="130"/>
      <c r="XEY61" s="130"/>
      <c r="XEZ61" s="130"/>
      <c r="XFA61" s="130"/>
      <c r="XFB61" s="130"/>
      <c r="XFC61" s="130"/>
      <c r="XFD61" s="130"/>
    </row>
    <row r="62" spans="1:16384" s="11" customFormat="1" ht="30" customHeight="1" x14ac:dyDescent="0.25">
      <c r="A62" s="125" t="s">
        <v>274</v>
      </c>
      <c r="B62" s="125"/>
      <c r="C62" s="125"/>
      <c r="D62" s="125"/>
      <c r="E62" s="125"/>
      <c r="F62" s="125"/>
      <c r="G62" s="125"/>
      <c r="H62" s="125"/>
      <c r="I62" s="28"/>
      <c r="J62" s="61"/>
      <c r="K62" s="61"/>
      <c r="L62" s="61"/>
      <c r="M62" s="61"/>
      <c r="N62" s="61"/>
      <c r="O62" s="61"/>
    </row>
    <row r="63" spans="1:16384" s="12" customFormat="1" ht="15" customHeight="1" x14ac:dyDescent="0.25">
      <c r="A63" s="130"/>
      <c r="B63" s="130"/>
      <c r="C63" s="130"/>
      <c r="D63" s="130"/>
      <c r="E63" s="130"/>
      <c r="F63" s="130"/>
      <c r="G63" s="130"/>
      <c r="H63" s="28"/>
      <c r="I63" s="28"/>
      <c r="J63" s="28"/>
      <c r="K63" s="28"/>
      <c r="L63" s="28"/>
      <c r="M63" s="28"/>
      <c r="N63" s="28"/>
      <c r="O63" s="28"/>
    </row>
    <row r="64" spans="1:16384" s="14" customFormat="1" ht="39" customHeight="1" x14ac:dyDescent="0.2">
      <c r="A64" s="57" t="s">
        <v>12</v>
      </c>
      <c r="B64" s="30" t="s">
        <v>180</v>
      </c>
      <c r="C64" s="30" t="s">
        <v>175</v>
      </c>
      <c r="D64" s="30" t="s">
        <v>176</v>
      </c>
      <c r="E64" s="30" t="s">
        <v>177</v>
      </c>
      <c r="F64" s="30" t="s">
        <v>178</v>
      </c>
      <c r="G64" s="58" t="s">
        <v>42</v>
      </c>
      <c r="H64" s="61"/>
      <c r="I64" s="61"/>
      <c r="J64" s="61"/>
      <c r="K64" s="61"/>
      <c r="L64" s="61"/>
      <c r="M64" s="61"/>
      <c r="N64" s="61"/>
      <c r="O64" s="61"/>
    </row>
    <row r="65" spans="1:16" s="12" customFormat="1" x14ac:dyDescent="0.25">
      <c r="A65" s="6" t="s">
        <v>22</v>
      </c>
      <c r="B65" s="75">
        <v>1122</v>
      </c>
      <c r="C65" s="75">
        <v>653</v>
      </c>
      <c r="D65" s="75">
        <v>257</v>
      </c>
      <c r="E65" s="75">
        <v>68</v>
      </c>
      <c r="F65" s="75">
        <v>37</v>
      </c>
      <c r="G65" s="79">
        <f>SUM(B65:F65)</f>
        <v>2137</v>
      </c>
      <c r="H65" s="28"/>
      <c r="I65" s="28"/>
      <c r="J65" s="28"/>
      <c r="K65" s="28"/>
      <c r="L65" s="28"/>
      <c r="M65" s="28"/>
      <c r="N65" s="28"/>
      <c r="O65" s="28"/>
      <c r="P65" s="27"/>
    </row>
    <row r="66" spans="1:16" s="12" customFormat="1" x14ac:dyDescent="0.25">
      <c r="A66" s="6" t="s">
        <v>23</v>
      </c>
      <c r="B66" s="75">
        <v>256</v>
      </c>
      <c r="C66" s="75">
        <v>178</v>
      </c>
      <c r="D66" s="75">
        <v>88</v>
      </c>
      <c r="E66" s="75">
        <v>22</v>
      </c>
      <c r="F66" s="75">
        <v>16</v>
      </c>
      <c r="G66" s="79">
        <f t="shared" ref="G66:G84" si="5">SUM(B66:F66)</f>
        <v>560</v>
      </c>
      <c r="H66" s="28"/>
      <c r="I66" s="28"/>
      <c r="J66" s="28"/>
      <c r="K66" s="28"/>
      <c r="L66" s="28"/>
      <c r="M66" s="28"/>
      <c r="N66" s="28"/>
      <c r="O66" s="28"/>
      <c r="P66" s="27"/>
    </row>
    <row r="67" spans="1:16" s="12" customFormat="1" x14ac:dyDescent="0.25">
      <c r="A67" s="6" t="s">
        <v>24</v>
      </c>
      <c r="B67" s="75">
        <v>72</v>
      </c>
      <c r="C67" s="75">
        <v>53</v>
      </c>
      <c r="D67" s="75">
        <v>24</v>
      </c>
      <c r="E67" s="75">
        <v>8</v>
      </c>
      <c r="F67" s="75">
        <v>4</v>
      </c>
      <c r="G67" s="79">
        <f t="shared" si="5"/>
        <v>161</v>
      </c>
      <c r="H67" s="28"/>
      <c r="I67" s="28"/>
      <c r="J67" s="28"/>
      <c r="K67" s="28"/>
      <c r="L67" s="28"/>
      <c r="M67" s="28"/>
      <c r="N67" s="28"/>
      <c r="O67" s="28"/>
      <c r="P67" s="27"/>
    </row>
    <row r="68" spans="1:16" s="12" customFormat="1" x14ac:dyDescent="0.25">
      <c r="A68" s="6" t="s">
        <v>25</v>
      </c>
      <c r="B68" s="75">
        <v>133</v>
      </c>
      <c r="C68" s="75">
        <v>84</v>
      </c>
      <c r="D68" s="75">
        <v>31</v>
      </c>
      <c r="E68" s="75">
        <v>5</v>
      </c>
      <c r="F68" s="75">
        <v>4</v>
      </c>
      <c r="G68" s="79">
        <f t="shared" si="5"/>
        <v>257</v>
      </c>
      <c r="H68" s="28"/>
      <c r="I68" s="28"/>
      <c r="J68" s="28"/>
      <c r="K68" s="28"/>
      <c r="L68" s="28"/>
      <c r="M68" s="28"/>
      <c r="N68" s="28"/>
      <c r="O68" s="28"/>
      <c r="P68" s="27"/>
    </row>
    <row r="69" spans="1:16" s="12" customFormat="1" ht="13.35" customHeight="1" x14ac:dyDescent="0.25">
      <c r="A69" s="6" t="s">
        <v>26</v>
      </c>
      <c r="B69" s="75">
        <v>1624</v>
      </c>
      <c r="C69" s="75">
        <v>1074</v>
      </c>
      <c r="D69" s="75">
        <v>543</v>
      </c>
      <c r="E69" s="75">
        <v>141</v>
      </c>
      <c r="F69" s="75">
        <v>106</v>
      </c>
      <c r="G69" s="79">
        <f t="shared" si="5"/>
        <v>3488</v>
      </c>
      <c r="H69" s="28"/>
      <c r="I69" s="28"/>
      <c r="J69" s="28"/>
      <c r="K69" s="28"/>
      <c r="L69" s="28"/>
      <c r="M69" s="28"/>
      <c r="N69" s="28"/>
      <c r="O69" s="28"/>
      <c r="P69" s="27"/>
    </row>
    <row r="70" spans="1:16" s="12" customFormat="1" x14ac:dyDescent="0.25">
      <c r="A70" s="6" t="s">
        <v>27</v>
      </c>
      <c r="B70" s="75">
        <v>59</v>
      </c>
      <c r="C70" s="75">
        <v>34</v>
      </c>
      <c r="D70" s="75">
        <v>18</v>
      </c>
      <c r="E70" s="75">
        <v>3</v>
      </c>
      <c r="F70" s="75">
        <v>1</v>
      </c>
      <c r="G70" s="79">
        <f t="shared" si="5"/>
        <v>115</v>
      </c>
      <c r="H70" s="28"/>
      <c r="I70" s="28"/>
      <c r="J70" s="28"/>
      <c r="K70" s="28"/>
      <c r="L70" s="28"/>
      <c r="M70" s="28"/>
      <c r="N70" s="28"/>
      <c r="O70" s="28"/>
      <c r="P70" s="27"/>
    </row>
    <row r="71" spans="1:16" s="12" customFormat="1" x14ac:dyDescent="0.25">
      <c r="A71" s="6" t="s">
        <v>28</v>
      </c>
      <c r="B71" s="75">
        <v>163</v>
      </c>
      <c r="C71" s="75">
        <v>103</v>
      </c>
      <c r="D71" s="75">
        <v>51</v>
      </c>
      <c r="E71" s="75">
        <v>13</v>
      </c>
      <c r="F71" s="75">
        <v>13</v>
      </c>
      <c r="G71" s="79">
        <f t="shared" si="5"/>
        <v>343</v>
      </c>
      <c r="H71" s="28"/>
      <c r="I71" s="28"/>
      <c r="J71" s="28"/>
      <c r="K71" s="28"/>
      <c r="L71" s="28"/>
      <c r="M71" s="28"/>
      <c r="N71" s="28"/>
      <c r="O71" s="28"/>
      <c r="P71" s="27"/>
    </row>
    <row r="72" spans="1:16" s="12" customFormat="1" x14ac:dyDescent="0.25">
      <c r="A72" s="6" t="s">
        <v>29</v>
      </c>
      <c r="B72" s="75">
        <v>176</v>
      </c>
      <c r="C72" s="75">
        <v>123</v>
      </c>
      <c r="D72" s="75">
        <v>75</v>
      </c>
      <c r="E72" s="75">
        <v>27</v>
      </c>
      <c r="F72" s="75">
        <v>40</v>
      </c>
      <c r="G72" s="79">
        <f t="shared" si="5"/>
        <v>441</v>
      </c>
      <c r="H72" s="28"/>
      <c r="I72" s="28"/>
      <c r="J72" s="28"/>
      <c r="K72" s="28"/>
      <c r="L72" s="28"/>
      <c r="M72" s="28"/>
      <c r="N72" s="28"/>
      <c r="O72" s="28"/>
      <c r="P72" s="27"/>
    </row>
    <row r="73" spans="1:16" s="12" customFormat="1" x14ac:dyDescent="0.25">
      <c r="A73" s="6" t="s">
        <v>30</v>
      </c>
      <c r="B73" s="75">
        <v>188</v>
      </c>
      <c r="C73" s="75">
        <v>113</v>
      </c>
      <c r="D73" s="75">
        <v>87</v>
      </c>
      <c r="E73" s="75">
        <v>13</v>
      </c>
      <c r="F73" s="75">
        <v>20</v>
      </c>
      <c r="G73" s="79">
        <f t="shared" si="5"/>
        <v>421</v>
      </c>
      <c r="H73" s="28"/>
      <c r="I73" s="28"/>
      <c r="J73" s="28"/>
      <c r="K73" s="28"/>
      <c r="L73" s="28"/>
      <c r="M73" s="28"/>
      <c r="N73" s="28"/>
      <c r="O73" s="28"/>
      <c r="P73" s="27"/>
    </row>
    <row r="74" spans="1:16" s="12" customFormat="1" x14ac:dyDescent="0.25">
      <c r="A74" s="6" t="s">
        <v>31</v>
      </c>
      <c r="B74" s="75">
        <v>144</v>
      </c>
      <c r="C74" s="75">
        <v>106</v>
      </c>
      <c r="D74" s="75">
        <v>51</v>
      </c>
      <c r="E74" s="75">
        <v>15</v>
      </c>
      <c r="F74" s="75">
        <v>13</v>
      </c>
      <c r="G74" s="79">
        <f t="shared" si="5"/>
        <v>329</v>
      </c>
      <c r="H74" s="28"/>
      <c r="I74" s="28"/>
      <c r="J74" s="28"/>
      <c r="K74" s="28"/>
      <c r="L74" s="28"/>
      <c r="M74" s="28"/>
      <c r="N74" s="28"/>
      <c r="O74" s="28"/>
      <c r="P74" s="27"/>
    </row>
    <row r="75" spans="1:16" s="12" customFormat="1" x14ac:dyDescent="0.25">
      <c r="A75" s="6" t="s">
        <v>32</v>
      </c>
      <c r="B75" s="75">
        <v>200</v>
      </c>
      <c r="C75" s="75">
        <v>135</v>
      </c>
      <c r="D75" s="75">
        <v>79</v>
      </c>
      <c r="E75" s="75">
        <v>17</v>
      </c>
      <c r="F75" s="75">
        <v>19</v>
      </c>
      <c r="G75" s="79">
        <f t="shared" si="5"/>
        <v>450</v>
      </c>
      <c r="H75" s="28"/>
      <c r="I75" s="28"/>
      <c r="J75" s="28"/>
      <c r="K75" s="28"/>
      <c r="L75" s="28"/>
      <c r="M75" s="28"/>
      <c r="N75" s="28"/>
      <c r="O75" s="28"/>
      <c r="P75" s="27"/>
    </row>
    <row r="76" spans="1:16" s="12" customFormat="1" x14ac:dyDescent="0.25">
      <c r="A76" s="6" t="s">
        <v>33</v>
      </c>
      <c r="B76" s="75">
        <v>279</v>
      </c>
      <c r="C76" s="75">
        <v>185</v>
      </c>
      <c r="D76" s="75">
        <v>99</v>
      </c>
      <c r="E76" s="75">
        <v>28</v>
      </c>
      <c r="F76" s="75">
        <v>25</v>
      </c>
      <c r="G76" s="79">
        <f t="shared" si="5"/>
        <v>616</v>
      </c>
      <c r="H76" s="28"/>
      <c r="I76" s="28"/>
      <c r="J76" s="28"/>
      <c r="K76" s="28"/>
      <c r="L76" s="28"/>
      <c r="M76" s="28"/>
      <c r="N76" s="28"/>
      <c r="O76" s="28"/>
      <c r="P76" s="27"/>
    </row>
    <row r="77" spans="1:16" s="12" customFormat="1" x14ac:dyDescent="0.25">
      <c r="A77" s="6" t="s">
        <v>34</v>
      </c>
      <c r="B77" s="75">
        <v>63</v>
      </c>
      <c r="C77" s="75">
        <v>43</v>
      </c>
      <c r="D77" s="75">
        <v>26</v>
      </c>
      <c r="E77" s="75">
        <v>6</v>
      </c>
      <c r="F77" s="75">
        <v>13</v>
      </c>
      <c r="G77" s="79">
        <f t="shared" si="5"/>
        <v>151</v>
      </c>
      <c r="H77" s="28"/>
      <c r="I77" s="28"/>
      <c r="J77" s="28"/>
      <c r="K77" s="28"/>
      <c r="L77" s="28"/>
      <c r="M77" s="28"/>
      <c r="N77" s="28"/>
      <c r="O77" s="28"/>
      <c r="P77" s="27"/>
    </row>
    <row r="78" spans="1:16" s="12" customFormat="1" x14ac:dyDescent="0.25">
      <c r="A78" s="6" t="s">
        <v>35</v>
      </c>
      <c r="B78" s="75">
        <v>750</v>
      </c>
      <c r="C78" s="75">
        <v>506</v>
      </c>
      <c r="D78" s="75">
        <v>236</v>
      </c>
      <c r="E78" s="75">
        <v>59</v>
      </c>
      <c r="F78" s="75">
        <v>64</v>
      </c>
      <c r="G78" s="79">
        <f t="shared" si="5"/>
        <v>1615</v>
      </c>
      <c r="H78" s="28"/>
      <c r="I78" s="28"/>
      <c r="J78" s="28"/>
      <c r="K78" s="28"/>
      <c r="L78" s="28"/>
      <c r="M78" s="28"/>
      <c r="N78" s="28"/>
      <c r="O78" s="28"/>
      <c r="P78" s="27"/>
    </row>
    <row r="79" spans="1:16" s="12" customFormat="1" x14ac:dyDescent="0.25">
      <c r="A79" s="6" t="s">
        <v>36</v>
      </c>
      <c r="B79" s="75">
        <v>306</v>
      </c>
      <c r="C79" s="75">
        <v>193</v>
      </c>
      <c r="D79" s="75">
        <v>111</v>
      </c>
      <c r="E79" s="75">
        <v>25</v>
      </c>
      <c r="F79" s="75">
        <v>17</v>
      </c>
      <c r="G79" s="79">
        <f t="shared" si="5"/>
        <v>652</v>
      </c>
      <c r="H79" s="28"/>
      <c r="I79" s="28"/>
      <c r="J79" s="28"/>
      <c r="K79" s="28"/>
      <c r="L79" s="28"/>
      <c r="M79" s="28"/>
      <c r="N79" s="28"/>
      <c r="O79" s="28"/>
      <c r="P79" s="27"/>
    </row>
    <row r="80" spans="1:16" s="12" customFormat="1" x14ac:dyDescent="0.25">
      <c r="A80" s="6" t="s">
        <v>37</v>
      </c>
      <c r="B80" s="75">
        <v>37</v>
      </c>
      <c r="C80" s="75">
        <v>27</v>
      </c>
      <c r="D80" s="75">
        <v>15</v>
      </c>
      <c r="E80" s="75">
        <v>2</v>
      </c>
      <c r="F80" s="75">
        <v>0</v>
      </c>
      <c r="G80" s="79">
        <f t="shared" si="5"/>
        <v>81</v>
      </c>
      <c r="H80" s="28"/>
      <c r="I80" s="28"/>
      <c r="J80" s="28"/>
      <c r="K80" s="28"/>
      <c r="L80" s="28"/>
      <c r="M80" s="28"/>
      <c r="N80" s="28"/>
      <c r="O80" s="28"/>
      <c r="P80" s="27"/>
    </row>
    <row r="81" spans="1:37" s="12" customFormat="1" x14ac:dyDescent="0.25">
      <c r="A81" s="6" t="s">
        <v>38</v>
      </c>
      <c r="B81" s="75">
        <v>148</v>
      </c>
      <c r="C81" s="75">
        <v>103</v>
      </c>
      <c r="D81" s="75">
        <v>69</v>
      </c>
      <c r="E81" s="75">
        <v>22</v>
      </c>
      <c r="F81" s="75">
        <v>25</v>
      </c>
      <c r="G81" s="79">
        <f t="shared" si="5"/>
        <v>367</v>
      </c>
      <c r="H81" s="28"/>
      <c r="I81" s="28"/>
      <c r="J81" s="28"/>
      <c r="K81" s="28"/>
      <c r="L81" s="28"/>
      <c r="M81" s="28"/>
      <c r="N81" s="28"/>
      <c r="O81" s="28"/>
      <c r="P81" s="27"/>
    </row>
    <row r="82" spans="1:37" s="12" customFormat="1" x14ac:dyDescent="0.25">
      <c r="A82" s="6" t="s">
        <v>39</v>
      </c>
      <c r="B82" s="75">
        <v>477</v>
      </c>
      <c r="C82" s="75">
        <v>308</v>
      </c>
      <c r="D82" s="75">
        <v>137</v>
      </c>
      <c r="E82" s="75">
        <v>47</v>
      </c>
      <c r="F82" s="75">
        <v>38</v>
      </c>
      <c r="G82" s="79">
        <f t="shared" si="5"/>
        <v>1007</v>
      </c>
      <c r="H82" s="28"/>
      <c r="I82" s="28"/>
      <c r="J82" s="28"/>
      <c r="K82" s="28"/>
      <c r="L82" s="28"/>
      <c r="M82" s="28"/>
      <c r="N82" s="28"/>
      <c r="O82" s="28"/>
    </row>
    <row r="83" spans="1:37" s="12" customFormat="1" x14ac:dyDescent="0.25">
      <c r="A83" s="6" t="s">
        <v>40</v>
      </c>
      <c r="B83" s="75">
        <v>356</v>
      </c>
      <c r="C83" s="75">
        <v>235</v>
      </c>
      <c r="D83" s="75">
        <v>125</v>
      </c>
      <c r="E83" s="75">
        <v>33</v>
      </c>
      <c r="F83" s="75">
        <v>24</v>
      </c>
      <c r="G83" s="79">
        <f t="shared" si="5"/>
        <v>773</v>
      </c>
      <c r="H83" s="28"/>
      <c r="I83" s="28"/>
      <c r="J83" s="28"/>
      <c r="K83" s="28"/>
      <c r="L83" s="28"/>
      <c r="M83" s="28"/>
      <c r="N83" s="28"/>
      <c r="O83" s="28"/>
    </row>
    <row r="84" spans="1:37" s="12" customFormat="1" x14ac:dyDescent="0.25">
      <c r="A84" s="6" t="s">
        <v>41</v>
      </c>
      <c r="B84" s="75">
        <v>122</v>
      </c>
      <c r="C84" s="75">
        <v>83</v>
      </c>
      <c r="D84" s="75">
        <v>56</v>
      </c>
      <c r="E84" s="75">
        <v>16</v>
      </c>
      <c r="F84" s="75">
        <v>14</v>
      </c>
      <c r="G84" s="79">
        <f t="shared" si="5"/>
        <v>291</v>
      </c>
      <c r="H84" s="28"/>
      <c r="I84" s="28"/>
      <c r="J84" s="28"/>
      <c r="K84" s="28"/>
      <c r="L84" s="28"/>
      <c r="M84" s="28"/>
      <c r="N84" s="28"/>
      <c r="O84" s="28"/>
    </row>
    <row r="85" spans="1:37" s="12" customFormat="1" x14ac:dyDescent="0.25">
      <c r="A85" s="18" t="s">
        <v>42</v>
      </c>
      <c r="B85" s="22">
        <f>SUM(B65:B84)</f>
        <v>6675</v>
      </c>
      <c r="C85" s="22">
        <f t="shared" ref="C85:G85" si="6">SUM(C65:C84)</f>
        <v>4339</v>
      </c>
      <c r="D85" s="22">
        <f t="shared" si="6"/>
        <v>2178</v>
      </c>
      <c r="E85" s="22">
        <f t="shared" si="6"/>
        <v>570</v>
      </c>
      <c r="F85" s="22">
        <f t="shared" si="6"/>
        <v>493</v>
      </c>
      <c r="G85" s="24">
        <f t="shared" si="6"/>
        <v>14255</v>
      </c>
      <c r="H85" s="28"/>
      <c r="I85" s="28"/>
      <c r="J85" s="28"/>
      <c r="K85" s="28"/>
      <c r="L85" s="28"/>
      <c r="M85" s="28"/>
      <c r="N85" s="28"/>
      <c r="O85" s="28"/>
    </row>
    <row r="86" spans="1:37" s="12" customFormat="1" x14ac:dyDescent="0.25">
      <c r="A86" s="5"/>
      <c r="B86" s="78"/>
      <c r="C86" s="78"/>
      <c r="D86" s="78"/>
      <c r="E86" s="78"/>
      <c r="F86" s="78"/>
      <c r="G86" s="10"/>
      <c r="H86" s="28"/>
      <c r="I86" s="28"/>
      <c r="J86" s="28"/>
      <c r="K86" s="28"/>
      <c r="L86" s="28"/>
      <c r="M86" s="28"/>
      <c r="N86" s="28"/>
      <c r="O86" s="28"/>
    </row>
    <row r="87" spans="1:37" x14ac:dyDescent="0.25">
      <c r="A87" s="6" t="str">
        <f>CONCATENATE("Note 1: ",'3.1.1'!$AR$5)</f>
        <v>Note 1: External Administrators or Receivers/Managing Controllers commonly nominate multiple offences in a report.</v>
      </c>
      <c r="B87" s="10"/>
      <c r="C87" s="10"/>
      <c r="D87" s="10"/>
      <c r="E87" s="10"/>
      <c r="F87" s="10"/>
      <c r="G87" s="10"/>
      <c r="H87" s="28"/>
      <c r="I87" s="28"/>
      <c r="J87" s="28"/>
      <c r="K87" s="28"/>
      <c r="L87" s="28"/>
      <c r="M87" s="28"/>
      <c r="N87" s="28"/>
      <c r="O87" s="28"/>
    </row>
    <row r="88" spans="1:37" x14ac:dyDescent="0.25">
      <c r="B88" s="75"/>
      <c r="C88" s="75"/>
      <c r="D88" s="75"/>
      <c r="E88" s="75"/>
      <c r="F88" s="75"/>
      <c r="G88" s="10"/>
      <c r="H88" s="75"/>
      <c r="L88"/>
      <c r="P88" s="10"/>
      <c r="Q88" s="10"/>
      <c r="R88" s="10"/>
      <c r="S88" s="10"/>
      <c r="T88" s="10"/>
    </row>
    <row r="89" spans="1:37" s="11" customFormat="1" ht="21" customHeight="1" x14ac:dyDescent="0.25">
      <c r="A89" s="135" t="s">
        <v>275</v>
      </c>
      <c r="B89" s="135"/>
      <c r="C89" s="135"/>
      <c r="D89" s="135"/>
      <c r="E89" s="135"/>
      <c r="F89" s="135"/>
      <c r="G89" s="135"/>
      <c r="H89" s="135"/>
      <c r="I89" s="81"/>
      <c r="J89" s="81"/>
      <c r="P89" s="25"/>
      <c r="Q89" s="25"/>
      <c r="R89" s="25"/>
      <c r="S89" s="25"/>
      <c r="T89" s="25"/>
    </row>
    <row r="90" spans="1:37" s="11" customFormat="1" x14ac:dyDescent="0.25">
      <c r="A90" s="130"/>
      <c r="B90" s="130"/>
      <c r="C90" s="130"/>
      <c r="D90" s="130"/>
      <c r="E90" s="130"/>
      <c r="F90" s="130"/>
      <c r="G90" s="130"/>
      <c r="H90" s="61"/>
      <c r="P90" s="25"/>
      <c r="Q90" s="25"/>
      <c r="R90" s="25"/>
      <c r="S90" s="25"/>
      <c r="T90" s="25"/>
      <c r="U90" s="25"/>
      <c r="V90" s="25"/>
      <c r="W90" s="25"/>
      <c r="X90" s="25"/>
      <c r="Y90" s="25"/>
      <c r="Z90" s="25"/>
      <c r="AA90" s="25"/>
    </row>
    <row r="91" spans="1:37" s="82" customFormat="1" ht="41.45" customHeight="1" x14ac:dyDescent="0.25">
      <c r="A91" s="35" t="s">
        <v>11</v>
      </c>
      <c r="B91" s="138" t="s">
        <v>209</v>
      </c>
      <c r="C91" s="138"/>
      <c r="D91" s="138" t="s">
        <v>179</v>
      </c>
      <c r="E91" s="138"/>
      <c r="F91" s="138" t="s">
        <v>176</v>
      </c>
      <c r="G91" s="138"/>
      <c r="H91" s="138" t="s">
        <v>177</v>
      </c>
      <c r="I91" s="138"/>
      <c r="J91" s="138" t="s">
        <v>178</v>
      </c>
      <c r="K91" s="138"/>
      <c r="L91" s="139" t="s">
        <v>42</v>
      </c>
      <c r="M91" s="140"/>
      <c r="P91" s="25"/>
      <c r="Q91" s="25"/>
      <c r="R91" s="25"/>
      <c r="S91" s="25"/>
      <c r="T91" s="25"/>
      <c r="U91" s="25"/>
      <c r="V91" s="25"/>
      <c r="W91" s="25"/>
      <c r="X91" s="25"/>
      <c r="Y91" s="25"/>
      <c r="Z91" s="25"/>
      <c r="AA91" s="25"/>
      <c r="AB91" s="25"/>
      <c r="AC91" s="25"/>
      <c r="AD91" s="25"/>
      <c r="AE91" s="25"/>
      <c r="AF91" s="25"/>
      <c r="AG91" s="25"/>
      <c r="AH91" s="25"/>
      <c r="AI91" s="25"/>
      <c r="AJ91" s="25"/>
      <c r="AK91" s="25"/>
    </row>
    <row r="92" spans="1:37" s="82" customFormat="1" ht="41.45" customHeight="1" x14ac:dyDescent="0.25">
      <c r="A92" s="35"/>
      <c r="B92" s="40" t="s">
        <v>208</v>
      </c>
      <c r="C92" s="40" t="s">
        <v>207</v>
      </c>
      <c r="D92" s="40" t="str">
        <f>+$B92</f>
        <v>Number of breaches</v>
      </c>
      <c r="E92" s="40" t="str">
        <f>+$C92</f>
        <v>Evidence with liquidator</v>
      </c>
      <c r="F92" s="40" t="str">
        <f>+$B92</f>
        <v>Number of breaches</v>
      </c>
      <c r="G92" s="40" t="str">
        <f>+$C92</f>
        <v>Evidence with liquidator</v>
      </c>
      <c r="H92" s="40" t="str">
        <f>+$B92</f>
        <v>Number of breaches</v>
      </c>
      <c r="I92" s="40" t="str">
        <f>+$C92</f>
        <v>Evidence with liquidator</v>
      </c>
      <c r="J92" s="40" t="str">
        <f>+$B92</f>
        <v>Number of breaches</v>
      </c>
      <c r="K92" s="40" t="str">
        <f>+$C92</f>
        <v>Evidence with liquidator</v>
      </c>
      <c r="L92" s="40" t="str">
        <f>+$B92</f>
        <v>Number of breaches</v>
      </c>
      <c r="M92" s="41" t="str">
        <f>+$C92</f>
        <v>Evidence with liquidator</v>
      </c>
      <c r="P92" s="25"/>
      <c r="Q92" s="25"/>
      <c r="R92" s="25"/>
      <c r="S92" s="25"/>
      <c r="T92" s="25"/>
      <c r="U92" s="25"/>
      <c r="V92" s="25"/>
      <c r="W92" s="25"/>
      <c r="X92" s="25"/>
      <c r="Y92" s="25"/>
      <c r="Z92" s="25"/>
      <c r="AA92" s="25"/>
      <c r="AB92" s="25"/>
      <c r="AC92" s="25"/>
      <c r="AD92" s="25"/>
      <c r="AE92" s="25"/>
      <c r="AF92" s="25"/>
      <c r="AG92" s="25"/>
      <c r="AH92" s="25"/>
      <c r="AI92" s="25"/>
      <c r="AJ92" s="25"/>
      <c r="AK92" s="25"/>
    </row>
    <row r="93" spans="1:37" s="12" customFormat="1" x14ac:dyDescent="0.25">
      <c r="A93" s="6" t="s">
        <v>13</v>
      </c>
      <c r="B93" s="75">
        <v>131</v>
      </c>
      <c r="C93" s="75">
        <v>126</v>
      </c>
      <c r="D93" s="75">
        <v>82</v>
      </c>
      <c r="E93" s="75">
        <v>73</v>
      </c>
      <c r="F93" s="75">
        <v>30</v>
      </c>
      <c r="G93" s="75">
        <v>28</v>
      </c>
      <c r="H93" s="75">
        <v>6</v>
      </c>
      <c r="I93" s="75">
        <v>6</v>
      </c>
      <c r="J93" s="75">
        <v>6</v>
      </c>
      <c r="K93" s="75">
        <v>6</v>
      </c>
      <c r="L93" s="10">
        <f>+B93+D93+F93+H93+J93</f>
        <v>255</v>
      </c>
      <c r="M93" s="83">
        <f>+C93+E93+G93+I93+K93</f>
        <v>239</v>
      </c>
      <c r="P93" s="10"/>
      <c r="Q93" s="10"/>
      <c r="R93" s="10"/>
      <c r="S93" s="10"/>
      <c r="T93" s="10"/>
      <c r="U93" s="75"/>
      <c r="V93" s="10"/>
      <c r="W93" s="10"/>
      <c r="X93" s="10"/>
      <c r="Y93" s="10"/>
      <c r="Z93" s="10"/>
      <c r="AA93" s="10"/>
      <c r="AB93" s="10"/>
      <c r="AC93" s="10"/>
      <c r="AD93" s="10"/>
      <c r="AE93" s="10"/>
      <c r="AF93" s="10"/>
      <c r="AG93" s="10"/>
      <c r="AH93" s="10"/>
      <c r="AI93" s="10"/>
      <c r="AJ93" s="10"/>
      <c r="AK93" s="10"/>
    </row>
    <row r="94" spans="1:37" s="12" customFormat="1" x14ac:dyDescent="0.25">
      <c r="A94" s="6" t="s">
        <v>14</v>
      </c>
      <c r="B94" s="75">
        <v>2880</v>
      </c>
      <c r="C94" s="75">
        <v>2596</v>
      </c>
      <c r="D94" s="75">
        <v>1988</v>
      </c>
      <c r="E94" s="75">
        <v>1817</v>
      </c>
      <c r="F94" s="75">
        <v>907</v>
      </c>
      <c r="G94" s="75">
        <v>840</v>
      </c>
      <c r="H94" s="75">
        <v>301</v>
      </c>
      <c r="I94" s="75">
        <v>282</v>
      </c>
      <c r="J94" s="75">
        <v>201</v>
      </c>
      <c r="K94" s="75">
        <v>175</v>
      </c>
      <c r="L94" s="10">
        <f t="shared" ref="L94:L100" si="7">+B94+D94+F94+H94+J94</f>
        <v>6277</v>
      </c>
      <c r="M94" s="47">
        <f>+C94+E94+G94+I94+K94</f>
        <v>5710</v>
      </c>
      <c r="P94" s="10"/>
      <c r="Q94" s="10"/>
      <c r="R94" s="10"/>
      <c r="S94" s="10"/>
      <c r="T94" s="10"/>
      <c r="U94" s="75"/>
      <c r="V94" s="10"/>
      <c r="W94" s="10"/>
      <c r="X94" s="10"/>
      <c r="Y94" s="10"/>
      <c r="Z94" s="10"/>
      <c r="AA94" s="10"/>
      <c r="AB94" s="10"/>
      <c r="AC94" s="10"/>
    </row>
    <row r="95" spans="1:37" s="12" customFormat="1" x14ac:dyDescent="0.25">
      <c r="A95" s="6" t="s">
        <v>15</v>
      </c>
      <c r="B95" s="75">
        <v>31</v>
      </c>
      <c r="C95" s="75">
        <v>29</v>
      </c>
      <c r="D95" s="75">
        <v>18</v>
      </c>
      <c r="E95" s="75">
        <v>17</v>
      </c>
      <c r="F95" s="75">
        <v>8</v>
      </c>
      <c r="G95" s="75">
        <v>7</v>
      </c>
      <c r="H95" s="75">
        <v>1</v>
      </c>
      <c r="I95" s="75">
        <v>1</v>
      </c>
      <c r="J95" s="75">
        <v>1</v>
      </c>
      <c r="K95" s="75">
        <v>1</v>
      </c>
      <c r="L95" s="10">
        <f t="shared" si="7"/>
        <v>59</v>
      </c>
      <c r="M95" s="47">
        <f t="shared" ref="M95:M100" si="8">+C95+E95+G95+I95+K95</f>
        <v>55</v>
      </c>
      <c r="P95" s="10"/>
      <c r="Q95" s="10"/>
      <c r="R95" s="10"/>
      <c r="S95" s="10"/>
      <c r="T95" s="10"/>
      <c r="U95" s="75"/>
      <c r="V95" s="10"/>
      <c r="W95" s="10"/>
      <c r="X95" s="10"/>
      <c r="Y95" s="10"/>
      <c r="Z95" s="10"/>
      <c r="AA95" s="10"/>
      <c r="AB95" s="10"/>
      <c r="AC95" s="10"/>
    </row>
    <row r="96" spans="1:37" s="12" customFormat="1" x14ac:dyDescent="0.25">
      <c r="A96" s="6" t="s">
        <v>16</v>
      </c>
      <c r="B96" s="75">
        <v>1256</v>
      </c>
      <c r="C96" s="75">
        <v>1172</v>
      </c>
      <c r="D96" s="75">
        <v>758</v>
      </c>
      <c r="E96" s="75">
        <v>695</v>
      </c>
      <c r="F96" s="75">
        <v>411</v>
      </c>
      <c r="G96" s="75">
        <v>370</v>
      </c>
      <c r="H96" s="75">
        <v>76</v>
      </c>
      <c r="I96" s="75">
        <v>69</v>
      </c>
      <c r="J96" s="75">
        <v>103</v>
      </c>
      <c r="K96" s="75">
        <v>89</v>
      </c>
      <c r="L96" s="10">
        <f t="shared" si="7"/>
        <v>2604</v>
      </c>
      <c r="M96" s="47">
        <f t="shared" si="8"/>
        <v>2395</v>
      </c>
      <c r="P96" s="10"/>
      <c r="Q96" s="10"/>
      <c r="R96" s="10"/>
      <c r="S96" s="10"/>
      <c r="T96" s="10"/>
      <c r="U96" s="75"/>
      <c r="V96" s="10"/>
      <c r="W96" s="10"/>
      <c r="X96" s="10"/>
      <c r="Y96" s="10"/>
      <c r="Z96" s="10"/>
      <c r="AA96" s="10"/>
      <c r="AB96" s="10"/>
      <c r="AC96" s="10"/>
    </row>
    <row r="97" spans="1:29" s="12" customFormat="1" x14ac:dyDescent="0.25">
      <c r="A97" s="6" t="s">
        <v>17</v>
      </c>
      <c r="B97" s="75">
        <v>241</v>
      </c>
      <c r="C97" s="75">
        <v>212</v>
      </c>
      <c r="D97" s="75">
        <v>149</v>
      </c>
      <c r="E97" s="75">
        <v>128</v>
      </c>
      <c r="F97" s="75">
        <v>67</v>
      </c>
      <c r="G97" s="75">
        <v>60</v>
      </c>
      <c r="H97" s="75">
        <v>15</v>
      </c>
      <c r="I97" s="75">
        <v>11</v>
      </c>
      <c r="J97" s="75">
        <v>21</v>
      </c>
      <c r="K97" s="75">
        <v>16</v>
      </c>
      <c r="L97" s="10">
        <f t="shared" si="7"/>
        <v>493</v>
      </c>
      <c r="M97" s="47">
        <f t="shared" si="8"/>
        <v>427</v>
      </c>
      <c r="P97" s="10"/>
      <c r="Q97" s="10"/>
      <c r="R97" s="10"/>
      <c r="S97" s="10"/>
      <c r="T97" s="10"/>
      <c r="U97" s="75"/>
      <c r="V97" s="10"/>
      <c r="W97" s="10"/>
      <c r="X97" s="10"/>
      <c r="Y97" s="10"/>
      <c r="Z97" s="10"/>
      <c r="AA97" s="10"/>
      <c r="AB97" s="10"/>
      <c r="AC97" s="10"/>
    </row>
    <row r="98" spans="1:29" s="12" customFormat="1" x14ac:dyDescent="0.25">
      <c r="A98" s="6" t="s">
        <v>18</v>
      </c>
      <c r="B98" s="75">
        <v>44</v>
      </c>
      <c r="C98" s="75">
        <v>44</v>
      </c>
      <c r="D98" s="75">
        <v>37</v>
      </c>
      <c r="E98" s="75">
        <v>37</v>
      </c>
      <c r="F98" s="75">
        <v>22</v>
      </c>
      <c r="G98" s="75">
        <v>22</v>
      </c>
      <c r="H98" s="75">
        <v>14</v>
      </c>
      <c r="I98" s="75">
        <v>14</v>
      </c>
      <c r="J98" s="75">
        <v>16</v>
      </c>
      <c r="K98" s="75">
        <v>15</v>
      </c>
      <c r="L98" s="10">
        <f t="shared" si="7"/>
        <v>133</v>
      </c>
      <c r="M98" s="47">
        <f t="shared" si="8"/>
        <v>132</v>
      </c>
      <c r="P98" s="10"/>
      <c r="Q98" s="10"/>
      <c r="R98" s="10"/>
      <c r="S98" s="10"/>
      <c r="T98" s="10"/>
      <c r="U98" s="75"/>
      <c r="V98" s="10"/>
      <c r="W98" s="10"/>
      <c r="X98" s="10"/>
      <c r="Y98" s="10"/>
      <c r="Z98" s="10"/>
      <c r="AA98" s="10"/>
      <c r="AB98" s="10"/>
      <c r="AC98" s="10"/>
    </row>
    <row r="99" spans="1:29" s="12" customFormat="1" x14ac:dyDescent="0.25">
      <c r="A99" s="6" t="s">
        <v>19</v>
      </c>
      <c r="B99" s="75">
        <v>1661</v>
      </c>
      <c r="C99" s="75">
        <v>1488</v>
      </c>
      <c r="D99" s="75">
        <v>1055</v>
      </c>
      <c r="E99" s="75">
        <v>930</v>
      </c>
      <c r="F99" s="75">
        <v>607</v>
      </c>
      <c r="G99" s="75">
        <v>526</v>
      </c>
      <c r="H99" s="75">
        <v>137</v>
      </c>
      <c r="I99" s="75">
        <v>124</v>
      </c>
      <c r="J99" s="75">
        <v>103</v>
      </c>
      <c r="K99" s="75">
        <v>75</v>
      </c>
      <c r="L99" s="10">
        <f t="shared" si="7"/>
        <v>3563</v>
      </c>
      <c r="M99" s="47">
        <f t="shared" si="8"/>
        <v>3143</v>
      </c>
      <c r="P99" s="10"/>
      <c r="Q99" s="10"/>
      <c r="R99" s="10"/>
      <c r="S99" s="75"/>
      <c r="T99" s="10"/>
      <c r="U99" s="10"/>
      <c r="V99" s="10"/>
      <c r="W99" s="10"/>
      <c r="X99" s="10"/>
      <c r="Y99" s="10"/>
      <c r="Z99" s="10"/>
      <c r="AA99" s="10"/>
    </row>
    <row r="100" spans="1:29" s="12" customFormat="1" x14ac:dyDescent="0.25">
      <c r="A100" s="6" t="s">
        <v>20</v>
      </c>
      <c r="B100" s="75">
        <v>431</v>
      </c>
      <c r="C100" s="75">
        <v>373</v>
      </c>
      <c r="D100" s="75">
        <v>252</v>
      </c>
      <c r="E100" s="75">
        <v>206</v>
      </c>
      <c r="F100" s="75">
        <v>126</v>
      </c>
      <c r="G100" s="75">
        <v>103</v>
      </c>
      <c r="H100" s="75">
        <v>20</v>
      </c>
      <c r="I100" s="75">
        <v>17</v>
      </c>
      <c r="J100" s="75">
        <v>42</v>
      </c>
      <c r="K100" s="75">
        <v>35</v>
      </c>
      <c r="L100" s="10">
        <f t="shared" si="7"/>
        <v>871</v>
      </c>
      <c r="M100" s="84">
        <f t="shared" si="8"/>
        <v>734</v>
      </c>
      <c r="P100" s="10"/>
      <c r="Q100" s="75"/>
      <c r="R100" s="10"/>
      <c r="S100" s="10"/>
      <c r="T100" s="10"/>
      <c r="U100" s="10"/>
      <c r="V100" s="10"/>
      <c r="W100" s="10"/>
      <c r="X100" s="10"/>
      <c r="Y100" s="10"/>
    </row>
    <row r="101" spans="1:29" s="12" customFormat="1" x14ac:dyDescent="0.25">
      <c r="A101" s="18" t="s">
        <v>42</v>
      </c>
      <c r="B101" s="22">
        <f>SUM(B93:B100)</f>
        <v>6675</v>
      </c>
      <c r="C101" s="22">
        <f t="shared" ref="C101" si="9">SUM(C93:C100)</f>
        <v>6040</v>
      </c>
      <c r="D101" s="22">
        <f t="shared" ref="D101:K101" si="10">SUM(D93:D100)</f>
        <v>4339</v>
      </c>
      <c r="E101" s="22">
        <f t="shared" si="10"/>
        <v>3903</v>
      </c>
      <c r="F101" s="22">
        <f t="shared" si="10"/>
        <v>2178</v>
      </c>
      <c r="G101" s="22">
        <f t="shared" si="10"/>
        <v>1956</v>
      </c>
      <c r="H101" s="22">
        <f t="shared" si="10"/>
        <v>570</v>
      </c>
      <c r="I101" s="22">
        <f t="shared" si="10"/>
        <v>524</v>
      </c>
      <c r="J101" s="22">
        <f t="shared" si="10"/>
        <v>493</v>
      </c>
      <c r="K101" s="22">
        <f t="shared" si="10"/>
        <v>412</v>
      </c>
      <c r="L101" s="22">
        <f>SUM(L93:L100)</f>
        <v>14255</v>
      </c>
      <c r="M101" s="24">
        <f>SUM(M93:M100)</f>
        <v>12835</v>
      </c>
      <c r="P101" s="75"/>
      <c r="Q101" s="10"/>
      <c r="R101" s="10"/>
      <c r="S101" s="10"/>
      <c r="T101" s="10"/>
      <c r="U101" s="10"/>
      <c r="V101" s="10"/>
      <c r="W101" s="10"/>
      <c r="X101" s="10"/>
    </row>
    <row r="102" spans="1:29" x14ac:dyDescent="0.25">
      <c r="A102" s="6" t="str">
        <f>CONCATENATE("Note 1: ",'3.1.1'!$AR$3)</f>
        <v>Note 1: Statistics after 28 March 2020 by region are based upon 'principal place of business' and not 'registered office'.</v>
      </c>
      <c r="B102" s="10"/>
      <c r="C102" s="10"/>
      <c r="D102" s="10"/>
      <c r="E102" s="10"/>
      <c r="F102" s="10"/>
      <c r="G102" s="10"/>
      <c r="H102" s="28"/>
      <c r="I102" s="10"/>
      <c r="J102" s="10"/>
      <c r="K102" s="10"/>
      <c r="L102" s="10"/>
      <c r="M102" s="10"/>
      <c r="N102" s="10"/>
      <c r="P102" s="75"/>
      <c r="Q102" s="10"/>
      <c r="R102" s="10"/>
      <c r="S102" s="10"/>
      <c r="T102" s="10"/>
      <c r="U102" s="10"/>
      <c r="V102" s="10"/>
      <c r="W102" s="10"/>
      <c r="X102" s="10"/>
    </row>
    <row r="103" spans="1:29" x14ac:dyDescent="0.25">
      <c r="A103" s="6" t="str">
        <f>CONCATENATE("Note 2: ",'3.1.1'!$AR$5)</f>
        <v>Note 2: External Administrators or Receivers/Managing Controllers commonly nominate multiple offences in a report.</v>
      </c>
      <c r="B103" s="10"/>
      <c r="C103" s="10"/>
      <c r="D103" s="10"/>
      <c r="E103" s="10"/>
      <c r="F103" s="10"/>
      <c r="G103" s="10"/>
      <c r="H103" s="28"/>
      <c r="I103" s="10"/>
      <c r="J103" s="10"/>
      <c r="K103" s="10"/>
      <c r="L103" s="10"/>
      <c r="M103" s="10"/>
      <c r="N103" s="10"/>
      <c r="P103" s="75"/>
      <c r="Q103" s="10"/>
      <c r="R103" s="10"/>
      <c r="S103" s="10"/>
      <c r="T103" s="10"/>
      <c r="U103" s="10"/>
      <c r="V103" s="10"/>
      <c r="W103" s="10"/>
      <c r="X103" s="10"/>
    </row>
    <row r="104" spans="1:29" x14ac:dyDescent="0.25">
      <c r="A104" s="6" t="s">
        <v>226</v>
      </c>
      <c r="B104" s="12"/>
      <c r="C104" s="12"/>
      <c r="D104" s="12"/>
      <c r="E104" s="12"/>
      <c r="F104" s="12"/>
      <c r="G104" s="12"/>
      <c r="H104" s="12"/>
      <c r="I104" s="12"/>
      <c r="J104" s="12"/>
      <c r="K104" s="12"/>
      <c r="L104" s="85"/>
      <c r="M104" s="12"/>
    </row>
    <row r="105" spans="1:29" x14ac:dyDescent="0.25">
      <c r="A105" s="9"/>
      <c r="B105" s="10"/>
      <c r="C105" s="10"/>
      <c r="D105" s="10"/>
      <c r="E105" s="10"/>
      <c r="F105" s="10"/>
      <c r="G105" s="10"/>
      <c r="H105" s="61"/>
      <c r="I105" s="10"/>
      <c r="J105" s="10"/>
      <c r="K105" s="10"/>
      <c r="L105" s="10"/>
      <c r="M105" s="10"/>
      <c r="N105" s="10"/>
      <c r="P105" s="75"/>
      <c r="Q105" s="10"/>
      <c r="R105" s="10"/>
      <c r="S105" s="10"/>
      <c r="T105" s="10"/>
      <c r="U105" s="10"/>
      <c r="V105" s="10"/>
      <c r="W105" s="10"/>
      <c r="X105" s="10"/>
    </row>
    <row r="106" spans="1:29" x14ac:dyDescent="0.25">
      <c r="A106" s="9" t="s">
        <v>10</v>
      </c>
      <c r="B106" s="10"/>
      <c r="C106" s="10"/>
      <c r="D106" s="10"/>
      <c r="E106" s="10"/>
      <c r="F106" s="10"/>
      <c r="G106" s="10"/>
      <c r="H106" s="10"/>
      <c r="I106" s="10"/>
      <c r="J106" s="10"/>
      <c r="K106" s="10"/>
      <c r="L106" s="10"/>
      <c r="M106" s="10"/>
      <c r="N106" s="10"/>
      <c r="P106" s="75"/>
      <c r="Q106" s="10"/>
      <c r="R106" s="10"/>
      <c r="S106" s="10"/>
      <c r="T106" s="10"/>
      <c r="U106" s="10"/>
      <c r="V106" s="10"/>
      <c r="W106" s="10"/>
      <c r="X106" s="10"/>
    </row>
    <row r="107" spans="1:29" x14ac:dyDescent="0.25">
      <c r="B107" s="10"/>
      <c r="C107" s="10"/>
      <c r="D107" s="10"/>
      <c r="E107" s="10"/>
      <c r="F107" s="10"/>
      <c r="G107" s="10"/>
      <c r="H107" s="10"/>
      <c r="I107" s="10"/>
      <c r="J107" s="10"/>
      <c r="K107" s="10"/>
      <c r="L107" s="10"/>
      <c r="M107" s="10"/>
      <c r="N107" s="10"/>
      <c r="P107" s="75"/>
      <c r="Q107" s="10"/>
      <c r="R107" s="10"/>
      <c r="S107" s="10"/>
      <c r="T107" s="10"/>
      <c r="U107" s="10"/>
      <c r="V107" s="10"/>
      <c r="W107" s="10"/>
      <c r="X107" s="10"/>
    </row>
    <row r="108" spans="1:29" x14ac:dyDescent="0.25">
      <c r="B108" s="10"/>
      <c r="C108" s="10"/>
      <c r="D108" s="10"/>
      <c r="E108" s="10"/>
      <c r="F108" s="10"/>
      <c r="G108" s="10"/>
      <c r="H108" s="10"/>
      <c r="I108" s="10"/>
      <c r="J108" s="10"/>
      <c r="K108" s="10"/>
      <c r="L108" s="10"/>
      <c r="M108" s="10"/>
      <c r="N108" s="10"/>
      <c r="P108" s="75"/>
      <c r="Q108" s="10"/>
      <c r="R108" s="10"/>
      <c r="S108" s="10"/>
      <c r="T108" s="10"/>
      <c r="U108" s="10"/>
      <c r="V108" s="10"/>
      <c r="W108" s="10"/>
      <c r="X108" s="10"/>
    </row>
    <row r="109" spans="1:29" x14ac:dyDescent="0.25">
      <c r="B109" s="10"/>
      <c r="C109" s="10"/>
      <c r="D109" s="10"/>
      <c r="E109" s="10"/>
      <c r="F109" s="10"/>
      <c r="G109" s="10"/>
      <c r="H109" s="10"/>
      <c r="I109" s="10"/>
      <c r="J109" s="10"/>
      <c r="K109" s="10"/>
      <c r="L109" s="10"/>
      <c r="M109" s="10"/>
      <c r="N109" s="10"/>
      <c r="P109" s="75"/>
      <c r="Q109" s="10"/>
      <c r="R109" s="10"/>
      <c r="S109" s="10"/>
      <c r="T109" s="10"/>
      <c r="U109" s="10"/>
      <c r="V109" s="10"/>
      <c r="W109" s="10"/>
      <c r="X109" s="10"/>
    </row>
  </sheetData>
  <mergeCells count="2089">
    <mergeCell ref="XDY40:XEN40"/>
    <mergeCell ref="XEO40:XFD40"/>
    <mergeCell ref="WTM40:WUB40"/>
    <mergeCell ref="WUC40:WUR40"/>
    <mergeCell ref="WUS40:WVH40"/>
    <mergeCell ref="WVI40:WVX40"/>
    <mergeCell ref="WVY40:WWN40"/>
    <mergeCell ref="WWO40:WXD40"/>
    <mergeCell ref="WXE40:WXT40"/>
    <mergeCell ref="WXU40:WYJ40"/>
    <mergeCell ref="WYK40:WYZ40"/>
    <mergeCell ref="WZA40:WZP40"/>
    <mergeCell ref="WZQ40:XAF40"/>
    <mergeCell ref="XAG40:XAV40"/>
    <mergeCell ref="XAW40:XBL40"/>
    <mergeCell ref="XBM40:XCB40"/>
    <mergeCell ref="XCC40:XCR40"/>
    <mergeCell ref="XCS40:XDH40"/>
    <mergeCell ref="XDI40:XDX40"/>
    <mergeCell ref="WJA40:WJP40"/>
    <mergeCell ref="WJQ40:WKF40"/>
    <mergeCell ref="WKG40:WKV40"/>
    <mergeCell ref="WKW40:WLL40"/>
    <mergeCell ref="WLM40:WMB40"/>
    <mergeCell ref="WMC40:WMR40"/>
    <mergeCell ref="WMS40:WNH40"/>
    <mergeCell ref="WNI40:WNX40"/>
    <mergeCell ref="WNY40:WON40"/>
    <mergeCell ref="WOO40:WPD40"/>
    <mergeCell ref="WPE40:WPT40"/>
    <mergeCell ref="WPU40:WQJ40"/>
    <mergeCell ref="WQK40:WQZ40"/>
    <mergeCell ref="WRA40:WRP40"/>
    <mergeCell ref="WRQ40:WSF40"/>
    <mergeCell ref="WSG40:WSV40"/>
    <mergeCell ref="WSW40:WTL40"/>
    <mergeCell ref="VYO40:VZD40"/>
    <mergeCell ref="VZE40:VZT40"/>
    <mergeCell ref="VZU40:WAJ40"/>
    <mergeCell ref="WAK40:WAZ40"/>
    <mergeCell ref="WBA40:WBP40"/>
    <mergeCell ref="WBQ40:WCF40"/>
    <mergeCell ref="WCG40:WCV40"/>
    <mergeCell ref="WCW40:WDL40"/>
    <mergeCell ref="WDM40:WEB40"/>
    <mergeCell ref="WEC40:WER40"/>
    <mergeCell ref="WES40:WFH40"/>
    <mergeCell ref="WFI40:WFX40"/>
    <mergeCell ref="WFY40:WGN40"/>
    <mergeCell ref="WGO40:WHD40"/>
    <mergeCell ref="WHE40:WHT40"/>
    <mergeCell ref="WHU40:WIJ40"/>
    <mergeCell ref="WIK40:WIZ40"/>
    <mergeCell ref="VOC40:VOR40"/>
    <mergeCell ref="VOS40:VPH40"/>
    <mergeCell ref="VPI40:VPX40"/>
    <mergeCell ref="VPY40:VQN40"/>
    <mergeCell ref="VQO40:VRD40"/>
    <mergeCell ref="VRE40:VRT40"/>
    <mergeCell ref="VRU40:VSJ40"/>
    <mergeCell ref="VSK40:VSZ40"/>
    <mergeCell ref="VTA40:VTP40"/>
    <mergeCell ref="VTQ40:VUF40"/>
    <mergeCell ref="VUG40:VUV40"/>
    <mergeCell ref="VUW40:VVL40"/>
    <mergeCell ref="VVM40:VWB40"/>
    <mergeCell ref="VWC40:VWR40"/>
    <mergeCell ref="VWS40:VXH40"/>
    <mergeCell ref="VXI40:VXX40"/>
    <mergeCell ref="VXY40:VYN40"/>
    <mergeCell ref="VDQ40:VEF40"/>
    <mergeCell ref="VEG40:VEV40"/>
    <mergeCell ref="VEW40:VFL40"/>
    <mergeCell ref="VFM40:VGB40"/>
    <mergeCell ref="VGC40:VGR40"/>
    <mergeCell ref="VGS40:VHH40"/>
    <mergeCell ref="VHI40:VHX40"/>
    <mergeCell ref="VHY40:VIN40"/>
    <mergeCell ref="VIO40:VJD40"/>
    <mergeCell ref="VJE40:VJT40"/>
    <mergeCell ref="VJU40:VKJ40"/>
    <mergeCell ref="VKK40:VKZ40"/>
    <mergeCell ref="VLA40:VLP40"/>
    <mergeCell ref="VLQ40:VMF40"/>
    <mergeCell ref="VMG40:VMV40"/>
    <mergeCell ref="VMW40:VNL40"/>
    <mergeCell ref="VNM40:VOB40"/>
    <mergeCell ref="UTE40:UTT40"/>
    <mergeCell ref="UTU40:UUJ40"/>
    <mergeCell ref="UUK40:UUZ40"/>
    <mergeCell ref="UVA40:UVP40"/>
    <mergeCell ref="UVQ40:UWF40"/>
    <mergeCell ref="UWG40:UWV40"/>
    <mergeCell ref="UWW40:UXL40"/>
    <mergeCell ref="UXM40:UYB40"/>
    <mergeCell ref="UYC40:UYR40"/>
    <mergeCell ref="UYS40:UZH40"/>
    <mergeCell ref="UZI40:UZX40"/>
    <mergeCell ref="UZY40:VAN40"/>
    <mergeCell ref="VAO40:VBD40"/>
    <mergeCell ref="VBE40:VBT40"/>
    <mergeCell ref="VBU40:VCJ40"/>
    <mergeCell ref="VCK40:VCZ40"/>
    <mergeCell ref="VDA40:VDP40"/>
    <mergeCell ref="UIS40:UJH40"/>
    <mergeCell ref="UJI40:UJX40"/>
    <mergeCell ref="UJY40:UKN40"/>
    <mergeCell ref="UKO40:ULD40"/>
    <mergeCell ref="ULE40:ULT40"/>
    <mergeCell ref="ULU40:UMJ40"/>
    <mergeCell ref="UMK40:UMZ40"/>
    <mergeCell ref="UNA40:UNP40"/>
    <mergeCell ref="UNQ40:UOF40"/>
    <mergeCell ref="UOG40:UOV40"/>
    <mergeCell ref="UOW40:UPL40"/>
    <mergeCell ref="UPM40:UQB40"/>
    <mergeCell ref="UQC40:UQR40"/>
    <mergeCell ref="UQS40:URH40"/>
    <mergeCell ref="URI40:URX40"/>
    <mergeCell ref="URY40:USN40"/>
    <mergeCell ref="USO40:UTD40"/>
    <mergeCell ref="TYG40:TYV40"/>
    <mergeCell ref="TYW40:TZL40"/>
    <mergeCell ref="TZM40:UAB40"/>
    <mergeCell ref="UAC40:UAR40"/>
    <mergeCell ref="UAS40:UBH40"/>
    <mergeCell ref="UBI40:UBX40"/>
    <mergeCell ref="UBY40:UCN40"/>
    <mergeCell ref="UCO40:UDD40"/>
    <mergeCell ref="UDE40:UDT40"/>
    <mergeCell ref="UDU40:UEJ40"/>
    <mergeCell ref="UEK40:UEZ40"/>
    <mergeCell ref="UFA40:UFP40"/>
    <mergeCell ref="UFQ40:UGF40"/>
    <mergeCell ref="UGG40:UGV40"/>
    <mergeCell ref="UGW40:UHL40"/>
    <mergeCell ref="UHM40:UIB40"/>
    <mergeCell ref="UIC40:UIR40"/>
    <mergeCell ref="TNU40:TOJ40"/>
    <mergeCell ref="TOK40:TOZ40"/>
    <mergeCell ref="TPA40:TPP40"/>
    <mergeCell ref="TPQ40:TQF40"/>
    <mergeCell ref="TQG40:TQV40"/>
    <mergeCell ref="TQW40:TRL40"/>
    <mergeCell ref="TRM40:TSB40"/>
    <mergeCell ref="TSC40:TSR40"/>
    <mergeCell ref="TSS40:TTH40"/>
    <mergeCell ref="TTI40:TTX40"/>
    <mergeCell ref="TTY40:TUN40"/>
    <mergeCell ref="TUO40:TVD40"/>
    <mergeCell ref="TVE40:TVT40"/>
    <mergeCell ref="TVU40:TWJ40"/>
    <mergeCell ref="TWK40:TWZ40"/>
    <mergeCell ref="TXA40:TXP40"/>
    <mergeCell ref="TXQ40:TYF40"/>
    <mergeCell ref="TDI40:TDX40"/>
    <mergeCell ref="TDY40:TEN40"/>
    <mergeCell ref="TEO40:TFD40"/>
    <mergeCell ref="TFE40:TFT40"/>
    <mergeCell ref="TFU40:TGJ40"/>
    <mergeCell ref="TGK40:TGZ40"/>
    <mergeCell ref="THA40:THP40"/>
    <mergeCell ref="THQ40:TIF40"/>
    <mergeCell ref="TIG40:TIV40"/>
    <mergeCell ref="TIW40:TJL40"/>
    <mergeCell ref="TJM40:TKB40"/>
    <mergeCell ref="TKC40:TKR40"/>
    <mergeCell ref="TKS40:TLH40"/>
    <mergeCell ref="TLI40:TLX40"/>
    <mergeCell ref="TLY40:TMN40"/>
    <mergeCell ref="TMO40:TND40"/>
    <mergeCell ref="TNE40:TNT40"/>
    <mergeCell ref="SSW40:STL40"/>
    <mergeCell ref="STM40:SUB40"/>
    <mergeCell ref="SUC40:SUR40"/>
    <mergeCell ref="SUS40:SVH40"/>
    <mergeCell ref="SVI40:SVX40"/>
    <mergeCell ref="SVY40:SWN40"/>
    <mergeCell ref="SWO40:SXD40"/>
    <mergeCell ref="SXE40:SXT40"/>
    <mergeCell ref="SXU40:SYJ40"/>
    <mergeCell ref="SYK40:SYZ40"/>
    <mergeCell ref="SZA40:SZP40"/>
    <mergeCell ref="SZQ40:TAF40"/>
    <mergeCell ref="TAG40:TAV40"/>
    <mergeCell ref="TAW40:TBL40"/>
    <mergeCell ref="TBM40:TCB40"/>
    <mergeCell ref="TCC40:TCR40"/>
    <mergeCell ref="TCS40:TDH40"/>
    <mergeCell ref="SIK40:SIZ40"/>
    <mergeCell ref="SJA40:SJP40"/>
    <mergeCell ref="SJQ40:SKF40"/>
    <mergeCell ref="SKG40:SKV40"/>
    <mergeCell ref="SKW40:SLL40"/>
    <mergeCell ref="SLM40:SMB40"/>
    <mergeCell ref="SMC40:SMR40"/>
    <mergeCell ref="SMS40:SNH40"/>
    <mergeCell ref="SNI40:SNX40"/>
    <mergeCell ref="SNY40:SON40"/>
    <mergeCell ref="SOO40:SPD40"/>
    <mergeCell ref="SPE40:SPT40"/>
    <mergeCell ref="SPU40:SQJ40"/>
    <mergeCell ref="SQK40:SQZ40"/>
    <mergeCell ref="SRA40:SRP40"/>
    <mergeCell ref="SRQ40:SSF40"/>
    <mergeCell ref="SSG40:SSV40"/>
    <mergeCell ref="RXY40:RYN40"/>
    <mergeCell ref="RYO40:RZD40"/>
    <mergeCell ref="RZE40:RZT40"/>
    <mergeCell ref="RZU40:SAJ40"/>
    <mergeCell ref="SAK40:SAZ40"/>
    <mergeCell ref="SBA40:SBP40"/>
    <mergeCell ref="SBQ40:SCF40"/>
    <mergeCell ref="SCG40:SCV40"/>
    <mergeCell ref="SCW40:SDL40"/>
    <mergeCell ref="SDM40:SEB40"/>
    <mergeCell ref="SEC40:SER40"/>
    <mergeCell ref="SES40:SFH40"/>
    <mergeCell ref="SFI40:SFX40"/>
    <mergeCell ref="SFY40:SGN40"/>
    <mergeCell ref="SGO40:SHD40"/>
    <mergeCell ref="SHE40:SHT40"/>
    <mergeCell ref="SHU40:SIJ40"/>
    <mergeCell ref="RNM40:ROB40"/>
    <mergeCell ref="ROC40:ROR40"/>
    <mergeCell ref="ROS40:RPH40"/>
    <mergeCell ref="RPI40:RPX40"/>
    <mergeCell ref="RPY40:RQN40"/>
    <mergeCell ref="RQO40:RRD40"/>
    <mergeCell ref="RRE40:RRT40"/>
    <mergeCell ref="RRU40:RSJ40"/>
    <mergeCell ref="RSK40:RSZ40"/>
    <mergeCell ref="RTA40:RTP40"/>
    <mergeCell ref="RTQ40:RUF40"/>
    <mergeCell ref="RUG40:RUV40"/>
    <mergeCell ref="RUW40:RVL40"/>
    <mergeCell ref="RVM40:RWB40"/>
    <mergeCell ref="RWC40:RWR40"/>
    <mergeCell ref="RWS40:RXH40"/>
    <mergeCell ref="RXI40:RXX40"/>
    <mergeCell ref="RDA40:RDP40"/>
    <mergeCell ref="RDQ40:REF40"/>
    <mergeCell ref="REG40:REV40"/>
    <mergeCell ref="REW40:RFL40"/>
    <mergeCell ref="RFM40:RGB40"/>
    <mergeCell ref="RGC40:RGR40"/>
    <mergeCell ref="RGS40:RHH40"/>
    <mergeCell ref="RHI40:RHX40"/>
    <mergeCell ref="RHY40:RIN40"/>
    <mergeCell ref="RIO40:RJD40"/>
    <mergeCell ref="RJE40:RJT40"/>
    <mergeCell ref="RJU40:RKJ40"/>
    <mergeCell ref="RKK40:RKZ40"/>
    <mergeCell ref="RLA40:RLP40"/>
    <mergeCell ref="RLQ40:RMF40"/>
    <mergeCell ref="RMG40:RMV40"/>
    <mergeCell ref="RMW40:RNL40"/>
    <mergeCell ref="QSO40:QTD40"/>
    <mergeCell ref="QTE40:QTT40"/>
    <mergeCell ref="QTU40:QUJ40"/>
    <mergeCell ref="QUK40:QUZ40"/>
    <mergeCell ref="QVA40:QVP40"/>
    <mergeCell ref="QVQ40:QWF40"/>
    <mergeCell ref="QWG40:QWV40"/>
    <mergeCell ref="QWW40:QXL40"/>
    <mergeCell ref="QXM40:QYB40"/>
    <mergeCell ref="QYC40:QYR40"/>
    <mergeCell ref="QYS40:QZH40"/>
    <mergeCell ref="QZI40:QZX40"/>
    <mergeCell ref="QZY40:RAN40"/>
    <mergeCell ref="RAO40:RBD40"/>
    <mergeCell ref="RBE40:RBT40"/>
    <mergeCell ref="RBU40:RCJ40"/>
    <mergeCell ref="RCK40:RCZ40"/>
    <mergeCell ref="QIC40:QIR40"/>
    <mergeCell ref="QIS40:QJH40"/>
    <mergeCell ref="QJI40:QJX40"/>
    <mergeCell ref="QJY40:QKN40"/>
    <mergeCell ref="QKO40:QLD40"/>
    <mergeCell ref="QLE40:QLT40"/>
    <mergeCell ref="QLU40:QMJ40"/>
    <mergeCell ref="QMK40:QMZ40"/>
    <mergeCell ref="QNA40:QNP40"/>
    <mergeCell ref="QNQ40:QOF40"/>
    <mergeCell ref="QOG40:QOV40"/>
    <mergeCell ref="QOW40:QPL40"/>
    <mergeCell ref="QPM40:QQB40"/>
    <mergeCell ref="QQC40:QQR40"/>
    <mergeCell ref="QQS40:QRH40"/>
    <mergeCell ref="QRI40:QRX40"/>
    <mergeCell ref="QRY40:QSN40"/>
    <mergeCell ref="PXQ40:PYF40"/>
    <mergeCell ref="PYG40:PYV40"/>
    <mergeCell ref="PYW40:PZL40"/>
    <mergeCell ref="PZM40:QAB40"/>
    <mergeCell ref="QAC40:QAR40"/>
    <mergeCell ref="QAS40:QBH40"/>
    <mergeCell ref="QBI40:QBX40"/>
    <mergeCell ref="QBY40:QCN40"/>
    <mergeCell ref="QCO40:QDD40"/>
    <mergeCell ref="QDE40:QDT40"/>
    <mergeCell ref="QDU40:QEJ40"/>
    <mergeCell ref="QEK40:QEZ40"/>
    <mergeCell ref="QFA40:QFP40"/>
    <mergeCell ref="QFQ40:QGF40"/>
    <mergeCell ref="QGG40:QGV40"/>
    <mergeCell ref="QGW40:QHL40"/>
    <mergeCell ref="QHM40:QIB40"/>
    <mergeCell ref="PNE40:PNT40"/>
    <mergeCell ref="PNU40:POJ40"/>
    <mergeCell ref="POK40:POZ40"/>
    <mergeCell ref="PPA40:PPP40"/>
    <mergeCell ref="PPQ40:PQF40"/>
    <mergeCell ref="PQG40:PQV40"/>
    <mergeCell ref="PQW40:PRL40"/>
    <mergeCell ref="PRM40:PSB40"/>
    <mergeCell ref="PSC40:PSR40"/>
    <mergeCell ref="PSS40:PTH40"/>
    <mergeCell ref="PTI40:PTX40"/>
    <mergeCell ref="PTY40:PUN40"/>
    <mergeCell ref="PUO40:PVD40"/>
    <mergeCell ref="PVE40:PVT40"/>
    <mergeCell ref="PVU40:PWJ40"/>
    <mergeCell ref="PWK40:PWZ40"/>
    <mergeCell ref="PXA40:PXP40"/>
    <mergeCell ref="PCS40:PDH40"/>
    <mergeCell ref="PDI40:PDX40"/>
    <mergeCell ref="PDY40:PEN40"/>
    <mergeCell ref="PEO40:PFD40"/>
    <mergeCell ref="PFE40:PFT40"/>
    <mergeCell ref="PFU40:PGJ40"/>
    <mergeCell ref="PGK40:PGZ40"/>
    <mergeCell ref="PHA40:PHP40"/>
    <mergeCell ref="PHQ40:PIF40"/>
    <mergeCell ref="PIG40:PIV40"/>
    <mergeCell ref="PIW40:PJL40"/>
    <mergeCell ref="PJM40:PKB40"/>
    <mergeCell ref="PKC40:PKR40"/>
    <mergeCell ref="PKS40:PLH40"/>
    <mergeCell ref="PLI40:PLX40"/>
    <mergeCell ref="PLY40:PMN40"/>
    <mergeCell ref="PMO40:PND40"/>
    <mergeCell ref="OSG40:OSV40"/>
    <mergeCell ref="OSW40:OTL40"/>
    <mergeCell ref="OTM40:OUB40"/>
    <mergeCell ref="OUC40:OUR40"/>
    <mergeCell ref="OUS40:OVH40"/>
    <mergeCell ref="OVI40:OVX40"/>
    <mergeCell ref="OVY40:OWN40"/>
    <mergeCell ref="OWO40:OXD40"/>
    <mergeCell ref="OXE40:OXT40"/>
    <mergeCell ref="OXU40:OYJ40"/>
    <mergeCell ref="OYK40:OYZ40"/>
    <mergeCell ref="OZA40:OZP40"/>
    <mergeCell ref="OZQ40:PAF40"/>
    <mergeCell ref="PAG40:PAV40"/>
    <mergeCell ref="PAW40:PBL40"/>
    <mergeCell ref="PBM40:PCB40"/>
    <mergeCell ref="PCC40:PCR40"/>
    <mergeCell ref="OHU40:OIJ40"/>
    <mergeCell ref="OIK40:OIZ40"/>
    <mergeCell ref="OJA40:OJP40"/>
    <mergeCell ref="OJQ40:OKF40"/>
    <mergeCell ref="OKG40:OKV40"/>
    <mergeCell ref="OKW40:OLL40"/>
    <mergeCell ref="OLM40:OMB40"/>
    <mergeCell ref="OMC40:OMR40"/>
    <mergeCell ref="OMS40:ONH40"/>
    <mergeCell ref="ONI40:ONX40"/>
    <mergeCell ref="ONY40:OON40"/>
    <mergeCell ref="OOO40:OPD40"/>
    <mergeCell ref="OPE40:OPT40"/>
    <mergeCell ref="OPU40:OQJ40"/>
    <mergeCell ref="OQK40:OQZ40"/>
    <mergeCell ref="ORA40:ORP40"/>
    <mergeCell ref="ORQ40:OSF40"/>
    <mergeCell ref="NXI40:NXX40"/>
    <mergeCell ref="NXY40:NYN40"/>
    <mergeCell ref="NYO40:NZD40"/>
    <mergeCell ref="NZE40:NZT40"/>
    <mergeCell ref="NZU40:OAJ40"/>
    <mergeCell ref="OAK40:OAZ40"/>
    <mergeCell ref="OBA40:OBP40"/>
    <mergeCell ref="OBQ40:OCF40"/>
    <mergeCell ref="OCG40:OCV40"/>
    <mergeCell ref="OCW40:ODL40"/>
    <mergeCell ref="ODM40:OEB40"/>
    <mergeCell ref="OEC40:OER40"/>
    <mergeCell ref="OES40:OFH40"/>
    <mergeCell ref="OFI40:OFX40"/>
    <mergeCell ref="OFY40:OGN40"/>
    <mergeCell ref="OGO40:OHD40"/>
    <mergeCell ref="OHE40:OHT40"/>
    <mergeCell ref="NMW40:NNL40"/>
    <mergeCell ref="NNM40:NOB40"/>
    <mergeCell ref="NOC40:NOR40"/>
    <mergeCell ref="NOS40:NPH40"/>
    <mergeCell ref="NPI40:NPX40"/>
    <mergeCell ref="NPY40:NQN40"/>
    <mergeCell ref="NQO40:NRD40"/>
    <mergeCell ref="NRE40:NRT40"/>
    <mergeCell ref="NRU40:NSJ40"/>
    <mergeCell ref="NSK40:NSZ40"/>
    <mergeCell ref="NTA40:NTP40"/>
    <mergeCell ref="NTQ40:NUF40"/>
    <mergeCell ref="NUG40:NUV40"/>
    <mergeCell ref="NUW40:NVL40"/>
    <mergeCell ref="NVM40:NWB40"/>
    <mergeCell ref="NWC40:NWR40"/>
    <mergeCell ref="NWS40:NXH40"/>
    <mergeCell ref="NCK40:NCZ40"/>
    <mergeCell ref="NDA40:NDP40"/>
    <mergeCell ref="NDQ40:NEF40"/>
    <mergeCell ref="NEG40:NEV40"/>
    <mergeCell ref="NEW40:NFL40"/>
    <mergeCell ref="NFM40:NGB40"/>
    <mergeCell ref="NGC40:NGR40"/>
    <mergeCell ref="NGS40:NHH40"/>
    <mergeCell ref="NHI40:NHX40"/>
    <mergeCell ref="NHY40:NIN40"/>
    <mergeCell ref="NIO40:NJD40"/>
    <mergeCell ref="NJE40:NJT40"/>
    <mergeCell ref="NJU40:NKJ40"/>
    <mergeCell ref="NKK40:NKZ40"/>
    <mergeCell ref="NLA40:NLP40"/>
    <mergeCell ref="NLQ40:NMF40"/>
    <mergeCell ref="NMG40:NMV40"/>
    <mergeCell ref="MRY40:MSN40"/>
    <mergeCell ref="MSO40:MTD40"/>
    <mergeCell ref="MTE40:MTT40"/>
    <mergeCell ref="MTU40:MUJ40"/>
    <mergeCell ref="MUK40:MUZ40"/>
    <mergeCell ref="MVA40:MVP40"/>
    <mergeCell ref="MVQ40:MWF40"/>
    <mergeCell ref="MWG40:MWV40"/>
    <mergeCell ref="MWW40:MXL40"/>
    <mergeCell ref="MXM40:MYB40"/>
    <mergeCell ref="MYC40:MYR40"/>
    <mergeCell ref="MYS40:MZH40"/>
    <mergeCell ref="MZI40:MZX40"/>
    <mergeCell ref="MZY40:NAN40"/>
    <mergeCell ref="NAO40:NBD40"/>
    <mergeCell ref="NBE40:NBT40"/>
    <mergeCell ref="NBU40:NCJ40"/>
    <mergeCell ref="MHM40:MIB40"/>
    <mergeCell ref="MIC40:MIR40"/>
    <mergeCell ref="MIS40:MJH40"/>
    <mergeCell ref="MJI40:MJX40"/>
    <mergeCell ref="MJY40:MKN40"/>
    <mergeCell ref="MKO40:MLD40"/>
    <mergeCell ref="MLE40:MLT40"/>
    <mergeCell ref="MLU40:MMJ40"/>
    <mergeCell ref="MMK40:MMZ40"/>
    <mergeCell ref="MNA40:MNP40"/>
    <mergeCell ref="MNQ40:MOF40"/>
    <mergeCell ref="MOG40:MOV40"/>
    <mergeCell ref="MOW40:MPL40"/>
    <mergeCell ref="MPM40:MQB40"/>
    <mergeCell ref="MQC40:MQR40"/>
    <mergeCell ref="MQS40:MRH40"/>
    <mergeCell ref="MRI40:MRX40"/>
    <mergeCell ref="LXA40:LXP40"/>
    <mergeCell ref="LXQ40:LYF40"/>
    <mergeCell ref="LYG40:LYV40"/>
    <mergeCell ref="LYW40:LZL40"/>
    <mergeCell ref="LZM40:MAB40"/>
    <mergeCell ref="MAC40:MAR40"/>
    <mergeCell ref="MAS40:MBH40"/>
    <mergeCell ref="MBI40:MBX40"/>
    <mergeCell ref="MBY40:MCN40"/>
    <mergeCell ref="MCO40:MDD40"/>
    <mergeCell ref="MDE40:MDT40"/>
    <mergeCell ref="MDU40:MEJ40"/>
    <mergeCell ref="MEK40:MEZ40"/>
    <mergeCell ref="MFA40:MFP40"/>
    <mergeCell ref="MFQ40:MGF40"/>
    <mergeCell ref="MGG40:MGV40"/>
    <mergeCell ref="MGW40:MHL40"/>
    <mergeCell ref="LMO40:LND40"/>
    <mergeCell ref="LNE40:LNT40"/>
    <mergeCell ref="LNU40:LOJ40"/>
    <mergeCell ref="LOK40:LOZ40"/>
    <mergeCell ref="LPA40:LPP40"/>
    <mergeCell ref="LPQ40:LQF40"/>
    <mergeCell ref="LQG40:LQV40"/>
    <mergeCell ref="LQW40:LRL40"/>
    <mergeCell ref="LRM40:LSB40"/>
    <mergeCell ref="LSC40:LSR40"/>
    <mergeCell ref="LSS40:LTH40"/>
    <mergeCell ref="LTI40:LTX40"/>
    <mergeCell ref="LTY40:LUN40"/>
    <mergeCell ref="LUO40:LVD40"/>
    <mergeCell ref="LVE40:LVT40"/>
    <mergeCell ref="LVU40:LWJ40"/>
    <mergeCell ref="LWK40:LWZ40"/>
    <mergeCell ref="LCC40:LCR40"/>
    <mergeCell ref="LCS40:LDH40"/>
    <mergeCell ref="LDI40:LDX40"/>
    <mergeCell ref="LDY40:LEN40"/>
    <mergeCell ref="LEO40:LFD40"/>
    <mergeCell ref="LFE40:LFT40"/>
    <mergeCell ref="LFU40:LGJ40"/>
    <mergeCell ref="LGK40:LGZ40"/>
    <mergeCell ref="LHA40:LHP40"/>
    <mergeCell ref="LHQ40:LIF40"/>
    <mergeCell ref="LIG40:LIV40"/>
    <mergeCell ref="LIW40:LJL40"/>
    <mergeCell ref="LJM40:LKB40"/>
    <mergeCell ref="LKC40:LKR40"/>
    <mergeCell ref="LKS40:LLH40"/>
    <mergeCell ref="LLI40:LLX40"/>
    <mergeCell ref="LLY40:LMN40"/>
    <mergeCell ref="KRQ40:KSF40"/>
    <mergeCell ref="KSG40:KSV40"/>
    <mergeCell ref="KSW40:KTL40"/>
    <mergeCell ref="KTM40:KUB40"/>
    <mergeCell ref="KUC40:KUR40"/>
    <mergeCell ref="KUS40:KVH40"/>
    <mergeCell ref="KVI40:KVX40"/>
    <mergeCell ref="KVY40:KWN40"/>
    <mergeCell ref="KWO40:KXD40"/>
    <mergeCell ref="KXE40:KXT40"/>
    <mergeCell ref="KXU40:KYJ40"/>
    <mergeCell ref="KYK40:KYZ40"/>
    <mergeCell ref="KZA40:KZP40"/>
    <mergeCell ref="KZQ40:LAF40"/>
    <mergeCell ref="LAG40:LAV40"/>
    <mergeCell ref="LAW40:LBL40"/>
    <mergeCell ref="LBM40:LCB40"/>
    <mergeCell ref="KHE40:KHT40"/>
    <mergeCell ref="KHU40:KIJ40"/>
    <mergeCell ref="KIK40:KIZ40"/>
    <mergeCell ref="KJA40:KJP40"/>
    <mergeCell ref="KJQ40:KKF40"/>
    <mergeCell ref="KKG40:KKV40"/>
    <mergeCell ref="KKW40:KLL40"/>
    <mergeCell ref="KLM40:KMB40"/>
    <mergeCell ref="KMC40:KMR40"/>
    <mergeCell ref="KMS40:KNH40"/>
    <mergeCell ref="KNI40:KNX40"/>
    <mergeCell ref="KNY40:KON40"/>
    <mergeCell ref="KOO40:KPD40"/>
    <mergeCell ref="KPE40:KPT40"/>
    <mergeCell ref="KPU40:KQJ40"/>
    <mergeCell ref="KQK40:KQZ40"/>
    <mergeCell ref="KRA40:KRP40"/>
    <mergeCell ref="JWS40:JXH40"/>
    <mergeCell ref="JXI40:JXX40"/>
    <mergeCell ref="JXY40:JYN40"/>
    <mergeCell ref="JYO40:JZD40"/>
    <mergeCell ref="JZE40:JZT40"/>
    <mergeCell ref="JZU40:KAJ40"/>
    <mergeCell ref="KAK40:KAZ40"/>
    <mergeCell ref="KBA40:KBP40"/>
    <mergeCell ref="KBQ40:KCF40"/>
    <mergeCell ref="KCG40:KCV40"/>
    <mergeCell ref="KCW40:KDL40"/>
    <mergeCell ref="KDM40:KEB40"/>
    <mergeCell ref="KEC40:KER40"/>
    <mergeCell ref="KES40:KFH40"/>
    <mergeCell ref="KFI40:KFX40"/>
    <mergeCell ref="KFY40:KGN40"/>
    <mergeCell ref="KGO40:KHD40"/>
    <mergeCell ref="JMG40:JMV40"/>
    <mergeCell ref="JMW40:JNL40"/>
    <mergeCell ref="JNM40:JOB40"/>
    <mergeCell ref="JOC40:JOR40"/>
    <mergeCell ref="JOS40:JPH40"/>
    <mergeCell ref="JPI40:JPX40"/>
    <mergeCell ref="JPY40:JQN40"/>
    <mergeCell ref="JQO40:JRD40"/>
    <mergeCell ref="JRE40:JRT40"/>
    <mergeCell ref="JRU40:JSJ40"/>
    <mergeCell ref="JSK40:JSZ40"/>
    <mergeCell ref="JTA40:JTP40"/>
    <mergeCell ref="JTQ40:JUF40"/>
    <mergeCell ref="JUG40:JUV40"/>
    <mergeCell ref="JUW40:JVL40"/>
    <mergeCell ref="JVM40:JWB40"/>
    <mergeCell ref="JWC40:JWR40"/>
    <mergeCell ref="JBU40:JCJ40"/>
    <mergeCell ref="JCK40:JCZ40"/>
    <mergeCell ref="JDA40:JDP40"/>
    <mergeCell ref="JDQ40:JEF40"/>
    <mergeCell ref="JEG40:JEV40"/>
    <mergeCell ref="JEW40:JFL40"/>
    <mergeCell ref="JFM40:JGB40"/>
    <mergeCell ref="JGC40:JGR40"/>
    <mergeCell ref="JGS40:JHH40"/>
    <mergeCell ref="JHI40:JHX40"/>
    <mergeCell ref="JHY40:JIN40"/>
    <mergeCell ref="JIO40:JJD40"/>
    <mergeCell ref="JJE40:JJT40"/>
    <mergeCell ref="JJU40:JKJ40"/>
    <mergeCell ref="JKK40:JKZ40"/>
    <mergeCell ref="JLA40:JLP40"/>
    <mergeCell ref="JLQ40:JMF40"/>
    <mergeCell ref="IRI40:IRX40"/>
    <mergeCell ref="IRY40:ISN40"/>
    <mergeCell ref="ISO40:ITD40"/>
    <mergeCell ref="ITE40:ITT40"/>
    <mergeCell ref="ITU40:IUJ40"/>
    <mergeCell ref="IUK40:IUZ40"/>
    <mergeCell ref="IVA40:IVP40"/>
    <mergeCell ref="IVQ40:IWF40"/>
    <mergeCell ref="IWG40:IWV40"/>
    <mergeCell ref="IWW40:IXL40"/>
    <mergeCell ref="IXM40:IYB40"/>
    <mergeCell ref="IYC40:IYR40"/>
    <mergeCell ref="IYS40:IZH40"/>
    <mergeCell ref="IZI40:IZX40"/>
    <mergeCell ref="IZY40:JAN40"/>
    <mergeCell ref="JAO40:JBD40"/>
    <mergeCell ref="JBE40:JBT40"/>
    <mergeCell ref="IGW40:IHL40"/>
    <mergeCell ref="IHM40:IIB40"/>
    <mergeCell ref="IIC40:IIR40"/>
    <mergeCell ref="IIS40:IJH40"/>
    <mergeCell ref="IJI40:IJX40"/>
    <mergeCell ref="IJY40:IKN40"/>
    <mergeCell ref="IKO40:ILD40"/>
    <mergeCell ref="ILE40:ILT40"/>
    <mergeCell ref="ILU40:IMJ40"/>
    <mergeCell ref="IMK40:IMZ40"/>
    <mergeCell ref="INA40:INP40"/>
    <mergeCell ref="INQ40:IOF40"/>
    <mergeCell ref="IOG40:IOV40"/>
    <mergeCell ref="IOW40:IPL40"/>
    <mergeCell ref="IPM40:IQB40"/>
    <mergeCell ref="IQC40:IQR40"/>
    <mergeCell ref="IQS40:IRH40"/>
    <mergeCell ref="HWK40:HWZ40"/>
    <mergeCell ref="HXA40:HXP40"/>
    <mergeCell ref="HXQ40:HYF40"/>
    <mergeCell ref="HYG40:HYV40"/>
    <mergeCell ref="HYW40:HZL40"/>
    <mergeCell ref="HZM40:IAB40"/>
    <mergeCell ref="IAC40:IAR40"/>
    <mergeCell ref="IAS40:IBH40"/>
    <mergeCell ref="IBI40:IBX40"/>
    <mergeCell ref="IBY40:ICN40"/>
    <mergeCell ref="ICO40:IDD40"/>
    <mergeCell ref="IDE40:IDT40"/>
    <mergeCell ref="IDU40:IEJ40"/>
    <mergeCell ref="IEK40:IEZ40"/>
    <mergeCell ref="IFA40:IFP40"/>
    <mergeCell ref="IFQ40:IGF40"/>
    <mergeCell ref="IGG40:IGV40"/>
    <mergeCell ref="HLY40:HMN40"/>
    <mergeCell ref="HMO40:HND40"/>
    <mergeCell ref="HNE40:HNT40"/>
    <mergeCell ref="HNU40:HOJ40"/>
    <mergeCell ref="HOK40:HOZ40"/>
    <mergeCell ref="HPA40:HPP40"/>
    <mergeCell ref="HPQ40:HQF40"/>
    <mergeCell ref="HQG40:HQV40"/>
    <mergeCell ref="HQW40:HRL40"/>
    <mergeCell ref="HRM40:HSB40"/>
    <mergeCell ref="HSC40:HSR40"/>
    <mergeCell ref="HSS40:HTH40"/>
    <mergeCell ref="HTI40:HTX40"/>
    <mergeCell ref="HTY40:HUN40"/>
    <mergeCell ref="HUO40:HVD40"/>
    <mergeCell ref="HVE40:HVT40"/>
    <mergeCell ref="HVU40:HWJ40"/>
    <mergeCell ref="HBM40:HCB40"/>
    <mergeCell ref="HCC40:HCR40"/>
    <mergeCell ref="HCS40:HDH40"/>
    <mergeCell ref="HDI40:HDX40"/>
    <mergeCell ref="HDY40:HEN40"/>
    <mergeCell ref="HEO40:HFD40"/>
    <mergeCell ref="HFE40:HFT40"/>
    <mergeCell ref="HFU40:HGJ40"/>
    <mergeCell ref="HGK40:HGZ40"/>
    <mergeCell ref="HHA40:HHP40"/>
    <mergeCell ref="HHQ40:HIF40"/>
    <mergeCell ref="HIG40:HIV40"/>
    <mergeCell ref="HIW40:HJL40"/>
    <mergeCell ref="HJM40:HKB40"/>
    <mergeCell ref="HKC40:HKR40"/>
    <mergeCell ref="HKS40:HLH40"/>
    <mergeCell ref="HLI40:HLX40"/>
    <mergeCell ref="GRA40:GRP40"/>
    <mergeCell ref="GRQ40:GSF40"/>
    <mergeCell ref="GSG40:GSV40"/>
    <mergeCell ref="GSW40:GTL40"/>
    <mergeCell ref="GTM40:GUB40"/>
    <mergeCell ref="GUC40:GUR40"/>
    <mergeCell ref="GUS40:GVH40"/>
    <mergeCell ref="GVI40:GVX40"/>
    <mergeCell ref="GVY40:GWN40"/>
    <mergeCell ref="GWO40:GXD40"/>
    <mergeCell ref="GXE40:GXT40"/>
    <mergeCell ref="GXU40:GYJ40"/>
    <mergeCell ref="GYK40:GYZ40"/>
    <mergeCell ref="GZA40:GZP40"/>
    <mergeCell ref="GZQ40:HAF40"/>
    <mergeCell ref="HAG40:HAV40"/>
    <mergeCell ref="HAW40:HBL40"/>
    <mergeCell ref="GGO40:GHD40"/>
    <mergeCell ref="GHE40:GHT40"/>
    <mergeCell ref="GHU40:GIJ40"/>
    <mergeCell ref="GIK40:GIZ40"/>
    <mergeCell ref="GJA40:GJP40"/>
    <mergeCell ref="GJQ40:GKF40"/>
    <mergeCell ref="GKG40:GKV40"/>
    <mergeCell ref="GKW40:GLL40"/>
    <mergeCell ref="GLM40:GMB40"/>
    <mergeCell ref="GMC40:GMR40"/>
    <mergeCell ref="GMS40:GNH40"/>
    <mergeCell ref="GNI40:GNX40"/>
    <mergeCell ref="GNY40:GON40"/>
    <mergeCell ref="GOO40:GPD40"/>
    <mergeCell ref="GPE40:GPT40"/>
    <mergeCell ref="GPU40:GQJ40"/>
    <mergeCell ref="GQK40:GQZ40"/>
    <mergeCell ref="FWC40:FWR40"/>
    <mergeCell ref="FWS40:FXH40"/>
    <mergeCell ref="FXI40:FXX40"/>
    <mergeCell ref="FXY40:FYN40"/>
    <mergeCell ref="FYO40:FZD40"/>
    <mergeCell ref="FZE40:FZT40"/>
    <mergeCell ref="FZU40:GAJ40"/>
    <mergeCell ref="GAK40:GAZ40"/>
    <mergeCell ref="GBA40:GBP40"/>
    <mergeCell ref="GBQ40:GCF40"/>
    <mergeCell ref="GCG40:GCV40"/>
    <mergeCell ref="GCW40:GDL40"/>
    <mergeCell ref="GDM40:GEB40"/>
    <mergeCell ref="GEC40:GER40"/>
    <mergeCell ref="GES40:GFH40"/>
    <mergeCell ref="GFI40:GFX40"/>
    <mergeCell ref="GFY40:GGN40"/>
    <mergeCell ref="FLQ40:FMF40"/>
    <mergeCell ref="FMG40:FMV40"/>
    <mergeCell ref="FMW40:FNL40"/>
    <mergeCell ref="FNM40:FOB40"/>
    <mergeCell ref="FOC40:FOR40"/>
    <mergeCell ref="FOS40:FPH40"/>
    <mergeCell ref="FPI40:FPX40"/>
    <mergeCell ref="FPY40:FQN40"/>
    <mergeCell ref="FQO40:FRD40"/>
    <mergeCell ref="FRE40:FRT40"/>
    <mergeCell ref="FRU40:FSJ40"/>
    <mergeCell ref="FSK40:FSZ40"/>
    <mergeCell ref="FTA40:FTP40"/>
    <mergeCell ref="FTQ40:FUF40"/>
    <mergeCell ref="FUG40:FUV40"/>
    <mergeCell ref="FUW40:FVL40"/>
    <mergeCell ref="FVM40:FWB40"/>
    <mergeCell ref="FBE40:FBT40"/>
    <mergeCell ref="FBU40:FCJ40"/>
    <mergeCell ref="FCK40:FCZ40"/>
    <mergeCell ref="FDA40:FDP40"/>
    <mergeCell ref="FDQ40:FEF40"/>
    <mergeCell ref="FEG40:FEV40"/>
    <mergeCell ref="FEW40:FFL40"/>
    <mergeCell ref="FFM40:FGB40"/>
    <mergeCell ref="FGC40:FGR40"/>
    <mergeCell ref="FGS40:FHH40"/>
    <mergeCell ref="FHI40:FHX40"/>
    <mergeCell ref="FHY40:FIN40"/>
    <mergeCell ref="FIO40:FJD40"/>
    <mergeCell ref="FJE40:FJT40"/>
    <mergeCell ref="FJU40:FKJ40"/>
    <mergeCell ref="FKK40:FKZ40"/>
    <mergeCell ref="FLA40:FLP40"/>
    <mergeCell ref="EQS40:ERH40"/>
    <mergeCell ref="ERI40:ERX40"/>
    <mergeCell ref="ERY40:ESN40"/>
    <mergeCell ref="ESO40:ETD40"/>
    <mergeCell ref="ETE40:ETT40"/>
    <mergeCell ref="ETU40:EUJ40"/>
    <mergeCell ref="EUK40:EUZ40"/>
    <mergeCell ref="EVA40:EVP40"/>
    <mergeCell ref="EVQ40:EWF40"/>
    <mergeCell ref="EWG40:EWV40"/>
    <mergeCell ref="EWW40:EXL40"/>
    <mergeCell ref="EXM40:EYB40"/>
    <mergeCell ref="EYC40:EYR40"/>
    <mergeCell ref="EYS40:EZH40"/>
    <mergeCell ref="EZI40:EZX40"/>
    <mergeCell ref="EZY40:FAN40"/>
    <mergeCell ref="FAO40:FBD40"/>
    <mergeCell ref="EGG40:EGV40"/>
    <mergeCell ref="EGW40:EHL40"/>
    <mergeCell ref="EHM40:EIB40"/>
    <mergeCell ref="EIC40:EIR40"/>
    <mergeCell ref="EIS40:EJH40"/>
    <mergeCell ref="EJI40:EJX40"/>
    <mergeCell ref="EJY40:EKN40"/>
    <mergeCell ref="EKO40:ELD40"/>
    <mergeCell ref="ELE40:ELT40"/>
    <mergeCell ref="ELU40:EMJ40"/>
    <mergeCell ref="EMK40:EMZ40"/>
    <mergeCell ref="ENA40:ENP40"/>
    <mergeCell ref="ENQ40:EOF40"/>
    <mergeCell ref="EOG40:EOV40"/>
    <mergeCell ref="EOW40:EPL40"/>
    <mergeCell ref="EPM40:EQB40"/>
    <mergeCell ref="EQC40:EQR40"/>
    <mergeCell ref="DVU40:DWJ40"/>
    <mergeCell ref="DWK40:DWZ40"/>
    <mergeCell ref="DXA40:DXP40"/>
    <mergeCell ref="DXQ40:DYF40"/>
    <mergeCell ref="DYG40:DYV40"/>
    <mergeCell ref="DYW40:DZL40"/>
    <mergeCell ref="DZM40:EAB40"/>
    <mergeCell ref="EAC40:EAR40"/>
    <mergeCell ref="EAS40:EBH40"/>
    <mergeCell ref="EBI40:EBX40"/>
    <mergeCell ref="EBY40:ECN40"/>
    <mergeCell ref="ECO40:EDD40"/>
    <mergeCell ref="EDE40:EDT40"/>
    <mergeCell ref="EDU40:EEJ40"/>
    <mergeCell ref="EEK40:EEZ40"/>
    <mergeCell ref="EFA40:EFP40"/>
    <mergeCell ref="EFQ40:EGF40"/>
    <mergeCell ref="DLI40:DLX40"/>
    <mergeCell ref="DLY40:DMN40"/>
    <mergeCell ref="DMO40:DND40"/>
    <mergeCell ref="DNE40:DNT40"/>
    <mergeCell ref="DNU40:DOJ40"/>
    <mergeCell ref="DOK40:DOZ40"/>
    <mergeCell ref="DPA40:DPP40"/>
    <mergeCell ref="DPQ40:DQF40"/>
    <mergeCell ref="DQG40:DQV40"/>
    <mergeCell ref="DQW40:DRL40"/>
    <mergeCell ref="DRM40:DSB40"/>
    <mergeCell ref="DSC40:DSR40"/>
    <mergeCell ref="DSS40:DTH40"/>
    <mergeCell ref="DTI40:DTX40"/>
    <mergeCell ref="DTY40:DUN40"/>
    <mergeCell ref="DUO40:DVD40"/>
    <mergeCell ref="DVE40:DVT40"/>
    <mergeCell ref="DAW40:DBL40"/>
    <mergeCell ref="DBM40:DCB40"/>
    <mergeCell ref="DCC40:DCR40"/>
    <mergeCell ref="DCS40:DDH40"/>
    <mergeCell ref="DDI40:DDX40"/>
    <mergeCell ref="DDY40:DEN40"/>
    <mergeCell ref="DEO40:DFD40"/>
    <mergeCell ref="DFE40:DFT40"/>
    <mergeCell ref="DFU40:DGJ40"/>
    <mergeCell ref="DGK40:DGZ40"/>
    <mergeCell ref="DHA40:DHP40"/>
    <mergeCell ref="DHQ40:DIF40"/>
    <mergeCell ref="DIG40:DIV40"/>
    <mergeCell ref="DIW40:DJL40"/>
    <mergeCell ref="DJM40:DKB40"/>
    <mergeCell ref="DKC40:DKR40"/>
    <mergeCell ref="DKS40:DLH40"/>
    <mergeCell ref="CQK40:CQZ40"/>
    <mergeCell ref="CRA40:CRP40"/>
    <mergeCell ref="CRQ40:CSF40"/>
    <mergeCell ref="CSG40:CSV40"/>
    <mergeCell ref="CSW40:CTL40"/>
    <mergeCell ref="CTM40:CUB40"/>
    <mergeCell ref="CUC40:CUR40"/>
    <mergeCell ref="CUS40:CVH40"/>
    <mergeCell ref="CVI40:CVX40"/>
    <mergeCell ref="CVY40:CWN40"/>
    <mergeCell ref="CWO40:CXD40"/>
    <mergeCell ref="CXE40:CXT40"/>
    <mergeCell ref="CXU40:CYJ40"/>
    <mergeCell ref="CYK40:CYZ40"/>
    <mergeCell ref="CZA40:CZP40"/>
    <mergeCell ref="CZQ40:DAF40"/>
    <mergeCell ref="DAG40:DAV40"/>
    <mergeCell ref="CFY40:CGN40"/>
    <mergeCell ref="CGO40:CHD40"/>
    <mergeCell ref="CHE40:CHT40"/>
    <mergeCell ref="CHU40:CIJ40"/>
    <mergeCell ref="CIK40:CIZ40"/>
    <mergeCell ref="CJA40:CJP40"/>
    <mergeCell ref="CJQ40:CKF40"/>
    <mergeCell ref="CKG40:CKV40"/>
    <mergeCell ref="CKW40:CLL40"/>
    <mergeCell ref="CLM40:CMB40"/>
    <mergeCell ref="CMC40:CMR40"/>
    <mergeCell ref="CMS40:CNH40"/>
    <mergeCell ref="CNI40:CNX40"/>
    <mergeCell ref="CNY40:CON40"/>
    <mergeCell ref="COO40:CPD40"/>
    <mergeCell ref="CPE40:CPT40"/>
    <mergeCell ref="CPU40:CQJ40"/>
    <mergeCell ref="BVM40:BWB40"/>
    <mergeCell ref="BWC40:BWR40"/>
    <mergeCell ref="BWS40:BXH40"/>
    <mergeCell ref="BXI40:BXX40"/>
    <mergeCell ref="BXY40:BYN40"/>
    <mergeCell ref="BYO40:BZD40"/>
    <mergeCell ref="BZE40:BZT40"/>
    <mergeCell ref="BZU40:CAJ40"/>
    <mergeCell ref="CAK40:CAZ40"/>
    <mergeCell ref="CBA40:CBP40"/>
    <mergeCell ref="CBQ40:CCF40"/>
    <mergeCell ref="CCG40:CCV40"/>
    <mergeCell ref="CCW40:CDL40"/>
    <mergeCell ref="CDM40:CEB40"/>
    <mergeCell ref="CEC40:CER40"/>
    <mergeCell ref="CES40:CFH40"/>
    <mergeCell ref="CFI40:CFX40"/>
    <mergeCell ref="BLA40:BLP40"/>
    <mergeCell ref="BLQ40:BMF40"/>
    <mergeCell ref="BMG40:BMV40"/>
    <mergeCell ref="BMW40:BNL40"/>
    <mergeCell ref="BNM40:BOB40"/>
    <mergeCell ref="BOC40:BOR40"/>
    <mergeCell ref="BOS40:BPH40"/>
    <mergeCell ref="BPI40:BPX40"/>
    <mergeCell ref="BPY40:BQN40"/>
    <mergeCell ref="BQO40:BRD40"/>
    <mergeCell ref="BRE40:BRT40"/>
    <mergeCell ref="BRU40:BSJ40"/>
    <mergeCell ref="BSK40:BSZ40"/>
    <mergeCell ref="BTA40:BTP40"/>
    <mergeCell ref="BTQ40:BUF40"/>
    <mergeCell ref="BUG40:BUV40"/>
    <mergeCell ref="BUW40:BVL40"/>
    <mergeCell ref="BAO40:BBD40"/>
    <mergeCell ref="BBE40:BBT40"/>
    <mergeCell ref="BBU40:BCJ40"/>
    <mergeCell ref="BCK40:BCZ40"/>
    <mergeCell ref="BDA40:BDP40"/>
    <mergeCell ref="BDQ40:BEF40"/>
    <mergeCell ref="BEG40:BEV40"/>
    <mergeCell ref="BEW40:BFL40"/>
    <mergeCell ref="BFM40:BGB40"/>
    <mergeCell ref="BGC40:BGR40"/>
    <mergeCell ref="BGS40:BHH40"/>
    <mergeCell ref="BHI40:BHX40"/>
    <mergeCell ref="BHY40:BIN40"/>
    <mergeCell ref="BIO40:BJD40"/>
    <mergeCell ref="BJE40:BJT40"/>
    <mergeCell ref="BJU40:BKJ40"/>
    <mergeCell ref="BKK40:BKZ40"/>
    <mergeCell ref="AQC40:AQR40"/>
    <mergeCell ref="AQS40:ARH40"/>
    <mergeCell ref="ARI40:ARX40"/>
    <mergeCell ref="ARY40:ASN40"/>
    <mergeCell ref="ASO40:ATD40"/>
    <mergeCell ref="ATE40:ATT40"/>
    <mergeCell ref="ATU40:AUJ40"/>
    <mergeCell ref="AUK40:AUZ40"/>
    <mergeCell ref="AVA40:AVP40"/>
    <mergeCell ref="AVQ40:AWF40"/>
    <mergeCell ref="AWG40:AWV40"/>
    <mergeCell ref="AWW40:AXL40"/>
    <mergeCell ref="AXM40:AYB40"/>
    <mergeCell ref="AYC40:AYR40"/>
    <mergeCell ref="AYS40:AZH40"/>
    <mergeCell ref="AZI40:AZX40"/>
    <mergeCell ref="AZY40:BAN40"/>
    <mergeCell ref="AFQ40:AGF40"/>
    <mergeCell ref="AGG40:AGV40"/>
    <mergeCell ref="AGW40:AHL40"/>
    <mergeCell ref="AHM40:AIB40"/>
    <mergeCell ref="AIC40:AIR40"/>
    <mergeCell ref="AIS40:AJH40"/>
    <mergeCell ref="AJI40:AJX40"/>
    <mergeCell ref="AJY40:AKN40"/>
    <mergeCell ref="AKO40:ALD40"/>
    <mergeCell ref="ALE40:ALT40"/>
    <mergeCell ref="ALU40:AMJ40"/>
    <mergeCell ref="AMK40:AMZ40"/>
    <mergeCell ref="ANA40:ANP40"/>
    <mergeCell ref="ANQ40:AOF40"/>
    <mergeCell ref="AOG40:AOV40"/>
    <mergeCell ref="AOW40:APL40"/>
    <mergeCell ref="APM40:AQB40"/>
    <mergeCell ref="VE40:VT40"/>
    <mergeCell ref="VU40:WJ40"/>
    <mergeCell ref="WK40:WZ40"/>
    <mergeCell ref="XA40:XP40"/>
    <mergeCell ref="XQ40:YF40"/>
    <mergeCell ref="YG40:YV40"/>
    <mergeCell ref="YW40:ZL40"/>
    <mergeCell ref="ZM40:AAB40"/>
    <mergeCell ref="AAC40:AAR40"/>
    <mergeCell ref="AAS40:ABH40"/>
    <mergeCell ref="ABI40:ABX40"/>
    <mergeCell ref="ABY40:ACN40"/>
    <mergeCell ref="ACO40:ADD40"/>
    <mergeCell ref="ADE40:ADT40"/>
    <mergeCell ref="ADU40:AEJ40"/>
    <mergeCell ref="AEK40:AEZ40"/>
    <mergeCell ref="AFA40:AFP40"/>
    <mergeCell ref="KS40:LH40"/>
    <mergeCell ref="LI40:LX40"/>
    <mergeCell ref="LY40:MN40"/>
    <mergeCell ref="MO40:ND40"/>
    <mergeCell ref="NE40:NT40"/>
    <mergeCell ref="NU40:OJ40"/>
    <mergeCell ref="OK40:OZ40"/>
    <mergeCell ref="PA40:PP40"/>
    <mergeCell ref="PQ40:QF40"/>
    <mergeCell ref="QG40:QV40"/>
    <mergeCell ref="QW40:RL40"/>
    <mergeCell ref="RM40:SB40"/>
    <mergeCell ref="SC40:SR40"/>
    <mergeCell ref="SS40:TH40"/>
    <mergeCell ref="TI40:TX40"/>
    <mergeCell ref="TY40:UN40"/>
    <mergeCell ref="UO40:VD40"/>
    <mergeCell ref="AG40:AV40"/>
    <mergeCell ref="AW40:BL40"/>
    <mergeCell ref="BM40:CB40"/>
    <mergeCell ref="CC40:CR40"/>
    <mergeCell ref="CS40:DH40"/>
    <mergeCell ref="DI40:DX40"/>
    <mergeCell ref="DY40:EN40"/>
    <mergeCell ref="EO40:FD40"/>
    <mergeCell ref="FE40:FT40"/>
    <mergeCell ref="FU40:GJ40"/>
    <mergeCell ref="GK40:GZ40"/>
    <mergeCell ref="HA40:HP40"/>
    <mergeCell ref="HQ40:IF40"/>
    <mergeCell ref="IG40:IV40"/>
    <mergeCell ref="IW40:JL40"/>
    <mergeCell ref="JM40:KB40"/>
    <mergeCell ref="KC40:KR40"/>
    <mergeCell ref="A1:N1"/>
    <mergeCell ref="A2:N2"/>
    <mergeCell ref="A3:N3"/>
    <mergeCell ref="A12:N12"/>
    <mergeCell ref="A13:N13"/>
    <mergeCell ref="B91:C91"/>
    <mergeCell ref="D91:E91"/>
    <mergeCell ref="F91:G91"/>
    <mergeCell ref="H91:I91"/>
    <mergeCell ref="L91:M91"/>
    <mergeCell ref="J91:K91"/>
    <mergeCell ref="AB44:AC44"/>
    <mergeCell ref="A39:P39"/>
    <mergeCell ref="S46:S53"/>
    <mergeCell ref="A57:P57"/>
    <mergeCell ref="A58:P58"/>
    <mergeCell ref="E46:E53"/>
    <mergeCell ref="I46:I53"/>
    <mergeCell ref="K46:K53"/>
    <mergeCell ref="M46:M53"/>
    <mergeCell ref="Q46:Q53"/>
    <mergeCell ref="Z44:AA44"/>
    <mergeCell ref="P44:Q44"/>
    <mergeCell ref="R44:S44"/>
    <mergeCell ref="T44:U44"/>
    <mergeCell ref="V44:W44"/>
    <mergeCell ref="X44:Y44"/>
    <mergeCell ref="A61:P61"/>
    <mergeCell ref="Q61:AF61"/>
    <mergeCell ref="A38:P38"/>
    <mergeCell ref="A40:P40"/>
    <mergeCell ref="Q40:AF40"/>
    <mergeCell ref="AG61:AV61"/>
    <mergeCell ref="AW61:BL61"/>
    <mergeCell ref="A90:G90"/>
    <mergeCell ref="A42:N42"/>
    <mergeCell ref="A43:N43"/>
    <mergeCell ref="A63:G63"/>
    <mergeCell ref="B44:C44"/>
    <mergeCell ref="D44:E44"/>
    <mergeCell ref="F44:G44"/>
    <mergeCell ref="H44:I44"/>
    <mergeCell ref="J44:K44"/>
    <mergeCell ref="L44:M44"/>
    <mergeCell ref="N44:O44"/>
    <mergeCell ref="A62:H62"/>
    <mergeCell ref="A89:H89"/>
    <mergeCell ref="KS61:LH61"/>
    <mergeCell ref="LI61:LX61"/>
    <mergeCell ref="LY61:MN61"/>
    <mergeCell ref="MO61:ND61"/>
    <mergeCell ref="NE61:NT61"/>
    <mergeCell ref="HQ61:IF61"/>
    <mergeCell ref="IG61:IV61"/>
    <mergeCell ref="IW61:JL61"/>
    <mergeCell ref="JM61:KB61"/>
    <mergeCell ref="KC61:KR61"/>
    <mergeCell ref="EO61:FD61"/>
    <mergeCell ref="FE61:FT61"/>
    <mergeCell ref="FU61:GJ61"/>
    <mergeCell ref="GK61:GZ61"/>
    <mergeCell ref="HA61:HP61"/>
    <mergeCell ref="BM61:CB61"/>
    <mergeCell ref="CC61:CR61"/>
    <mergeCell ref="CS61:DH61"/>
    <mergeCell ref="DI61:DX61"/>
    <mergeCell ref="DY61:EN61"/>
    <mergeCell ref="XA61:XP61"/>
    <mergeCell ref="XQ61:YF61"/>
    <mergeCell ref="YG61:YV61"/>
    <mergeCell ref="YW61:ZL61"/>
    <mergeCell ref="ZM61:AAB61"/>
    <mergeCell ref="TY61:UN61"/>
    <mergeCell ref="UO61:VD61"/>
    <mergeCell ref="VE61:VT61"/>
    <mergeCell ref="VU61:WJ61"/>
    <mergeCell ref="WK61:WZ61"/>
    <mergeCell ref="QW61:RL61"/>
    <mergeCell ref="RM61:SB61"/>
    <mergeCell ref="SC61:SR61"/>
    <mergeCell ref="SS61:TH61"/>
    <mergeCell ref="TI61:TX61"/>
    <mergeCell ref="NU61:OJ61"/>
    <mergeCell ref="OK61:OZ61"/>
    <mergeCell ref="PA61:PP61"/>
    <mergeCell ref="PQ61:QF61"/>
    <mergeCell ref="QG61:QV61"/>
    <mergeCell ref="AJI61:AJX61"/>
    <mergeCell ref="AJY61:AKN61"/>
    <mergeCell ref="AKO61:ALD61"/>
    <mergeCell ref="ALE61:ALT61"/>
    <mergeCell ref="ALU61:AMJ61"/>
    <mergeCell ref="AGG61:AGV61"/>
    <mergeCell ref="AGW61:AHL61"/>
    <mergeCell ref="AHM61:AIB61"/>
    <mergeCell ref="AIC61:AIR61"/>
    <mergeCell ref="AIS61:AJH61"/>
    <mergeCell ref="ADE61:ADT61"/>
    <mergeCell ref="ADU61:AEJ61"/>
    <mergeCell ref="AEK61:AEZ61"/>
    <mergeCell ref="AFA61:AFP61"/>
    <mergeCell ref="AFQ61:AGF61"/>
    <mergeCell ref="AAC61:AAR61"/>
    <mergeCell ref="AAS61:ABH61"/>
    <mergeCell ref="ABI61:ABX61"/>
    <mergeCell ref="ABY61:ACN61"/>
    <mergeCell ref="ACO61:ADD61"/>
    <mergeCell ref="AVQ61:AWF61"/>
    <mergeCell ref="AWG61:AWV61"/>
    <mergeCell ref="AWW61:AXL61"/>
    <mergeCell ref="AXM61:AYB61"/>
    <mergeCell ref="AYC61:AYR61"/>
    <mergeCell ref="ASO61:ATD61"/>
    <mergeCell ref="ATE61:ATT61"/>
    <mergeCell ref="ATU61:AUJ61"/>
    <mergeCell ref="AUK61:AUZ61"/>
    <mergeCell ref="AVA61:AVP61"/>
    <mergeCell ref="APM61:AQB61"/>
    <mergeCell ref="AQC61:AQR61"/>
    <mergeCell ref="AQS61:ARH61"/>
    <mergeCell ref="ARI61:ARX61"/>
    <mergeCell ref="ARY61:ASN61"/>
    <mergeCell ref="AMK61:AMZ61"/>
    <mergeCell ref="ANA61:ANP61"/>
    <mergeCell ref="ANQ61:AOF61"/>
    <mergeCell ref="AOG61:AOV61"/>
    <mergeCell ref="AOW61:APL61"/>
    <mergeCell ref="BHY61:BIN61"/>
    <mergeCell ref="BIO61:BJD61"/>
    <mergeCell ref="BJE61:BJT61"/>
    <mergeCell ref="BJU61:BKJ61"/>
    <mergeCell ref="BKK61:BKZ61"/>
    <mergeCell ref="BEW61:BFL61"/>
    <mergeCell ref="BFM61:BGB61"/>
    <mergeCell ref="BGC61:BGR61"/>
    <mergeCell ref="BGS61:BHH61"/>
    <mergeCell ref="BHI61:BHX61"/>
    <mergeCell ref="BBU61:BCJ61"/>
    <mergeCell ref="BCK61:BCZ61"/>
    <mergeCell ref="BDA61:BDP61"/>
    <mergeCell ref="BDQ61:BEF61"/>
    <mergeCell ref="BEG61:BEV61"/>
    <mergeCell ref="AYS61:AZH61"/>
    <mergeCell ref="AZI61:AZX61"/>
    <mergeCell ref="AZY61:BAN61"/>
    <mergeCell ref="BAO61:BBD61"/>
    <mergeCell ref="BBE61:BBT61"/>
    <mergeCell ref="BUG61:BUV61"/>
    <mergeCell ref="BUW61:BVL61"/>
    <mergeCell ref="BVM61:BWB61"/>
    <mergeCell ref="BWC61:BWR61"/>
    <mergeCell ref="BWS61:BXH61"/>
    <mergeCell ref="BRE61:BRT61"/>
    <mergeCell ref="BRU61:BSJ61"/>
    <mergeCell ref="BSK61:BSZ61"/>
    <mergeCell ref="BTA61:BTP61"/>
    <mergeCell ref="BTQ61:BUF61"/>
    <mergeCell ref="BOC61:BOR61"/>
    <mergeCell ref="BOS61:BPH61"/>
    <mergeCell ref="BPI61:BPX61"/>
    <mergeCell ref="BPY61:BQN61"/>
    <mergeCell ref="BQO61:BRD61"/>
    <mergeCell ref="BLA61:BLP61"/>
    <mergeCell ref="BLQ61:BMF61"/>
    <mergeCell ref="BMG61:BMV61"/>
    <mergeCell ref="BMW61:BNL61"/>
    <mergeCell ref="BNM61:BOB61"/>
    <mergeCell ref="CGO61:CHD61"/>
    <mergeCell ref="CHE61:CHT61"/>
    <mergeCell ref="CHU61:CIJ61"/>
    <mergeCell ref="CIK61:CIZ61"/>
    <mergeCell ref="CJA61:CJP61"/>
    <mergeCell ref="CDM61:CEB61"/>
    <mergeCell ref="CEC61:CER61"/>
    <mergeCell ref="CES61:CFH61"/>
    <mergeCell ref="CFI61:CFX61"/>
    <mergeCell ref="CFY61:CGN61"/>
    <mergeCell ref="CAK61:CAZ61"/>
    <mergeCell ref="CBA61:CBP61"/>
    <mergeCell ref="CBQ61:CCF61"/>
    <mergeCell ref="CCG61:CCV61"/>
    <mergeCell ref="CCW61:CDL61"/>
    <mergeCell ref="BXI61:BXX61"/>
    <mergeCell ref="BXY61:BYN61"/>
    <mergeCell ref="BYO61:BZD61"/>
    <mergeCell ref="BZE61:BZT61"/>
    <mergeCell ref="BZU61:CAJ61"/>
    <mergeCell ref="CSW61:CTL61"/>
    <mergeCell ref="CTM61:CUB61"/>
    <mergeCell ref="CUC61:CUR61"/>
    <mergeCell ref="CUS61:CVH61"/>
    <mergeCell ref="CVI61:CVX61"/>
    <mergeCell ref="CPU61:CQJ61"/>
    <mergeCell ref="CQK61:CQZ61"/>
    <mergeCell ref="CRA61:CRP61"/>
    <mergeCell ref="CRQ61:CSF61"/>
    <mergeCell ref="CSG61:CSV61"/>
    <mergeCell ref="CMS61:CNH61"/>
    <mergeCell ref="CNI61:CNX61"/>
    <mergeCell ref="CNY61:CON61"/>
    <mergeCell ref="COO61:CPD61"/>
    <mergeCell ref="CPE61:CPT61"/>
    <mergeCell ref="CJQ61:CKF61"/>
    <mergeCell ref="CKG61:CKV61"/>
    <mergeCell ref="CKW61:CLL61"/>
    <mergeCell ref="CLM61:CMB61"/>
    <mergeCell ref="CMC61:CMR61"/>
    <mergeCell ref="DFE61:DFT61"/>
    <mergeCell ref="DFU61:DGJ61"/>
    <mergeCell ref="DGK61:DGZ61"/>
    <mergeCell ref="DHA61:DHP61"/>
    <mergeCell ref="DHQ61:DIF61"/>
    <mergeCell ref="DCC61:DCR61"/>
    <mergeCell ref="DCS61:DDH61"/>
    <mergeCell ref="DDI61:DDX61"/>
    <mergeCell ref="DDY61:DEN61"/>
    <mergeCell ref="DEO61:DFD61"/>
    <mergeCell ref="CZA61:CZP61"/>
    <mergeCell ref="CZQ61:DAF61"/>
    <mergeCell ref="DAG61:DAV61"/>
    <mergeCell ref="DAW61:DBL61"/>
    <mergeCell ref="DBM61:DCB61"/>
    <mergeCell ref="CVY61:CWN61"/>
    <mergeCell ref="CWO61:CXD61"/>
    <mergeCell ref="CXE61:CXT61"/>
    <mergeCell ref="CXU61:CYJ61"/>
    <mergeCell ref="CYK61:CYZ61"/>
    <mergeCell ref="DRM61:DSB61"/>
    <mergeCell ref="DSC61:DSR61"/>
    <mergeCell ref="DSS61:DTH61"/>
    <mergeCell ref="DTI61:DTX61"/>
    <mergeCell ref="DTY61:DUN61"/>
    <mergeCell ref="DOK61:DOZ61"/>
    <mergeCell ref="DPA61:DPP61"/>
    <mergeCell ref="DPQ61:DQF61"/>
    <mergeCell ref="DQG61:DQV61"/>
    <mergeCell ref="DQW61:DRL61"/>
    <mergeCell ref="DLI61:DLX61"/>
    <mergeCell ref="DLY61:DMN61"/>
    <mergeCell ref="DMO61:DND61"/>
    <mergeCell ref="DNE61:DNT61"/>
    <mergeCell ref="DNU61:DOJ61"/>
    <mergeCell ref="DIG61:DIV61"/>
    <mergeCell ref="DIW61:DJL61"/>
    <mergeCell ref="DJM61:DKB61"/>
    <mergeCell ref="DKC61:DKR61"/>
    <mergeCell ref="DKS61:DLH61"/>
    <mergeCell ref="EDU61:EEJ61"/>
    <mergeCell ref="EEK61:EEZ61"/>
    <mergeCell ref="EFA61:EFP61"/>
    <mergeCell ref="EFQ61:EGF61"/>
    <mergeCell ref="EGG61:EGV61"/>
    <mergeCell ref="EAS61:EBH61"/>
    <mergeCell ref="EBI61:EBX61"/>
    <mergeCell ref="EBY61:ECN61"/>
    <mergeCell ref="ECO61:EDD61"/>
    <mergeCell ref="EDE61:EDT61"/>
    <mergeCell ref="DXQ61:DYF61"/>
    <mergeCell ref="DYG61:DYV61"/>
    <mergeCell ref="DYW61:DZL61"/>
    <mergeCell ref="DZM61:EAB61"/>
    <mergeCell ref="EAC61:EAR61"/>
    <mergeCell ref="DUO61:DVD61"/>
    <mergeCell ref="DVE61:DVT61"/>
    <mergeCell ref="DVU61:DWJ61"/>
    <mergeCell ref="DWK61:DWZ61"/>
    <mergeCell ref="DXA61:DXP61"/>
    <mergeCell ref="EQC61:EQR61"/>
    <mergeCell ref="EQS61:ERH61"/>
    <mergeCell ref="ERI61:ERX61"/>
    <mergeCell ref="ERY61:ESN61"/>
    <mergeCell ref="ESO61:ETD61"/>
    <mergeCell ref="ENA61:ENP61"/>
    <mergeCell ref="ENQ61:EOF61"/>
    <mergeCell ref="EOG61:EOV61"/>
    <mergeCell ref="EOW61:EPL61"/>
    <mergeCell ref="EPM61:EQB61"/>
    <mergeCell ref="EJY61:EKN61"/>
    <mergeCell ref="EKO61:ELD61"/>
    <mergeCell ref="ELE61:ELT61"/>
    <mergeCell ref="ELU61:EMJ61"/>
    <mergeCell ref="EMK61:EMZ61"/>
    <mergeCell ref="EGW61:EHL61"/>
    <mergeCell ref="EHM61:EIB61"/>
    <mergeCell ref="EIC61:EIR61"/>
    <mergeCell ref="EIS61:EJH61"/>
    <mergeCell ref="EJI61:EJX61"/>
    <mergeCell ref="FCK61:FCZ61"/>
    <mergeCell ref="FDA61:FDP61"/>
    <mergeCell ref="FDQ61:FEF61"/>
    <mergeCell ref="FEG61:FEV61"/>
    <mergeCell ref="FEW61:FFL61"/>
    <mergeCell ref="EZI61:EZX61"/>
    <mergeCell ref="EZY61:FAN61"/>
    <mergeCell ref="FAO61:FBD61"/>
    <mergeCell ref="FBE61:FBT61"/>
    <mergeCell ref="FBU61:FCJ61"/>
    <mergeCell ref="EWG61:EWV61"/>
    <mergeCell ref="EWW61:EXL61"/>
    <mergeCell ref="EXM61:EYB61"/>
    <mergeCell ref="EYC61:EYR61"/>
    <mergeCell ref="EYS61:EZH61"/>
    <mergeCell ref="ETE61:ETT61"/>
    <mergeCell ref="ETU61:EUJ61"/>
    <mergeCell ref="EUK61:EUZ61"/>
    <mergeCell ref="EVA61:EVP61"/>
    <mergeCell ref="EVQ61:EWF61"/>
    <mergeCell ref="FOS61:FPH61"/>
    <mergeCell ref="FPI61:FPX61"/>
    <mergeCell ref="FPY61:FQN61"/>
    <mergeCell ref="FQO61:FRD61"/>
    <mergeCell ref="FRE61:FRT61"/>
    <mergeCell ref="FLQ61:FMF61"/>
    <mergeCell ref="FMG61:FMV61"/>
    <mergeCell ref="FMW61:FNL61"/>
    <mergeCell ref="FNM61:FOB61"/>
    <mergeCell ref="FOC61:FOR61"/>
    <mergeCell ref="FIO61:FJD61"/>
    <mergeCell ref="FJE61:FJT61"/>
    <mergeCell ref="FJU61:FKJ61"/>
    <mergeCell ref="FKK61:FKZ61"/>
    <mergeCell ref="FLA61:FLP61"/>
    <mergeCell ref="FFM61:FGB61"/>
    <mergeCell ref="FGC61:FGR61"/>
    <mergeCell ref="FGS61:FHH61"/>
    <mergeCell ref="FHI61:FHX61"/>
    <mergeCell ref="FHY61:FIN61"/>
    <mergeCell ref="GBA61:GBP61"/>
    <mergeCell ref="GBQ61:GCF61"/>
    <mergeCell ref="GCG61:GCV61"/>
    <mergeCell ref="GCW61:GDL61"/>
    <mergeCell ref="GDM61:GEB61"/>
    <mergeCell ref="FXY61:FYN61"/>
    <mergeCell ref="FYO61:FZD61"/>
    <mergeCell ref="FZE61:FZT61"/>
    <mergeCell ref="FZU61:GAJ61"/>
    <mergeCell ref="GAK61:GAZ61"/>
    <mergeCell ref="FUW61:FVL61"/>
    <mergeCell ref="FVM61:FWB61"/>
    <mergeCell ref="FWC61:FWR61"/>
    <mergeCell ref="FWS61:FXH61"/>
    <mergeCell ref="FXI61:FXX61"/>
    <mergeCell ref="FRU61:FSJ61"/>
    <mergeCell ref="FSK61:FSZ61"/>
    <mergeCell ref="FTA61:FTP61"/>
    <mergeCell ref="FTQ61:FUF61"/>
    <mergeCell ref="FUG61:FUV61"/>
    <mergeCell ref="GNI61:GNX61"/>
    <mergeCell ref="GNY61:GON61"/>
    <mergeCell ref="GOO61:GPD61"/>
    <mergeCell ref="GPE61:GPT61"/>
    <mergeCell ref="GPU61:GQJ61"/>
    <mergeCell ref="GKG61:GKV61"/>
    <mergeCell ref="GKW61:GLL61"/>
    <mergeCell ref="GLM61:GMB61"/>
    <mergeCell ref="GMC61:GMR61"/>
    <mergeCell ref="GMS61:GNH61"/>
    <mergeCell ref="GHE61:GHT61"/>
    <mergeCell ref="GHU61:GIJ61"/>
    <mergeCell ref="GIK61:GIZ61"/>
    <mergeCell ref="GJA61:GJP61"/>
    <mergeCell ref="GJQ61:GKF61"/>
    <mergeCell ref="GEC61:GER61"/>
    <mergeCell ref="GES61:GFH61"/>
    <mergeCell ref="GFI61:GFX61"/>
    <mergeCell ref="GFY61:GGN61"/>
    <mergeCell ref="GGO61:GHD61"/>
    <mergeCell ref="GZQ61:HAF61"/>
    <mergeCell ref="HAG61:HAV61"/>
    <mergeCell ref="HAW61:HBL61"/>
    <mergeCell ref="HBM61:HCB61"/>
    <mergeCell ref="HCC61:HCR61"/>
    <mergeCell ref="GWO61:GXD61"/>
    <mergeCell ref="GXE61:GXT61"/>
    <mergeCell ref="GXU61:GYJ61"/>
    <mergeCell ref="GYK61:GYZ61"/>
    <mergeCell ref="GZA61:GZP61"/>
    <mergeCell ref="GTM61:GUB61"/>
    <mergeCell ref="GUC61:GUR61"/>
    <mergeCell ref="GUS61:GVH61"/>
    <mergeCell ref="GVI61:GVX61"/>
    <mergeCell ref="GVY61:GWN61"/>
    <mergeCell ref="GQK61:GQZ61"/>
    <mergeCell ref="GRA61:GRP61"/>
    <mergeCell ref="GRQ61:GSF61"/>
    <mergeCell ref="GSG61:GSV61"/>
    <mergeCell ref="GSW61:GTL61"/>
    <mergeCell ref="HLY61:HMN61"/>
    <mergeCell ref="HMO61:HND61"/>
    <mergeCell ref="HNE61:HNT61"/>
    <mergeCell ref="HNU61:HOJ61"/>
    <mergeCell ref="HOK61:HOZ61"/>
    <mergeCell ref="HIW61:HJL61"/>
    <mergeCell ref="HJM61:HKB61"/>
    <mergeCell ref="HKC61:HKR61"/>
    <mergeCell ref="HKS61:HLH61"/>
    <mergeCell ref="HLI61:HLX61"/>
    <mergeCell ref="HFU61:HGJ61"/>
    <mergeCell ref="HGK61:HGZ61"/>
    <mergeCell ref="HHA61:HHP61"/>
    <mergeCell ref="HHQ61:HIF61"/>
    <mergeCell ref="HIG61:HIV61"/>
    <mergeCell ref="HCS61:HDH61"/>
    <mergeCell ref="HDI61:HDX61"/>
    <mergeCell ref="HDY61:HEN61"/>
    <mergeCell ref="HEO61:HFD61"/>
    <mergeCell ref="HFE61:HFT61"/>
    <mergeCell ref="HYG61:HYV61"/>
    <mergeCell ref="HYW61:HZL61"/>
    <mergeCell ref="HZM61:IAB61"/>
    <mergeCell ref="IAC61:IAR61"/>
    <mergeCell ref="IAS61:IBH61"/>
    <mergeCell ref="HVE61:HVT61"/>
    <mergeCell ref="HVU61:HWJ61"/>
    <mergeCell ref="HWK61:HWZ61"/>
    <mergeCell ref="HXA61:HXP61"/>
    <mergeCell ref="HXQ61:HYF61"/>
    <mergeCell ref="HSC61:HSR61"/>
    <mergeCell ref="HSS61:HTH61"/>
    <mergeCell ref="HTI61:HTX61"/>
    <mergeCell ref="HTY61:HUN61"/>
    <mergeCell ref="HUO61:HVD61"/>
    <mergeCell ref="HPA61:HPP61"/>
    <mergeCell ref="HPQ61:HQF61"/>
    <mergeCell ref="HQG61:HQV61"/>
    <mergeCell ref="HQW61:HRL61"/>
    <mergeCell ref="HRM61:HSB61"/>
    <mergeCell ref="IKO61:ILD61"/>
    <mergeCell ref="ILE61:ILT61"/>
    <mergeCell ref="ILU61:IMJ61"/>
    <mergeCell ref="IMK61:IMZ61"/>
    <mergeCell ref="INA61:INP61"/>
    <mergeCell ref="IHM61:IIB61"/>
    <mergeCell ref="IIC61:IIR61"/>
    <mergeCell ref="IIS61:IJH61"/>
    <mergeCell ref="IJI61:IJX61"/>
    <mergeCell ref="IJY61:IKN61"/>
    <mergeCell ref="IEK61:IEZ61"/>
    <mergeCell ref="IFA61:IFP61"/>
    <mergeCell ref="IFQ61:IGF61"/>
    <mergeCell ref="IGG61:IGV61"/>
    <mergeCell ref="IGW61:IHL61"/>
    <mergeCell ref="IBI61:IBX61"/>
    <mergeCell ref="IBY61:ICN61"/>
    <mergeCell ref="ICO61:IDD61"/>
    <mergeCell ref="IDE61:IDT61"/>
    <mergeCell ref="IDU61:IEJ61"/>
    <mergeCell ref="IWW61:IXL61"/>
    <mergeCell ref="IXM61:IYB61"/>
    <mergeCell ref="IYC61:IYR61"/>
    <mergeCell ref="IYS61:IZH61"/>
    <mergeCell ref="IZI61:IZX61"/>
    <mergeCell ref="ITU61:IUJ61"/>
    <mergeCell ref="IUK61:IUZ61"/>
    <mergeCell ref="IVA61:IVP61"/>
    <mergeCell ref="IVQ61:IWF61"/>
    <mergeCell ref="IWG61:IWV61"/>
    <mergeCell ref="IQS61:IRH61"/>
    <mergeCell ref="IRI61:IRX61"/>
    <mergeCell ref="IRY61:ISN61"/>
    <mergeCell ref="ISO61:ITD61"/>
    <mergeCell ref="ITE61:ITT61"/>
    <mergeCell ref="INQ61:IOF61"/>
    <mergeCell ref="IOG61:IOV61"/>
    <mergeCell ref="IOW61:IPL61"/>
    <mergeCell ref="IPM61:IQB61"/>
    <mergeCell ref="IQC61:IQR61"/>
    <mergeCell ref="JJE61:JJT61"/>
    <mergeCell ref="JJU61:JKJ61"/>
    <mergeCell ref="JKK61:JKZ61"/>
    <mergeCell ref="JLA61:JLP61"/>
    <mergeCell ref="JLQ61:JMF61"/>
    <mergeCell ref="JGC61:JGR61"/>
    <mergeCell ref="JGS61:JHH61"/>
    <mergeCell ref="JHI61:JHX61"/>
    <mergeCell ref="JHY61:JIN61"/>
    <mergeCell ref="JIO61:JJD61"/>
    <mergeCell ref="JDA61:JDP61"/>
    <mergeCell ref="JDQ61:JEF61"/>
    <mergeCell ref="JEG61:JEV61"/>
    <mergeCell ref="JEW61:JFL61"/>
    <mergeCell ref="JFM61:JGB61"/>
    <mergeCell ref="IZY61:JAN61"/>
    <mergeCell ref="JAO61:JBD61"/>
    <mergeCell ref="JBE61:JBT61"/>
    <mergeCell ref="JBU61:JCJ61"/>
    <mergeCell ref="JCK61:JCZ61"/>
    <mergeCell ref="JVM61:JWB61"/>
    <mergeCell ref="JWC61:JWR61"/>
    <mergeCell ref="JWS61:JXH61"/>
    <mergeCell ref="JXI61:JXX61"/>
    <mergeCell ref="JXY61:JYN61"/>
    <mergeCell ref="JSK61:JSZ61"/>
    <mergeCell ref="JTA61:JTP61"/>
    <mergeCell ref="JTQ61:JUF61"/>
    <mergeCell ref="JUG61:JUV61"/>
    <mergeCell ref="JUW61:JVL61"/>
    <mergeCell ref="JPI61:JPX61"/>
    <mergeCell ref="JPY61:JQN61"/>
    <mergeCell ref="JQO61:JRD61"/>
    <mergeCell ref="JRE61:JRT61"/>
    <mergeCell ref="JRU61:JSJ61"/>
    <mergeCell ref="JMG61:JMV61"/>
    <mergeCell ref="JMW61:JNL61"/>
    <mergeCell ref="JNM61:JOB61"/>
    <mergeCell ref="JOC61:JOR61"/>
    <mergeCell ref="JOS61:JPH61"/>
    <mergeCell ref="KHU61:KIJ61"/>
    <mergeCell ref="KIK61:KIZ61"/>
    <mergeCell ref="KJA61:KJP61"/>
    <mergeCell ref="KJQ61:KKF61"/>
    <mergeCell ref="KKG61:KKV61"/>
    <mergeCell ref="KES61:KFH61"/>
    <mergeCell ref="KFI61:KFX61"/>
    <mergeCell ref="KFY61:KGN61"/>
    <mergeCell ref="KGO61:KHD61"/>
    <mergeCell ref="KHE61:KHT61"/>
    <mergeCell ref="KBQ61:KCF61"/>
    <mergeCell ref="KCG61:KCV61"/>
    <mergeCell ref="KCW61:KDL61"/>
    <mergeCell ref="KDM61:KEB61"/>
    <mergeCell ref="KEC61:KER61"/>
    <mergeCell ref="JYO61:JZD61"/>
    <mergeCell ref="JZE61:JZT61"/>
    <mergeCell ref="JZU61:KAJ61"/>
    <mergeCell ref="KAK61:KAZ61"/>
    <mergeCell ref="KBA61:KBP61"/>
    <mergeCell ref="KUC61:KUR61"/>
    <mergeCell ref="KUS61:KVH61"/>
    <mergeCell ref="KVI61:KVX61"/>
    <mergeCell ref="KVY61:KWN61"/>
    <mergeCell ref="KWO61:KXD61"/>
    <mergeCell ref="KRA61:KRP61"/>
    <mergeCell ref="KRQ61:KSF61"/>
    <mergeCell ref="KSG61:KSV61"/>
    <mergeCell ref="KSW61:KTL61"/>
    <mergeCell ref="KTM61:KUB61"/>
    <mergeCell ref="KNY61:KON61"/>
    <mergeCell ref="KOO61:KPD61"/>
    <mergeCell ref="KPE61:KPT61"/>
    <mergeCell ref="KPU61:KQJ61"/>
    <mergeCell ref="KQK61:KQZ61"/>
    <mergeCell ref="KKW61:KLL61"/>
    <mergeCell ref="KLM61:KMB61"/>
    <mergeCell ref="KMC61:KMR61"/>
    <mergeCell ref="KMS61:KNH61"/>
    <mergeCell ref="KNI61:KNX61"/>
    <mergeCell ref="LGK61:LGZ61"/>
    <mergeCell ref="LHA61:LHP61"/>
    <mergeCell ref="LHQ61:LIF61"/>
    <mergeCell ref="LIG61:LIV61"/>
    <mergeCell ref="LIW61:LJL61"/>
    <mergeCell ref="LDI61:LDX61"/>
    <mergeCell ref="LDY61:LEN61"/>
    <mergeCell ref="LEO61:LFD61"/>
    <mergeCell ref="LFE61:LFT61"/>
    <mergeCell ref="LFU61:LGJ61"/>
    <mergeCell ref="LAG61:LAV61"/>
    <mergeCell ref="LAW61:LBL61"/>
    <mergeCell ref="LBM61:LCB61"/>
    <mergeCell ref="LCC61:LCR61"/>
    <mergeCell ref="LCS61:LDH61"/>
    <mergeCell ref="KXE61:KXT61"/>
    <mergeCell ref="KXU61:KYJ61"/>
    <mergeCell ref="KYK61:KYZ61"/>
    <mergeCell ref="KZA61:KZP61"/>
    <mergeCell ref="KZQ61:LAF61"/>
    <mergeCell ref="LSS61:LTH61"/>
    <mergeCell ref="LTI61:LTX61"/>
    <mergeCell ref="LTY61:LUN61"/>
    <mergeCell ref="LUO61:LVD61"/>
    <mergeCell ref="LVE61:LVT61"/>
    <mergeCell ref="LPQ61:LQF61"/>
    <mergeCell ref="LQG61:LQV61"/>
    <mergeCell ref="LQW61:LRL61"/>
    <mergeCell ref="LRM61:LSB61"/>
    <mergeCell ref="LSC61:LSR61"/>
    <mergeCell ref="LMO61:LND61"/>
    <mergeCell ref="LNE61:LNT61"/>
    <mergeCell ref="LNU61:LOJ61"/>
    <mergeCell ref="LOK61:LOZ61"/>
    <mergeCell ref="LPA61:LPP61"/>
    <mergeCell ref="LJM61:LKB61"/>
    <mergeCell ref="LKC61:LKR61"/>
    <mergeCell ref="LKS61:LLH61"/>
    <mergeCell ref="LLI61:LLX61"/>
    <mergeCell ref="LLY61:LMN61"/>
    <mergeCell ref="MFA61:MFP61"/>
    <mergeCell ref="MFQ61:MGF61"/>
    <mergeCell ref="MGG61:MGV61"/>
    <mergeCell ref="MGW61:MHL61"/>
    <mergeCell ref="MHM61:MIB61"/>
    <mergeCell ref="MBY61:MCN61"/>
    <mergeCell ref="MCO61:MDD61"/>
    <mergeCell ref="MDE61:MDT61"/>
    <mergeCell ref="MDU61:MEJ61"/>
    <mergeCell ref="MEK61:MEZ61"/>
    <mergeCell ref="LYW61:LZL61"/>
    <mergeCell ref="LZM61:MAB61"/>
    <mergeCell ref="MAC61:MAR61"/>
    <mergeCell ref="MAS61:MBH61"/>
    <mergeCell ref="MBI61:MBX61"/>
    <mergeCell ref="LVU61:LWJ61"/>
    <mergeCell ref="LWK61:LWZ61"/>
    <mergeCell ref="LXA61:LXP61"/>
    <mergeCell ref="LXQ61:LYF61"/>
    <mergeCell ref="LYG61:LYV61"/>
    <mergeCell ref="MRI61:MRX61"/>
    <mergeCell ref="MRY61:MSN61"/>
    <mergeCell ref="MSO61:MTD61"/>
    <mergeCell ref="MTE61:MTT61"/>
    <mergeCell ref="MTU61:MUJ61"/>
    <mergeCell ref="MOG61:MOV61"/>
    <mergeCell ref="MOW61:MPL61"/>
    <mergeCell ref="MPM61:MQB61"/>
    <mergeCell ref="MQC61:MQR61"/>
    <mergeCell ref="MQS61:MRH61"/>
    <mergeCell ref="MLE61:MLT61"/>
    <mergeCell ref="MLU61:MMJ61"/>
    <mergeCell ref="MMK61:MMZ61"/>
    <mergeCell ref="MNA61:MNP61"/>
    <mergeCell ref="MNQ61:MOF61"/>
    <mergeCell ref="MIC61:MIR61"/>
    <mergeCell ref="MIS61:MJH61"/>
    <mergeCell ref="MJI61:MJX61"/>
    <mergeCell ref="MJY61:MKN61"/>
    <mergeCell ref="MKO61:MLD61"/>
    <mergeCell ref="NDQ61:NEF61"/>
    <mergeCell ref="NEG61:NEV61"/>
    <mergeCell ref="NEW61:NFL61"/>
    <mergeCell ref="NFM61:NGB61"/>
    <mergeCell ref="NGC61:NGR61"/>
    <mergeCell ref="NAO61:NBD61"/>
    <mergeCell ref="NBE61:NBT61"/>
    <mergeCell ref="NBU61:NCJ61"/>
    <mergeCell ref="NCK61:NCZ61"/>
    <mergeCell ref="NDA61:NDP61"/>
    <mergeCell ref="MXM61:MYB61"/>
    <mergeCell ref="MYC61:MYR61"/>
    <mergeCell ref="MYS61:MZH61"/>
    <mergeCell ref="MZI61:MZX61"/>
    <mergeCell ref="MZY61:NAN61"/>
    <mergeCell ref="MUK61:MUZ61"/>
    <mergeCell ref="MVA61:MVP61"/>
    <mergeCell ref="MVQ61:MWF61"/>
    <mergeCell ref="MWG61:MWV61"/>
    <mergeCell ref="MWW61:MXL61"/>
    <mergeCell ref="NPY61:NQN61"/>
    <mergeCell ref="NQO61:NRD61"/>
    <mergeCell ref="NRE61:NRT61"/>
    <mergeCell ref="NRU61:NSJ61"/>
    <mergeCell ref="NSK61:NSZ61"/>
    <mergeCell ref="NMW61:NNL61"/>
    <mergeCell ref="NNM61:NOB61"/>
    <mergeCell ref="NOC61:NOR61"/>
    <mergeCell ref="NOS61:NPH61"/>
    <mergeCell ref="NPI61:NPX61"/>
    <mergeCell ref="NJU61:NKJ61"/>
    <mergeCell ref="NKK61:NKZ61"/>
    <mergeCell ref="NLA61:NLP61"/>
    <mergeCell ref="NLQ61:NMF61"/>
    <mergeCell ref="NMG61:NMV61"/>
    <mergeCell ref="NGS61:NHH61"/>
    <mergeCell ref="NHI61:NHX61"/>
    <mergeCell ref="NHY61:NIN61"/>
    <mergeCell ref="NIO61:NJD61"/>
    <mergeCell ref="NJE61:NJT61"/>
    <mergeCell ref="OCG61:OCV61"/>
    <mergeCell ref="OCW61:ODL61"/>
    <mergeCell ref="ODM61:OEB61"/>
    <mergeCell ref="OEC61:OER61"/>
    <mergeCell ref="OES61:OFH61"/>
    <mergeCell ref="NZE61:NZT61"/>
    <mergeCell ref="NZU61:OAJ61"/>
    <mergeCell ref="OAK61:OAZ61"/>
    <mergeCell ref="OBA61:OBP61"/>
    <mergeCell ref="OBQ61:OCF61"/>
    <mergeCell ref="NWC61:NWR61"/>
    <mergeCell ref="NWS61:NXH61"/>
    <mergeCell ref="NXI61:NXX61"/>
    <mergeCell ref="NXY61:NYN61"/>
    <mergeCell ref="NYO61:NZD61"/>
    <mergeCell ref="NTA61:NTP61"/>
    <mergeCell ref="NTQ61:NUF61"/>
    <mergeCell ref="NUG61:NUV61"/>
    <mergeCell ref="NUW61:NVL61"/>
    <mergeCell ref="NVM61:NWB61"/>
    <mergeCell ref="OOO61:OPD61"/>
    <mergeCell ref="OPE61:OPT61"/>
    <mergeCell ref="OPU61:OQJ61"/>
    <mergeCell ref="OQK61:OQZ61"/>
    <mergeCell ref="ORA61:ORP61"/>
    <mergeCell ref="OLM61:OMB61"/>
    <mergeCell ref="OMC61:OMR61"/>
    <mergeCell ref="OMS61:ONH61"/>
    <mergeCell ref="ONI61:ONX61"/>
    <mergeCell ref="ONY61:OON61"/>
    <mergeCell ref="OIK61:OIZ61"/>
    <mergeCell ref="OJA61:OJP61"/>
    <mergeCell ref="OJQ61:OKF61"/>
    <mergeCell ref="OKG61:OKV61"/>
    <mergeCell ref="OKW61:OLL61"/>
    <mergeCell ref="OFI61:OFX61"/>
    <mergeCell ref="OFY61:OGN61"/>
    <mergeCell ref="OGO61:OHD61"/>
    <mergeCell ref="OHE61:OHT61"/>
    <mergeCell ref="OHU61:OIJ61"/>
    <mergeCell ref="PAW61:PBL61"/>
    <mergeCell ref="PBM61:PCB61"/>
    <mergeCell ref="PCC61:PCR61"/>
    <mergeCell ref="PCS61:PDH61"/>
    <mergeCell ref="PDI61:PDX61"/>
    <mergeCell ref="OXU61:OYJ61"/>
    <mergeCell ref="OYK61:OYZ61"/>
    <mergeCell ref="OZA61:OZP61"/>
    <mergeCell ref="OZQ61:PAF61"/>
    <mergeCell ref="PAG61:PAV61"/>
    <mergeCell ref="OUS61:OVH61"/>
    <mergeCell ref="OVI61:OVX61"/>
    <mergeCell ref="OVY61:OWN61"/>
    <mergeCell ref="OWO61:OXD61"/>
    <mergeCell ref="OXE61:OXT61"/>
    <mergeCell ref="ORQ61:OSF61"/>
    <mergeCell ref="OSG61:OSV61"/>
    <mergeCell ref="OSW61:OTL61"/>
    <mergeCell ref="OTM61:OUB61"/>
    <mergeCell ref="OUC61:OUR61"/>
    <mergeCell ref="PNE61:PNT61"/>
    <mergeCell ref="PNU61:POJ61"/>
    <mergeCell ref="POK61:POZ61"/>
    <mergeCell ref="PPA61:PPP61"/>
    <mergeCell ref="PPQ61:PQF61"/>
    <mergeCell ref="PKC61:PKR61"/>
    <mergeCell ref="PKS61:PLH61"/>
    <mergeCell ref="PLI61:PLX61"/>
    <mergeCell ref="PLY61:PMN61"/>
    <mergeCell ref="PMO61:PND61"/>
    <mergeCell ref="PHA61:PHP61"/>
    <mergeCell ref="PHQ61:PIF61"/>
    <mergeCell ref="PIG61:PIV61"/>
    <mergeCell ref="PIW61:PJL61"/>
    <mergeCell ref="PJM61:PKB61"/>
    <mergeCell ref="PDY61:PEN61"/>
    <mergeCell ref="PEO61:PFD61"/>
    <mergeCell ref="PFE61:PFT61"/>
    <mergeCell ref="PFU61:PGJ61"/>
    <mergeCell ref="PGK61:PGZ61"/>
    <mergeCell ref="PZM61:QAB61"/>
    <mergeCell ref="QAC61:QAR61"/>
    <mergeCell ref="QAS61:QBH61"/>
    <mergeCell ref="QBI61:QBX61"/>
    <mergeCell ref="QBY61:QCN61"/>
    <mergeCell ref="PWK61:PWZ61"/>
    <mergeCell ref="PXA61:PXP61"/>
    <mergeCell ref="PXQ61:PYF61"/>
    <mergeCell ref="PYG61:PYV61"/>
    <mergeCell ref="PYW61:PZL61"/>
    <mergeCell ref="PTI61:PTX61"/>
    <mergeCell ref="PTY61:PUN61"/>
    <mergeCell ref="PUO61:PVD61"/>
    <mergeCell ref="PVE61:PVT61"/>
    <mergeCell ref="PVU61:PWJ61"/>
    <mergeCell ref="PQG61:PQV61"/>
    <mergeCell ref="PQW61:PRL61"/>
    <mergeCell ref="PRM61:PSB61"/>
    <mergeCell ref="PSC61:PSR61"/>
    <mergeCell ref="PSS61:PTH61"/>
    <mergeCell ref="QLU61:QMJ61"/>
    <mergeCell ref="QMK61:QMZ61"/>
    <mergeCell ref="QNA61:QNP61"/>
    <mergeCell ref="QNQ61:QOF61"/>
    <mergeCell ref="QOG61:QOV61"/>
    <mergeCell ref="QIS61:QJH61"/>
    <mergeCell ref="QJI61:QJX61"/>
    <mergeCell ref="QJY61:QKN61"/>
    <mergeCell ref="QKO61:QLD61"/>
    <mergeCell ref="QLE61:QLT61"/>
    <mergeCell ref="QFQ61:QGF61"/>
    <mergeCell ref="QGG61:QGV61"/>
    <mergeCell ref="QGW61:QHL61"/>
    <mergeCell ref="QHM61:QIB61"/>
    <mergeCell ref="QIC61:QIR61"/>
    <mergeCell ref="QCO61:QDD61"/>
    <mergeCell ref="QDE61:QDT61"/>
    <mergeCell ref="QDU61:QEJ61"/>
    <mergeCell ref="QEK61:QEZ61"/>
    <mergeCell ref="QFA61:QFP61"/>
    <mergeCell ref="QYC61:QYR61"/>
    <mergeCell ref="QYS61:QZH61"/>
    <mergeCell ref="QZI61:QZX61"/>
    <mergeCell ref="QZY61:RAN61"/>
    <mergeCell ref="RAO61:RBD61"/>
    <mergeCell ref="QVA61:QVP61"/>
    <mergeCell ref="QVQ61:QWF61"/>
    <mergeCell ref="QWG61:QWV61"/>
    <mergeCell ref="QWW61:QXL61"/>
    <mergeCell ref="QXM61:QYB61"/>
    <mergeCell ref="QRY61:QSN61"/>
    <mergeCell ref="QSO61:QTD61"/>
    <mergeCell ref="QTE61:QTT61"/>
    <mergeCell ref="QTU61:QUJ61"/>
    <mergeCell ref="QUK61:QUZ61"/>
    <mergeCell ref="QOW61:QPL61"/>
    <mergeCell ref="QPM61:QQB61"/>
    <mergeCell ref="QQC61:QQR61"/>
    <mergeCell ref="QQS61:QRH61"/>
    <mergeCell ref="QRI61:QRX61"/>
    <mergeCell ref="RKK61:RKZ61"/>
    <mergeCell ref="RLA61:RLP61"/>
    <mergeCell ref="RLQ61:RMF61"/>
    <mergeCell ref="RMG61:RMV61"/>
    <mergeCell ref="RMW61:RNL61"/>
    <mergeCell ref="RHI61:RHX61"/>
    <mergeCell ref="RHY61:RIN61"/>
    <mergeCell ref="RIO61:RJD61"/>
    <mergeCell ref="RJE61:RJT61"/>
    <mergeCell ref="RJU61:RKJ61"/>
    <mergeCell ref="REG61:REV61"/>
    <mergeCell ref="REW61:RFL61"/>
    <mergeCell ref="RFM61:RGB61"/>
    <mergeCell ref="RGC61:RGR61"/>
    <mergeCell ref="RGS61:RHH61"/>
    <mergeCell ref="RBE61:RBT61"/>
    <mergeCell ref="RBU61:RCJ61"/>
    <mergeCell ref="RCK61:RCZ61"/>
    <mergeCell ref="RDA61:RDP61"/>
    <mergeCell ref="RDQ61:REF61"/>
    <mergeCell ref="RWS61:RXH61"/>
    <mergeCell ref="RXI61:RXX61"/>
    <mergeCell ref="RXY61:RYN61"/>
    <mergeCell ref="RYO61:RZD61"/>
    <mergeCell ref="RZE61:RZT61"/>
    <mergeCell ref="RTQ61:RUF61"/>
    <mergeCell ref="RUG61:RUV61"/>
    <mergeCell ref="RUW61:RVL61"/>
    <mergeCell ref="RVM61:RWB61"/>
    <mergeCell ref="RWC61:RWR61"/>
    <mergeCell ref="RQO61:RRD61"/>
    <mergeCell ref="RRE61:RRT61"/>
    <mergeCell ref="RRU61:RSJ61"/>
    <mergeCell ref="RSK61:RSZ61"/>
    <mergeCell ref="RTA61:RTP61"/>
    <mergeCell ref="RNM61:ROB61"/>
    <mergeCell ref="ROC61:ROR61"/>
    <mergeCell ref="ROS61:RPH61"/>
    <mergeCell ref="RPI61:RPX61"/>
    <mergeCell ref="RPY61:RQN61"/>
    <mergeCell ref="SJA61:SJP61"/>
    <mergeCell ref="SJQ61:SKF61"/>
    <mergeCell ref="SKG61:SKV61"/>
    <mergeCell ref="SKW61:SLL61"/>
    <mergeCell ref="SLM61:SMB61"/>
    <mergeCell ref="SFY61:SGN61"/>
    <mergeCell ref="SGO61:SHD61"/>
    <mergeCell ref="SHE61:SHT61"/>
    <mergeCell ref="SHU61:SIJ61"/>
    <mergeCell ref="SIK61:SIZ61"/>
    <mergeCell ref="SCW61:SDL61"/>
    <mergeCell ref="SDM61:SEB61"/>
    <mergeCell ref="SEC61:SER61"/>
    <mergeCell ref="SES61:SFH61"/>
    <mergeCell ref="SFI61:SFX61"/>
    <mergeCell ref="RZU61:SAJ61"/>
    <mergeCell ref="SAK61:SAZ61"/>
    <mergeCell ref="SBA61:SBP61"/>
    <mergeCell ref="SBQ61:SCF61"/>
    <mergeCell ref="SCG61:SCV61"/>
    <mergeCell ref="SVI61:SVX61"/>
    <mergeCell ref="SVY61:SWN61"/>
    <mergeCell ref="SWO61:SXD61"/>
    <mergeCell ref="SXE61:SXT61"/>
    <mergeCell ref="SXU61:SYJ61"/>
    <mergeCell ref="SSG61:SSV61"/>
    <mergeCell ref="SSW61:STL61"/>
    <mergeCell ref="STM61:SUB61"/>
    <mergeCell ref="SUC61:SUR61"/>
    <mergeCell ref="SUS61:SVH61"/>
    <mergeCell ref="SPE61:SPT61"/>
    <mergeCell ref="SPU61:SQJ61"/>
    <mergeCell ref="SQK61:SQZ61"/>
    <mergeCell ref="SRA61:SRP61"/>
    <mergeCell ref="SRQ61:SSF61"/>
    <mergeCell ref="SMC61:SMR61"/>
    <mergeCell ref="SMS61:SNH61"/>
    <mergeCell ref="SNI61:SNX61"/>
    <mergeCell ref="SNY61:SON61"/>
    <mergeCell ref="SOO61:SPD61"/>
    <mergeCell ref="THQ61:TIF61"/>
    <mergeCell ref="TIG61:TIV61"/>
    <mergeCell ref="TIW61:TJL61"/>
    <mergeCell ref="TJM61:TKB61"/>
    <mergeCell ref="TKC61:TKR61"/>
    <mergeCell ref="TEO61:TFD61"/>
    <mergeCell ref="TFE61:TFT61"/>
    <mergeCell ref="TFU61:TGJ61"/>
    <mergeCell ref="TGK61:TGZ61"/>
    <mergeCell ref="THA61:THP61"/>
    <mergeCell ref="TBM61:TCB61"/>
    <mergeCell ref="TCC61:TCR61"/>
    <mergeCell ref="TCS61:TDH61"/>
    <mergeCell ref="TDI61:TDX61"/>
    <mergeCell ref="TDY61:TEN61"/>
    <mergeCell ref="SYK61:SYZ61"/>
    <mergeCell ref="SZA61:SZP61"/>
    <mergeCell ref="SZQ61:TAF61"/>
    <mergeCell ref="TAG61:TAV61"/>
    <mergeCell ref="TAW61:TBL61"/>
    <mergeCell ref="TTY61:TUN61"/>
    <mergeCell ref="TUO61:TVD61"/>
    <mergeCell ref="TVE61:TVT61"/>
    <mergeCell ref="TVU61:TWJ61"/>
    <mergeCell ref="TWK61:TWZ61"/>
    <mergeCell ref="TQW61:TRL61"/>
    <mergeCell ref="TRM61:TSB61"/>
    <mergeCell ref="TSC61:TSR61"/>
    <mergeCell ref="TSS61:TTH61"/>
    <mergeCell ref="TTI61:TTX61"/>
    <mergeCell ref="TNU61:TOJ61"/>
    <mergeCell ref="TOK61:TOZ61"/>
    <mergeCell ref="TPA61:TPP61"/>
    <mergeCell ref="TPQ61:TQF61"/>
    <mergeCell ref="TQG61:TQV61"/>
    <mergeCell ref="TKS61:TLH61"/>
    <mergeCell ref="TLI61:TLX61"/>
    <mergeCell ref="TLY61:TMN61"/>
    <mergeCell ref="TMO61:TND61"/>
    <mergeCell ref="TNE61:TNT61"/>
    <mergeCell ref="UGG61:UGV61"/>
    <mergeCell ref="UGW61:UHL61"/>
    <mergeCell ref="UHM61:UIB61"/>
    <mergeCell ref="UIC61:UIR61"/>
    <mergeCell ref="UIS61:UJH61"/>
    <mergeCell ref="UDE61:UDT61"/>
    <mergeCell ref="UDU61:UEJ61"/>
    <mergeCell ref="UEK61:UEZ61"/>
    <mergeCell ref="UFA61:UFP61"/>
    <mergeCell ref="UFQ61:UGF61"/>
    <mergeCell ref="UAC61:UAR61"/>
    <mergeCell ref="UAS61:UBH61"/>
    <mergeCell ref="UBI61:UBX61"/>
    <mergeCell ref="UBY61:UCN61"/>
    <mergeCell ref="UCO61:UDD61"/>
    <mergeCell ref="TXA61:TXP61"/>
    <mergeCell ref="TXQ61:TYF61"/>
    <mergeCell ref="TYG61:TYV61"/>
    <mergeCell ref="TYW61:TZL61"/>
    <mergeCell ref="TZM61:UAB61"/>
    <mergeCell ref="USO61:UTD61"/>
    <mergeCell ref="UTE61:UTT61"/>
    <mergeCell ref="UTU61:UUJ61"/>
    <mergeCell ref="UUK61:UUZ61"/>
    <mergeCell ref="UVA61:UVP61"/>
    <mergeCell ref="UPM61:UQB61"/>
    <mergeCell ref="UQC61:UQR61"/>
    <mergeCell ref="UQS61:URH61"/>
    <mergeCell ref="URI61:URX61"/>
    <mergeCell ref="URY61:USN61"/>
    <mergeCell ref="UMK61:UMZ61"/>
    <mergeCell ref="UNA61:UNP61"/>
    <mergeCell ref="UNQ61:UOF61"/>
    <mergeCell ref="UOG61:UOV61"/>
    <mergeCell ref="UOW61:UPL61"/>
    <mergeCell ref="UJI61:UJX61"/>
    <mergeCell ref="UJY61:UKN61"/>
    <mergeCell ref="UKO61:ULD61"/>
    <mergeCell ref="ULE61:ULT61"/>
    <mergeCell ref="ULU61:UMJ61"/>
    <mergeCell ref="VEW61:VFL61"/>
    <mergeCell ref="VFM61:VGB61"/>
    <mergeCell ref="VGC61:VGR61"/>
    <mergeCell ref="VGS61:VHH61"/>
    <mergeCell ref="VHI61:VHX61"/>
    <mergeCell ref="VBU61:VCJ61"/>
    <mergeCell ref="VCK61:VCZ61"/>
    <mergeCell ref="VDA61:VDP61"/>
    <mergeCell ref="VDQ61:VEF61"/>
    <mergeCell ref="VEG61:VEV61"/>
    <mergeCell ref="UYS61:UZH61"/>
    <mergeCell ref="UZI61:UZX61"/>
    <mergeCell ref="UZY61:VAN61"/>
    <mergeCell ref="VAO61:VBD61"/>
    <mergeCell ref="VBE61:VBT61"/>
    <mergeCell ref="UVQ61:UWF61"/>
    <mergeCell ref="UWG61:UWV61"/>
    <mergeCell ref="UWW61:UXL61"/>
    <mergeCell ref="UXM61:UYB61"/>
    <mergeCell ref="UYC61:UYR61"/>
    <mergeCell ref="VRE61:VRT61"/>
    <mergeCell ref="VRU61:VSJ61"/>
    <mergeCell ref="VSK61:VSZ61"/>
    <mergeCell ref="VTA61:VTP61"/>
    <mergeCell ref="VTQ61:VUF61"/>
    <mergeCell ref="VOC61:VOR61"/>
    <mergeCell ref="VOS61:VPH61"/>
    <mergeCell ref="VPI61:VPX61"/>
    <mergeCell ref="VPY61:VQN61"/>
    <mergeCell ref="VQO61:VRD61"/>
    <mergeCell ref="VLA61:VLP61"/>
    <mergeCell ref="VLQ61:VMF61"/>
    <mergeCell ref="VMG61:VMV61"/>
    <mergeCell ref="VMW61:VNL61"/>
    <mergeCell ref="VNM61:VOB61"/>
    <mergeCell ref="VHY61:VIN61"/>
    <mergeCell ref="VIO61:VJD61"/>
    <mergeCell ref="VJE61:VJT61"/>
    <mergeCell ref="VJU61:VKJ61"/>
    <mergeCell ref="VKK61:VKZ61"/>
    <mergeCell ref="WDM61:WEB61"/>
    <mergeCell ref="WEC61:WER61"/>
    <mergeCell ref="WES61:WFH61"/>
    <mergeCell ref="WFI61:WFX61"/>
    <mergeCell ref="WFY61:WGN61"/>
    <mergeCell ref="WAK61:WAZ61"/>
    <mergeCell ref="WBA61:WBP61"/>
    <mergeCell ref="WBQ61:WCF61"/>
    <mergeCell ref="WCG61:WCV61"/>
    <mergeCell ref="WCW61:WDL61"/>
    <mergeCell ref="VXI61:VXX61"/>
    <mergeCell ref="VXY61:VYN61"/>
    <mergeCell ref="VYO61:VZD61"/>
    <mergeCell ref="VZE61:VZT61"/>
    <mergeCell ref="VZU61:WAJ61"/>
    <mergeCell ref="VUG61:VUV61"/>
    <mergeCell ref="VUW61:VVL61"/>
    <mergeCell ref="VVM61:VWB61"/>
    <mergeCell ref="VWC61:VWR61"/>
    <mergeCell ref="VWS61:VXH61"/>
    <mergeCell ref="WPU61:WQJ61"/>
    <mergeCell ref="WQK61:WQZ61"/>
    <mergeCell ref="WRA61:WRP61"/>
    <mergeCell ref="WRQ61:WSF61"/>
    <mergeCell ref="WSG61:WSV61"/>
    <mergeCell ref="WMS61:WNH61"/>
    <mergeCell ref="WNI61:WNX61"/>
    <mergeCell ref="WNY61:WON61"/>
    <mergeCell ref="WOO61:WPD61"/>
    <mergeCell ref="WPE61:WPT61"/>
    <mergeCell ref="WJQ61:WKF61"/>
    <mergeCell ref="WKG61:WKV61"/>
    <mergeCell ref="WKW61:WLL61"/>
    <mergeCell ref="WLM61:WMB61"/>
    <mergeCell ref="WMC61:WMR61"/>
    <mergeCell ref="WGO61:WHD61"/>
    <mergeCell ref="WHE61:WHT61"/>
    <mergeCell ref="WHU61:WIJ61"/>
    <mergeCell ref="WIK61:WIZ61"/>
    <mergeCell ref="WJA61:WJP61"/>
    <mergeCell ref="XCC61:XCR61"/>
    <mergeCell ref="XCS61:XDH61"/>
    <mergeCell ref="XDI61:XDX61"/>
    <mergeCell ref="XDY61:XEN61"/>
    <mergeCell ref="XEO61:XFD61"/>
    <mergeCell ref="WZA61:WZP61"/>
    <mergeCell ref="WZQ61:XAF61"/>
    <mergeCell ref="XAG61:XAV61"/>
    <mergeCell ref="XAW61:XBL61"/>
    <mergeCell ref="XBM61:XCB61"/>
    <mergeCell ref="WVY61:WWN61"/>
    <mergeCell ref="WWO61:WXD61"/>
    <mergeCell ref="WXE61:WXT61"/>
    <mergeCell ref="WXU61:WYJ61"/>
    <mergeCell ref="WYK61:WYZ61"/>
    <mergeCell ref="WSW61:WTL61"/>
    <mergeCell ref="WTM61:WUB61"/>
    <mergeCell ref="WUC61:WUR61"/>
    <mergeCell ref="WUS61:WVH61"/>
    <mergeCell ref="WVI61:WVX61"/>
  </mergeCells>
  <hyperlinks>
    <hyperlink ref="A106" r:id="rId1" xr:uid="{12D4C7CA-0D4E-4B12-B11E-DC7084A1262E}"/>
    <hyperlink ref="A7" location="'3.1.4'!A12" display="Table 3.1.4.1 - Initial external administrators' reports—Possible misconduct by industry (1 July 2021–30 June 2022)" xr:uid="{2FF2ECE2-D4C6-4A35-8386-83B9B6CBA3B2}"/>
    <hyperlink ref="A8" location="'3.1.4'!A39" display="Table 3.1.4.2 - Initial external administrators' reports—Possible misconduct by region (1 July 2021–30 June 2022)" xr:uid="{BA2F3440-CD00-4AD0-AF55-0DB9E479C7E6}"/>
    <hyperlink ref="A9" location="'3.1.4'!A59" display="Table 3.1.4.3 - Initial external administrators' reports—Possible misconduct of directors duties by industry (1 July 2021–30 June 2022)" xr:uid="{DB679F58-3653-4072-8BC5-6B7FF952130F}"/>
    <hyperlink ref="A10" location="'3.1.4'!A86" display="Table 3.1.4.4 - Initial external administrators' and receivers' reports—Possible misconduct of directors duties by region" xr:uid="{9950D6DC-CFF5-4C9F-A947-FE818128A802}"/>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I42"/>
  <sheetViews>
    <sheetView zoomScaleNormal="100" workbookViewId="0">
      <selection activeCell="A3" sqref="A3:AH3"/>
    </sheetView>
  </sheetViews>
  <sheetFormatPr defaultColWidth="11.5703125" defaultRowHeight="15" x14ac:dyDescent="0.25"/>
  <cols>
    <col min="1" max="1" width="32.28515625" customWidth="1"/>
    <col min="2" max="12" width="10.7109375" customWidth="1"/>
    <col min="13" max="13" width="2.140625" customWidth="1"/>
    <col min="14" max="24" width="10.7109375" customWidth="1"/>
    <col min="25" max="25" width="2.140625" customWidth="1"/>
    <col min="26" max="32" width="10.7109375" customWidth="1"/>
    <col min="33" max="33" width="2.140625" customWidth="1"/>
    <col min="34" max="34" width="10.7109375" customWidth="1"/>
    <col min="210" max="210" width="51.5703125" customWidth="1"/>
    <col min="213" max="213" width="12" customWidth="1"/>
    <col min="466" max="466" width="51.5703125" customWidth="1"/>
    <col min="469" max="469" width="12" customWidth="1"/>
    <col min="722" max="722" width="51.5703125" customWidth="1"/>
    <col min="725" max="725" width="12" customWidth="1"/>
    <col min="978" max="978" width="51.5703125" customWidth="1"/>
    <col min="981" max="981" width="12" customWidth="1"/>
    <col min="1234" max="1234" width="51.5703125" customWidth="1"/>
    <col min="1237" max="1237" width="12" customWidth="1"/>
    <col min="1490" max="1490" width="51.5703125" customWidth="1"/>
    <col min="1493" max="1493" width="12" customWidth="1"/>
    <col min="1746" max="1746" width="51.5703125" customWidth="1"/>
    <col min="1749" max="1749" width="12" customWidth="1"/>
    <col min="2002" max="2002" width="51.5703125" customWidth="1"/>
    <col min="2005" max="2005" width="12" customWidth="1"/>
    <col min="2258" max="2258" width="51.5703125" customWidth="1"/>
    <col min="2261" max="2261" width="12" customWidth="1"/>
    <col min="2514" max="2514" width="51.5703125" customWidth="1"/>
    <col min="2517" max="2517" width="12" customWidth="1"/>
    <col min="2770" max="2770" width="51.5703125" customWidth="1"/>
    <col min="2773" max="2773" width="12" customWidth="1"/>
    <col min="3026" max="3026" width="51.5703125" customWidth="1"/>
    <col min="3029" max="3029" width="12" customWidth="1"/>
    <col min="3282" max="3282" width="51.5703125" customWidth="1"/>
    <col min="3285" max="3285" width="12" customWidth="1"/>
    <col min="3538" max="3538" width="51.5703125" customWidth="1"/>
    <col min="3541" max="3541" width="12" customWidth="1"/>
    <col min="3794" max="3794" width="51.5703125" customWidth="1"/>
    <col min="3797" max="3797" width="12" customWidth="1"/>
    <col min="4050" max="4050" width="51.5703125" customWidth="1"/>
    <col min="4053" max="4053" width="12" customWidth="1"/>
    <col min="4306" max="4306" width="51.5703125" customWidth="1"/>
    <col min="4309" max="4309" width="12" customWidth="1"/>
    <col min="4562" max="4562" width="51.5703125" customWidth="1"/>
    <col min="4565" max="4565" width="12" customWidth="1"/>
    <col min="4818" max="4818" width="51.5703125" customWidth="1"/>
    <col min="4821" max="4821" width="12" customWidth="1"/>
    <col min="5074" max="5074" width="51.5703125" customWidth="1"/>
    <col min="5077" max="5077" width="12" customWidth="1"/>
    <col min="5330" max="5330" width="51.5703125" customWidth="1"/>
    <col min="5333" max="5333" width="12" customWidth="1"/>
    <col min="5586" max="5586" width="51.5703125" customWidth="1"/>
    <col min="5589" max="5589" width="12" customWidth="1"/>
    <col min="5842" max="5842" width="51.5703125" customWidth="1"/>
    <col min="5845" max="5845" width="12" customWidth="1"/>
    <col min="6098" max="6098" width="51.5703125" customWidth="1"/>
    <col min="6101" max="6101" width="12" customWidth="1"/>
    <col min="6354" max="6354" width="51.5703125" customWidth="1"/>
    <col min="6357" max="6357" width="12" customWidth="1"/>
    <col min="6610" max="6610" width="51.5703125" customWidth="1"/>
    <col min="6613" max="6613" width="12" customWidth="1"/>
    <col min="6866" max="6866" width="51.5703125" customWidth="1"/>
    <col min="6869" max="6869" width="12" customWidth="1"/>
    <col min="7122" max="7122" width="51.5703125" customWidth="1"/>
    <col min="7125" max="7125" width="12" customWidth="1"/>
    <col min="7378" max="7378" width="51.5703125" customWidth="1"/>
    <col min="7381" max="7381" width="12" customWidth="1"/>
    <col min="7634" max="7634" width="51.5703125" customWidth="1"/>
    <col min="7637" max="7637" width="12" customWidth="1"/>
    <col min="7890" max="7890" width="51.5703125" customWidth="1"/>
    <col min="7893" max="7893" width="12" customWidth="1"/>
    <col min="8146" max="8146" width="51.5703125" customWidth="1"/>
    <col min="8149" max="8149" width="12" customWidth="1"/>
    <col min="8402" max="8402" width="51.5703125" customWidth="1"/>
    <col min="8405" max="8405" width="12" customWidth="1"/>
    <col min="8658" max="8658" width="51.5703125" customWidth="1"/>
    <col min="8661" max="8661" width="12" customWidth="1"/>
    <col min="8914" max="8914" width="51.5703125" customWidth="1"/>
    <col min="8917" max="8917" width="12" customWidth="1"/>
    <col min="9170" max="9170" width="51.5703125" customWidth="1"/>
    <col min="9173" max="9173" width="12" customWidth="1"/>
    <col min="9426" max="9426" width="51.5703125" customWidth="1"/>
    <col min="9429" max="9429" width="12" customWidth="1"/>
    <col min="9682" max="9682" width="51.5703125" customWidth="1"/>
    <col min="9685" max="9685" width="12" customWidth="1"/>
    <col min="9938" max="9938" width="51.5703125" customWidth="1"/>
    <col min="9941" max="9941" width="12" customWidth="1"/>
    <col min="10194" max="10194" width="51.5703125" customWidth="1"/>
    <col min="10197" max="10197" width="12" customWidth="1"/>
    <col min="10450" max="10450" width="51.5703125" customWidth="1"/>
    <col min="10453" max="10453" width="12" customWidth="1"/>
    <col min="10706" max="10706" width="51.5703125" customWidth="1"/>
    <col min="10709" max="10709" width="12" customWidth="1"/>
    <col min="10962" max="10962" width="51.5703125" customWidth="1"/>
    <col min="10965" max="10965" width="12" customWidth="1"/>
    <col min="11218" max="11218" width="51.5703125" customWidth="1"/>
    <col min="11221" max="11221" width="12" customWidth="1"/>
    <col min="11474" max="11474" width="51.5703125" customWidth="1"/>
    <col min="11477" max="11477" width="12" customWidth="1"/>
    <col min="11730" max="11730" width="51.5703125" customWidth="1"/>
    <col min="11733" max="11733" width="12" customWidth="1"/>
    <col min="11986" max="11986" width="51.5703125" customWidth="1"/>
    <col min="11989" max="11989" width="12" customWidth="1"/>
    <col min="12242" max="12242" width="51.5703125" customWidth="1"/>
    <col min="12245" max="12245" width="12" customWidth="1"/>
    <col min="12498" max="12498" width="51.5703125" customWidth="1"/>
    <col min="12501" max="12501" width="12" customWidth="1"/>
    <col min="12754" max="12754" width="51.5703125" customWidth="1"/>
    <col min="12757" max="12757" width="12" customWidth="1"/>
    <col min="13010" max="13010" width="51.5703125" customWidth="1"/>
    <col min="13013" max="13013" width="12" customWidth="1"/>
    <col min="13266" max="13266" width="51.5703125" customWidth="1"/>
    <col min="13269" max="13269" width="12" customWidth="1"/>
    <col min="13522" max="13522" width="51.5703125" customWidth="1"/>
    <col min="13525" max="13525" width="12" customWidth="1"/>
    <col min="13778" max="13778" width="51.5703125" customWidth="1"/>
    <col min="13781" max="13781" width="12" customWidth="1"/>
    <col min="14034" max="14034" width="51.5703125" customWidth="1"/>
    <col min="14037" max="14037" width="12" customWidth="1"/>
    <col min="14290" max="14290" width="51.5703125" customWidth="1"/>
    <col min="14293" max="14293" width="12" customWidth="1"/>
    <col min="14546" max="14546" width="51.5703125" customWidth="1"/>
    <col min="14549" max="14549" width="12" customWidth="1"/>
    <col min="14802" max="14802" width="51.5703125" customWidth="1"/>
    <col min="14805" max="14805" width="12" customWidth="1"/>
    <col min="15058" max="15058" width="51.5703125" customWidth="1"/>
    <col min="15061" max="15061" width="12" customWidth="1"/>
    <col min="15314" max="15314" width="51.5703125" customWidth="1"/>
    <col min="15317" max="15317" width="12" customWidth="1"/>
    <col min="15570" max="15570" width="51.5703125" customWidth="1"/>
    <col min="15573" max="15573" width="12" customWidth="1"/>
    <col min="15826" max="15826" width="51.5703125" customWidth="1"/>
    <col min="15829" max="15829" width="12" customWidth="1"/>
    <col min="16082" max="16082" width="51.5703125" customWidth="1"/>
    <col min="16085" max="16085" width="12" customWidth="1"/>
  </cols>
  <sheetData>
    <row r="1" spans="1:35" ht="75" customHeight="1" x14ac:dyDescent="0.25">
      <c r="A1" s="131"/>
      <c r="B1" s="131"/>
      <c r="C1" s="131"/>
      <c r="D1" s="131"/>
      <c r="E1" s="131"/>
      <c r="F1" s="131"/>
      <c r="G1" s="131"/>
      <c r="H1" s="131"/>
      <c r="I1" s="131"/>
      <c r="J1" s="131"/>
      <c r="K1" s="131"/>
      <c r="L1" s="131"/>
      <c r="M1" s="131"/>
      <c r="N1" s="131"/>
      <c r="O1" s="131"/>
      <c r="P1" s="131"/>
      <c r="Q1" s="131"/>
      <c r="R1" s="131"/>
      <c r="S1" s="131"/>
      <c r="T1" s="131"/>
      <c r="U1" s="131"/>
      <c r="V1" s="131"/>
      <c r="W1" s="131"/>
      <c r="X1" s="131"/>
      <c r="Y1" s="131"/>
      <c r="Z1" s="131"/>
      <c r="AA1" s="131"/>
      <c r="AB1" s="131"/>
      <c r="AC1" s="131"/>
      <c r="AD1" s="131"/>
      <c r="AE1" s="131"/>
      <c r="AF1" s="131"/>
      <c r="AG1" s="131"/>
      <c r="AH1" s="131"/>
    </row>
    <row r="2" spans="1:35" ht="15" customHeight="1" x14ac:dyDescent="0.25">
      <c r="A2" s="127" t="str">
        <f>+Contents!A2</f>
        <v>Statistics about corporate insolvency in Australia</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row>
    <row r="3" spans="1:35" ht="24.95" customHeight="1" x14ac:dyDescent="0.25">
      <c r="A3" s="132" t="str">
        <f>Contents!A3</f>
        <v>Released: December 2025</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row>
    <row r="4" spans="1:35" x14ac:dyDescent="0.25">
      <c r="A4" s="133" t="s">
        <v>276</v>
      </c>
      <c r="B4" s="133"/>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row>
    <row r="5" spans="1:35" ht="15" customHeight="1" x14ac:dyDescent="0.25">
      <c r="A5" s="130" t="s">
        <v>12</v>
      </c>
      <c r="B5" s="154" t="s">
        <v>76</v>
      </c>
      <c r="C5" s="154"/>
      <c r="D5" s="154"/>
      <c r="E5" s="154"/>
      <c r="F5" s="154"/>
      <c r="G5" s="154"/>
      <c r="H5" s="154"/>
      <c r="I5" s="154"/>
      <c r="J5" s="154"/>
      <c r="K5" s="154"/>
      <c r="L5" s="154"/>
      <c r="M5" s="31"/>
      <c r="N5" s="154" t="s">
        <v>77</v>
      </c>
      <c r="O5" s="154"/>
      <c r="P5" s="154"/>
      <c r="Q5" s="154"/>
      <c r="R5" s="154"/>
      <c r="S5" s="154"/>
      <c r="T5" s="154"/>
      <c r="U5" s="154"/>
      <c r="V5" s="154"/>
      <c r="W5" s="154"/>
      <c r="X5" s="154"/>
      <c r="Y5" s="31"/>
      <c r="Z5" s="129" t="s">
        <v>78</v>
      </c>
      <c r="AA5" s="129"/>
      <c r="AB5" s="129"/>
      <c r="AC5" s="129"/>
      <c r="AD5" s="129"/>
      <c r="AE5" s="129"/>
      <c r="AF5" s="129"/>
      <c r="AG5" s="31"/>
      <c r="AH5" s="86"/>
    </row>
    <row r="6" spans="1:35" ht="37.5" customHeight="1" x14ac:dyDescent="0.25">
      <c r="A6" s="130"/>
      <c r="B6" s="87" t="s">
        <v>79</v>
      </c>
      <c r="C6" s="87" t="s">
        <v>80</v>
      </c>
      <c r="D6" s="87" t="s">
        <v>81</v>
      </c>
      <c r="E6" s="87" t="s">
        <v>82</v>
      </c>
      <c r="F6" s="87" t="s">
        <v>83</v>
      </c>
      <c r="G6" s="87" t="s">
        <v>84</v>
      </c>
      <c r="H6" s="87" t="s">
        <v>85</v>
      </c>
      <c r="I6" s="88" t="s">
        <v>86</v>
      </c>
      <c r="J6" s="88" t="s">
        <v>87</v>
      </c>
      <c r="K6" s="87" t="s">
        <v>88</v>
      </c>
      <c r="L6" s="89" t="s">
        <v>89</v>
      </c>
      <c r="M6" s="16"/>
      <c r="N6" s="90" t="s">
        <v>79</v>
      </c>
      <c r="O6" s="87" t="s">
        <v>80</v>
      </c>
      <c r="P6" s="87" t="s">
        <v>81</v>
      </c>
      <c r="Q6" s="87" t="s">
        <v>82</v>
      </c>
      <c r="R6" s="87" t="s">
        <v>83</v>
      </c>
      <c r="S6" s="87" t="s">
        <v>84</v>
      </c>
      <c r="T6" s="87" t="s">
        <v>85</v>
      </c>
      <c r="U6" s="88" t="s">
        <v>86</v>
      </c>
      <c r="V6" s="88" t="s">
        <v>87</v>
      </c>
      <c r="W6" s="87" t="s">
        <v>88</v>
      </c>
      <c r="X6" s="89" t="s">
        <v>89</v>
      </c>
      <c r="Y6" s="16"/>
      <c r="Z6" s="90" t="s">
        <v>90</v>
      </c>
      <c r="AA6" s="87" t="s">
        <v>91</v>
      </c>
      <c r="AB6" s="88" t="s">
        <v>92</v>
      </c>
      <c r="AC6" s="88" t="s">
        <v>93</v>
      </c>
      <c r="AD6" s="88" t="s">
        <v>94</v>
      </c>
      <c r="AE6" s="87" t="s">
        <v>95</v>
      </c>
      <c r="AF6" s="89" t="s">
        <v>96</v>
      </c>
      <c r="AG6" s="16"/>
      <c r="AH6" s="91" t="s">
        <v>21</v>
      </c>
    </row>
    <row r="7" spans="1:35" x14ac:dyDescent="0.25">
      <c r="A7" s="6" t="s">
        <v>22</v>
      </c>
      <c r="B7" s="75">
        <v>558</v>
      </c>
      <c r="C7" s="75">
        <v>452</v>
      </c>
      <c r="D7" s="75">
        <v>186</v>
      </c>
      <c r="E7" s="75">
        <v>89</v>
      </c>
      <c r="F7" s="75">
        <v>109</v>
      </c>
      <c r="G7" s="75">
        <v>92</v>
      </c>
      <c r="H7" s="75">
        <v>62</v>
      </c>
      <c r="I7" s="75">
        <v>25</v>
      </c>
      <c r="J7" s="75">
        <v>12</v>
      </c>
      <c r="K7" s="75">
        <v>0</v>
      </c>
      <c r="L7" s="79">
        <v>3</v>
      </c>
      <c r="M7" s="75"/>
      <c r="N7" s="92">
        <v>6</v>
      </c>
      <c r="O7" s="93">
        <v>6</v>
      </c>
      <c r="P7" s="93">
        <v>8</v>
      </c>
      <c r="Q7" s="93">
        <v>14</v>
      </c>
      <c r="R7" s="93">
        <v>34</v>
      </c>
      <c r="S7" s="93">
        <v>97</v>
      </c>
      <c r="T7" s="93">
        <v>366</v>
      </c>
      <c r="U7" s="93">
        <v>777</v>
      </c>
      <c r="V7" s="93">
        <v>260</v>
      </c>
      <c r="W7" s="93">
        <v>13</v>
      </c>
      <c r="X7" s="94">
        <v>7</v>
      </c>
      <c r="Y7" s="93"/>
      <c r="Z7" s="95">
        <v>86</v>
      </c>
      <c r="AA7" s="93">
        <v>480</v>
      </c>
      <c r="AB7" s="93">
        <v>403</v>
      </c>
      <c r="AC7" s="93">
        <v>352</v>
      </c>
      <c r="AD7" s="93">
        <v>251</v>
      </c>
      <c r="AE7" s="93">
        <v>10</v>
      </c>
      <c r="AF7" s="94">
        <v>6</v>
      </c>
      <c r="AG7" s="93"/>
      <c r="AH7" s="96">
        <f>SUM(Z7:AF7)</f>
        <v>1588</v>
      </c>
      <c r="AI7" s="12"/>
    </row>
    <row r="8" spans="1:35" x14ac:dyDescent="0.25">
      <c r="A8" s="6" t="s">
        <v>23</v>
      </c>
      <c r="B8" s="75">
        <v>139</v>
      </c>
      <c r="C8" s="75">
        <v>99</v>
      </c>
      <c r="D8" s="75">
        <v>30</v>
      </c>
      <c r="E8" s="75">
        <v>17</v>
      </c>
      <c r="F8" s="75">
        <v>16</v>
      </c>
      <c r="G8" s="75">
        <v>21</v>
      </c>
      <c r="H8" s="75">
        <v>10</v>
      </c>
      <c r="I8" s="75">
        <v>14</v>
      </c>
      <c r="J8" s="75">
        <v>6</v>
      </c>
      <c r="K8" s="75">
        <v>1</v>
      </c>
      <c r="L8" s="79">
        <v>0</v>
      </c>
      <c r="M8" s="75"/>
      <c r="N8" s="92">
        <v>8</v>
      </c>
      <c r="O8" s="93">
        <v>6</v>
      </c>
      <c r="P8" s="93">
        <v>5</v>
      </c>
      <c r="Q8" s="93">
        <v>2</v>
      </c>
      <c r="R8" s="93">
        <v>5</v>
      </c>
      <c r="S8" s="93">
        <v>20</v>
      </c>
      <c r="T8" s="93">
        <v>59</v>
      </c>
      <c r="U8" s="93">
        <v>132</v>
      </c>
      <c r="V8" s="93">
        <v>94</v>
      </c>
      <c r="W8" s="93">
        <v>11</v>
      </c>
      <c r="X8" s="94">
        <v>11</v>
      </c>
      <c r="Y8" s="93"/>
      <c r="Z8" s="95">
        <v>26</v>
      </c>
      <c r="AA8" s="93">
        <v>83</v>
      </c>
      <c r="AB8" s="93">
        <v>65</v>
      </c>
      <c r="AC8" s="93">
        <v>65</v>
      </c>
      <c r="AD8" s="93">
        <v>94</v>
      </c>
      <c r="AE8" s="93">
        <v>11</v>
      </c>
      <c r="AF8" s="94">
        <v>9</v>
      </c>
      <c r="AG8" s="93"/>
      <c r="AH8" s="96">
        <f t="shared" ref="AH8:AH26" si="0">SUM(Z8:AF8)</f>
        <v>353</v>
      </c>
      <c r="AI8" s="12"/>
    </row>
    <row r="9" spans="1:35" x14ac:dyDescent="0.25">
      <c r="A9" s="6" t="s">
        <v>24</v>
      </c>
      <c r="B9" s="75">
        <v>34</v>
      </c>
      <c r="C9" s="75">
        <v>18</v>
      </c>
      <c r="D9" s="75">
        <v>5</v>
      </c>
      <c r="E9" s="75">
        <v>4</v>
      </c>
      <c r="F9" s="75">
        <v>3</v>
      </c>
      <c r="G9" s="75">
        <v>10</v>
      </c>
      <c r="H9" s="75">
        <v>10</v>
      </c>
      <c r="I9" s="75">
        <v>10</v>
      </c>
      <c r="J9" s="75">
        <v>11</v>
      </c>
      <c r="K9" s="75">
        <v>1</v>
      </c>
      <c r="L9" s="79">
        <v>0</v>
      </c>
      <c r="M9" s="75"/>
      <c r="N9" s="92">
        <v>0</v>
      </c>
      <c r="O9" s="93">
        <v>0</v>
      </c>
      <c r="P9" s="93">
        <v>0</v>
      </c>
      <c r="Q9" s="93">
        <v>1</v>
      </c>
      <c r="R9" s="93">
        <v>2</v>
      </c>
      <c r="S9" s="93">
        <v>5</v>
      </c>
      <c r="T9" s="93">
        <v>16</v>
      </c>
      <c r="U9" s="93">
        <v>34</v>
      </c>
      <c r="V9" s="93">
        <v>31</v>
      </c>
      <c r="W9" s="93">
        <v>9</v>
      </c>
      <c r="X9" s="94">
        <v>8</v>
      </c>
      <c r="Y9" s="93"/>
      <c r="Z9" s="95">
        <v>7</v>
      </c>
      <c r="AA9" s="93">
        <v>24</v>
      </c>
      <c r="AB9" s="93">
        <v>14</v>
      </c>
      <c r="AC9" s="93">
        <v>19</v>
      </c>
      <c r="AD9" s="93">
        <v>26</v>
      </c>
      <c r="AE9" s="93">
        <v>8</v>
      </c>
      <c r="AF9" s="94">
        <v>8</v>
      </c>
      <c r="AG9" s="93"/>
      <c r="AH9" s="96">
        <f t="shared" si="0"/>
        <v>106</v>
      </c>
      <c r="AI9" s="12"/>
    </row>
    <row r="10" spans="1:35" x14ac:dyDescent="0.25">
      <c r="A10" s="6" t="s">
        <v>25</v>
      </c>
      <c r="B10" s="75">
        <v>51</v>
      </c>
      <c r="C10" s="75">
        <v>67</v>
      </c>
      <c r="D10" s="75">
        <v>30</v>
      </c>
      <c r="E10" s="75">
        <v>12</v>
      </c>
      <c r="F10" s="75">
        <v>11</v>
      </c>
      <c r="G10" s="75">
        <v>12</v>
      </c>
      <c r="H10" s="75">
        <v>11</v>
      </c>
      <c r="I10" s="75">
        <v>7</v>
      </c>
      <c r="J10" s="75">
        <v>1</v>
      </c>
      <c r="K10" s="75">
        <v>0</v>
      </c>
      <c r="L10" s="79">
        <v>1</v>
      </c>
      <c r="M10" s="75"/>
      <c r="N10" s="92">
        <v>0</v>
      </c>
      <c r="O10" s="93">
        <v>2</v>
      </c>
      <c r="P10" s="93">
        <v>3</v>
      </c>
      <c r="Q10" s="93">
        <v>3</v>
      </c>
      <c r="R10" s="93">
        <v>10</v>
      </c>
      <c r="S10" s="93">
        <v>18</v>
      </c>
      <c r="T10" s="93">
        <v>59</v>
      </c>
      <c r="U10" s="93">
        <v>81</v>
      </c>
      <c r="V10" s="93">
        <v>25</v>
      </c>
      <c r="W10" s="93">
        <v>1</v>
      </c>
      <c r="X10" s="94">
        <v>1</v>
      </c>
      <c r="Y10" s="93"/>
      <c r="Z10" s="95">
        <v>22</v>
      </c>
      <c r="AA10" s="93">
        <v>81</v>
      </c>
      <c r="AB10" s="93">
        <v>44</v>
      </c>
      <c r="AC10" s="93">
        <v>34</v>
      </c>
      <c r="AD10" s="93">
        <v>21</v>
      </c>
      <c r="AE10" s="93">
        <v>1</v>
      </c>
      <c r="AF10" s="94">
        <v>0</v>
      </c>
      <c r="AG10" s="93"/>
      <c r="AH10" s="96">
        <f t="shared" si="0"/>
        <v>203</v>
      </c>
      <c r="AI10" s="12"/>
    </row>
    <row r="11" spans="1:35" ht="13.35" customHeight="1" x14ac:dyDescent="0.25">
      <c r="A11" s="6" t="s">
        <v>26</v>
      </c>
      <c r="B11" s="75">
        <v>812</v>
      </c>
      <c r="C11" s="75">
        <v>570</v>
      </c>
      <c r="D11" s="75">
        <v>217</v>
      </c>
      <c r="E11" s="75">
        <v>133</v>
      </c>
      <c r="F11" s="75">
        <v>146</v>
      </c>
      <c r="G11" s="75">
        <v>155</v>
      </c>
      <c r="H11" s="75">
        <v>120</v>
      </c>
      <c r="I11" s="75">
        <v>128</v>
      </c>
      <c r="J11" s="75">
        <v>60</v>
      </c>
      <c r="K11" s="75">
        <v>10</v>
      </c>
      <c r="L11" s="79">
        <v>10</v>
      </c>
      <c r="M11" s="75"/>
      <c r="N11" s="92">
        <v>14</v>
      </c>
      <c r="O11" s="93">
        <v>25</v>
      </c>
      <c r="P11" s="93">
        <v>27</v>
      </c>
      <c r="Q11" s="93">
        <v>29</v>
      </c>
      <c r="R11" s="93">
        <v>79</v>
      </c>
      <c r="S11" s="93">
        <v>136</v>
      </c>
      <c r="T11" s="93">
        <v>431</v>
      </c>
      <c r="U11" s="93">
        <v>840</v>
      </c>
      <c r="V11" s="93">
        <v>564</v>
      </c>
      <c r="W11" s="93">
        <v>97</v>
      </c>
      <c r="X11" s="94">
        <v>119</v>
      </c>
      <c r="Y11" s="93"/>
      <c r="Z11" s="95">
        <v>204</v>
      </c>
      <c r="AA11" s="93">
        <v>599</v>
      </c>
      <c r="AB11" s="93">
        <v>452</v>
      </c>
      <c r="AC11" s="93">
        <v>372</v>
      </c>
      <c r="AD11" s="93">
        <v>530</v>
      </c>
      <c r="AE11" s="93">
        <v>91</v>
      </c>
      <c r="AF11" s="94">
        <v>113</v>
      </c>
      <c r="AG11" s="93"/>
      <c r="AH11" s="96">
        <f t="shared" si="0"/>
        <v>2361</v>
      </c>
      <c r="AI11" s="12"/>
    </row>
    <row r="12" spans="1:35" x14ac:dyDescent="0.25">
      <c r="A12" s="6" t="s">
        <v>27</v>
      </c>
      <c r="B12" s="75">
        <v>18</v>
      </c>
      <c r="C12" s="75">
        <v>16</v>
      </c>
      <c r="D12" s="75">
        <v>11</v>
      </c>
      <c r="E12" s="75">
        <v>3</v>
      </c>
      <c r="F12" s="75">
        <v>5</v>
      </c>
      <c r="G12" s="75">
        <v>6</v>
      </c>
      <c r="H12" s="75">
        <v>5</v>
      </c>
      <c r="I12" s="75">
        <v>11</v>
      </c>
      <c r="J12" s="75">
        <v>1</v>
      </c>
      <c r="K12" s="75">
        <v>0</v>
      </c>
      <c r="L12" s="79">
        <v>0</v>
      </c>
      <c r="M12" s="75"/>
      <c r="N12" s="92">
        <v>0</v>
      </c>
      <c r="O12" s="93">
        <v>0</v>
      </c>
      <c r="P12" s="93">
        <v>0</v>
      </c>
      <c r="Q12" s="93">
        <v>0</v>
      </c>
      <c r="R12" s="93">
        <v>3</v>
      </c>
      <c r="S12" s="93">
        <v>5</v>
      </c>
      <c r="T12" s="93">
        <v>5</v>
      </c>
      <c r="U12" s="93">
        <v>31</v>
      </c>
      <c r="V12" s="93">
        <v>25</v>
      </c>
      <c r="W12" s="93">
        <v>5</v>
      </c>
      <c r="X12" s="94">
        <v>2</v>
      </c>
      <c r="Y12" s="93"/>
      <c r="Z12" s="95">
        <v>8</v>
      </c>
      <c r="AA12" s="93">
        <v>11</v>
      </c>
      <c r="AB12" s="93">
        <v>11</v>
      </c>
      <c r="AC12" s="93">
        <v>16</v>
      </c>
      <c r="AD12" s="93">
        <v>24</v>
      </c>
      <c r="AE12" s="93">
        <v>4</v>
      </c>
      <c r="AF12" s="94">
        <v>2</v>
      </c>
      <c r="AG12" s="93"/>
      <c r="AH12" s="96">
        <f t="shared" si="0"/>
        <v>76</v>
      </c>
      <c r="AI12" s="12"/>
    </row>
    <row r="13" spans="1:35" x14ac:dyDescent="0.25">
      <c r="A13" s="6" t="s">
        <v>28</v>
      </c>
      <c r="B13" s="75">
        <v>59</v>
      </c>
      <c r="C13" s="75">
        <v>67</v>
      </c>
      <c r="D13" s="75">
        <v>26</v>
      </c>
      <c r="E13" s="75">
        <v>13</v>
      </c>
      <c r="F13" s="75">
        <v>19</v>
      </c>
      <c r="G13" s="75">
        <v>9</v>
      </c>
      <c r="H13" s="75">
        <v>18</v>
      </c>
      <c r="I13" s="75">
        <v>18</v>
      </c>
      <c r="J13" s="75">
        <v>8</v>
      </c>
      <c r="K13" s="75">
        <v>1</v>
      </c>
      <c r="L13" s="79">
        <v>0</v>
      </c>
      <c r="M13" s="75"/>
      <c r="N13" s="92">
        <v>1</v>
      </c>
      <c r="O13" s="93">
        <v>2</v>
      </c>
      <c r="P13" s="93">
        <v>1</v>
      </c>
      <c r="Q13" s="93">
        <v>1</v>
      </c>
      <c r="R13" s="93">
        <v>5</v>
      </c>
      <c r="S13" s="93">
        <v>15</v>
      </c>
      <c r="T13" s="93">
        <v>50</v>
      </c>
      <c r="U13" s="93">
        <v>70</v>
      </c>
      <c r="V13" s="93">
        <v>56</v>
      </c>
      <c r="W13" s="93">
        <v>14</v>
      </c>
      <c r="X13" s="94">
        <v>23</v>
      </c>
      <c r="Y13" s="93"/>
      <c r="Z13" s="95">
        <v>11</v>
      </c>
      <c r="AA13" s="93">
        <v>64</v>
      </c>
      <c r="AB13" s="93">
        <v>36</v>
      </c>
      <c r="AC13" s="93">
        <v>41</v>
      </c>
      <c r="AD13" s="93">
        <v>53</v>
      </c>
      <c r="AE13" s="93">
        <v>11</v>
      </c>
      <c r="AF13" s="94">
        <v>22</v>
      </c>
      <c r="AG13" s="93"/>
      <c r="AH13" s="96">
        <f t="shared" si="0"/>
        <v>238</v>
      </c>
      <c r="AI13" s="12"/>
    </row>
    <row r="14" spans="1:35" x14ac:dyDescent="0.25">
      <c r="A14" s="6" t="s">
        <v>29</v>
      </c>
      <c r="B14" s="75">
        <v>118</v>
      </c>
      <c r="C14" s="75">
        <v>53</v>
      </c>
      <c r="D14" s="75">
        <v>19</v>
      </c>
      <c r="E14" s="75">
        <v>6</v>
      </c>
      <c r="F14" s="75">
        <v>6</v>
      </c>
      <c r="G14" s="75">
        <v>8</v>
      </c>
      <c r="H14" s="75">
        <v>19</v>
      </c>
      <c r="I14" s="75">
        <v>20</v>
      </c>
      <c r="J14" s="75">
        <v>9</v>
      </c>
      <c r="K14" s="75">
        <v>4</v>
      </c>
      <c r="L14" s="79">
        <v>2</v>
      </c>
      <c r="M14" s="75"/>
      <c r="N14" s="92">
        <v>2</v>
      </c>
      <c r="O14" s="93">
        <v>26</v>
      </c>
      <c r="P14" s="93">
        <v>5</v>
      </c>
      <c r="Q14" s="93">
        <v>3</v>
      </c>
      <c r="R14" s="93">
        <v>4</v>
      </c>
      <c r="S14" s="93">
        <v>16</v>
      </c>
      <c r="T14" s="93">
        <v>34</v>
      </c>
      <c r="U14" s="93">
        <v>75</v>
      </c>
      <c r="V14" s="93">
        <v>74</v>
      </c>
      <c r="W14" s="93">
        <v>5</v>
      </c>
      <c r="X14" s="94">
        <v>20</v>
      </c>
      <c r="Y14" s="93"/>
      <c r="Z14" s="95">
        <v>53</v>
      </c>
      <c r="AA14" s="93">
        <v>48</v>
      </c>
      <c r="AB14" s="93">
        <v>42</v>
      </c>
      <c r="AC14" s="93">
        <v>32</v>
      </c>
      <c r="AD14" s="93">
        <v>67</v>
      </c>
      <c r="AE14" s="93">
        <v>4</v>
      </c>
      <c r="AF14" s="94">
        <v>18</v>
      </c>
      <c r="AG14" s="93"/>
      <c r="AH14" s="96">
        <f t="shared" si="0"/>
        <v>264</v>
      </c>
      <c r="AI14" s="12"/>
    </row>
    <row r="15" spans="1:35" x14ac:dyDescent="0.25">
      <c r="A15" s="6" t="s">
        <v>30</v>
      </c>
      <c r="B15" s="75">
        <v>58</v>
      </c>
      <c r="C15" s="75">
        <v>50</v>
      </c>
      <c r="D15" s="75">
        <v>47</v>
      </c>
      <c r="E15" s="75">
        <v>20</v>
      </c>
      <c r="F15" s="75">
        <v>18</v>
      </c>
      <c r="G15" s="75">
        <v>16</v>
      </c>
      <c r="H15" s="75">
        <v>23</v>
      </c>
      <c r="I15" s="75">
        <v>22</v>
      </c>
      <c r="J15" s="75">
        <v>9</v>
      </c>
      <c r="K15" s="75">
        <v>2</v>
      </c>
      <c r="L15" s="79">
        <v>0</v>
      </c>
      <c r="M15" s="75"/>
      <c r="N15" s="92">
        <v>0</v>
      </c>
      <c r="O15" s="93">
        <v>6</v>
      </c>
      <c r="P15" s="93">
        <v>2</v>
      </c>
      <c r="Q15" s="93">
        <v>4</v>
      </c>
      <c r="R15" s="93">
        <v>8</v>
      </c>
      <c r="S15" s="93">
        <v>10</v>
      </c>
      <c r="T15" s="93">
        <v>49</v>
      </c>
      <c r="U15" s="93">
        <v>96</v>
      </c>
      <c r="V15" s="93">
        <v>72</v>
      </c>
      <c r="W15" s="93">
        <v>10</v>
      </c>
      <c r="X15" s="94">
        <v>8</v>
      </c>
      <c r="Y15" s="93"/>
      <c r="Z15" s="95">
        <v>24</v>
      </c>
      <c r="AA15" s="93">
        <v>60</v>
      </c>
      <c r="AB15" s="93">
        <v>48</v>
      </c>
      <c r="AC15" s="93">
        <v>53</v>
      </c>
      <c r="AD15" s="93">
        <v>66</v>
      </c>
      <c r="AE15" s="93">
        <v>8</v>
      </c>
      <c r="AF15" s="94">
        <v>6</v>
      </c>
      <c r="AG15" s="93"/>
      <c r="AH15" s="96">
        <f t="shared" si="0"/>
        <v>265</v>
      </c>
      <c r="AI15" s="12"/>
    </row>
    <row r="16" spans="1:35" x14ac:dyDescent="0.25">
      <c r="A16" s="6" t="s">
        <v>31</v>
      </c>
      <c r="B16" s="75">
        <v>81</v>
      </c>
      <c r="C16" s="75">
        <v>48</v>
      </c>
      <c r="D16" s="75">
        <v>24</v>
      </c>
      <c r="E16" s="75">
        <v>7</v>
      </c>
      <c r="F16" s="75">
        <v>11</v>
      </c>
      <c r="G16" s="75">
        <v>15</v>
      </c>
      <c r="H16" s="75">
        <v>13</v>
      </c>
      <c r="I16" s="75">
        <v>14</v>
      </c>
      <c r="J16" s="75">
        <v>5</v>
      </c>
      <c r="K16" s="75">
        <v>2</v>
      </c>
      <c r="L16" s="79">
        <v>0</v>
      </c>
      <c r="M16" s="75"/>
      <c r="N16" s="92">
        <v>0</v>
      </c>
      <c r="O16" s="93">
        <v>3</v>
      </c>
      <c r="P16" s="93">
        <v>2</v>
      </c>
      <c r="Q16" s="93">
        <v>3</v>
      </c>
      <c r="R16" s="93">
        <v>5</v>
      </c>
      <c r="S16" s="93">
        <v>9</v>
      </c>
      <c r="T16" s="93">
        <v>31</v>
      </c>
      <c r="U16" s="93">
        <v>77</v>
      </c>
      <c r="V16" s="93">
        <v>56</v>
      </c>
      <c r="W16" s="93">
        <v>11</v>
      </c>
      <c r="X16" s="94">
        <v>23</v>
      </c>
      <c r="Y16" s="93"/>
      <c r="Z16" s="95">
        <v>14</v>
      </c>
      <c r="AA16" s="93">
        <v>40</v>
      </c>
      <c r="AB16" s="93">
        <v>37</v>
      </c>
      <c r="AC16" s="93">
        <v>42</v>
      </c>
      <c r="AD16" s="93">
        <v>55</v>
      </c>
      <c r="AE16" s="93">
        <v>12</v>
      </c>
      <c r="AF16" s="94">
        <v>20</v>
      </c>
      <c r="AG16" s="93"/>
      <c r="AH16" s="96">
        <f t="shared" si="0"/>
        <v>220</v>
      </c>
      <c r="AI16" s="12"/>
    </row>
    <row r="17" spans="1:35" x14ac:dyDescent="0.25">
      <c r="A17" s="6" t="s">
        <v>32</v>
      </c>
      <c r="B17" s="75">
        <v>101</v>
      </c>
      <c r="C17" s="75">
        <v>63</v>
      </c>
      <c r="D17" s="75">
        <v>22</v>
      </c>
      <c r="E17" s="75">
        <v>14</v>
      </c>
      <c r="F17" s="75">
        <v>12</v>
      </c>
      <c r="G17" s="75">
        <v>9</v>
      </c>
      <c r="H17" s="75">
        <v>15</v>
      </c>
      <c r="I17" s="75">
        <v>4</v>
      </c>
      <c r="J17" s="75">
        <v>4</v>
      </c>
      <c r="K17" s="75">
        <v>2</v>
      </c>
      <c r="L17" s="79">
        <v>1</v>
      </c>
      <c r="M17" s="75"/>
      <c r="N17" s="92">
        <v>0</v>
      </c>
      <c r="O17" s="93">
        <v>8</v>
      </c>
      <c r="P17" s="93">
        <v>2</v>
      </c>
      <c r="Q17" s="93">
        <v>2</v>
      </c>
      <c r="R17" s="93">
        <v>4</v>
      </c>
      <c r="S17" s="93">
        <v>2</v>
      </c>
      <c r="T17" s="93">
        <v>14</v>
      </c>
      <c r="U17" s="93">
        <v>95</v>
      </c>
      <c r="V17" s="93">
        <v>105</v>
      </c>
      <c r="W17" s="93">
        <v>7</v>
      </c>
      <c r="X17" s="94">
        <v>8</v>
      </c>
      <c r="Y17" s="93"/>
      <c r="Z17" s="95">
        <v>16</v>
      </c>
      <c r="AA17" s="93">
        <v>21</v>
      </c>
      <c r="AB17" s="93">
        <v>35</v>
      </c>
      <c r="AC17" s="93">
        <v>60</v>
      </c>
      <c r="AD17" s="93">
        <v>100</v>
      </c>
      <c r="AE17" s="93">
        <v>9</v>
      </c>
      <c r="AF17" s="94">
        <v>6</v>
      </c>
      <c r="AG17" s="93"/>
      <c r="AH17" s="96">
        <f t="shared" si="0"/>
        <v>247</v>
      </c>
      <c r="AI17" s="12"/>
    </row>
    <row r="18" spans="1:35" x14ac:dyDescent="0.25">
      <c r="A18" s="6" t="s">
        <v>33</v>
      </c>
      <c r="B18" s="75">
        <v>88</v>
      </c>
      <c r="C18" s="75">
        <v>89</v>
      </c>
      <c r="D18" s="75">
        <v>39</v>
      </c>
      <c r="E18" s="75">
        <v>32</v>
      </c>
      <c r="F18" s="75">
        <v>32</v>
      </c>
      <c r="G18" s="75">
        <v>32</v>
      </c>
      <c r="H18" s="75">
        <v>43</v>
      </c>
      <c r="I18" s="75">
        <v>32</v>
      </c>
      <c r="J18" s="75">
        <v>29</v>
      </c>
      <c r="K18" s="75">
        <v>4</v>
      </c>
      <c r="L18" s="79">
        <v>6</v>
      </c>
      <c r="M18" s="75"/>
      <c r="N18" s="92">
        <v>0</v>
      </c>
      <c r="O18" s="93">
        <v>1</v>
      </c>
      <c r="P18" s="93">
        <v>5</v>
      </c>
      <c r="Q18" s="93">
        <v>2</v>
      </c>
      <c r="R18" s="93">
        <v>7</v>
      </c>
      <c r="S18" s="93">
        <v>17</v>
      </c>
      <c r="T18" s="93">
        <v>49</v>
      </c>
      <c r="U18" s="93">
        <v>144</v>
      </c>
      <c r="V18" s="93">
        <v>140</v>
      </c>
      <c r="W18" s="93">
        <v>31</v>
      </c>
      <c r="X18" s="94">
        <v>30</v>
      </c>
      <c r="Y18" s="93"/>
      <c r="Z18" s="95">
        <v>20</v>
      </c>
      <c r="AA18" s="93">
        <v>73</v>
      </c>
      <c r="AB18" s="93">
        <v>64</v>
      </c>
      <c r="AC18" s="93">
        <v>87</v>
      </c>
      <c r="AD18" s="93">
        <v>131</v>
      </c>
      <c r="AE18" s="93">
        <v>27</v>
      </c>
      <c r="AF18" s="94">
        <v>24</v>
      </c>
      <c r="AG18" s="93"/>
      <c r="AH18" s="96">
        <f t="shared" si="0"/>
        <v>426</v>
      </c>
      <c r="AI18" s="12"/>
    </row>
    <row r="19" spans="1:35" x14ac:dyDescent="0.25">
      <c r="A19" s="6" t="s">
        <v>34</v>
      </c>
      <c r="B19" s="75">
        <v>28</v>
      </c>
      <c r="C19" s="75">
        <v>11</v>
      </c>
      <c r="D19" s="75">
        <v>4</v>
      </c>
      <c r="E19" s="75">
        <v>2</v>
      </c>
      <c r="F19" s="75">
        <v>5</v>
      </c>
      <c r="G19" s="75">
        <v>8</v>
      </c>
      <c r="H19" s="75">
        <v>10</v>
      </c>
      <c r="I19" s="75">
        <v>5</v>
      </c>
      <c r="J19" s="75">
        <v>9</v>
      </c>
      <c r="K19" s="75">
        <v>4</v>
      </c>
      <c r="L19" s="79">
        <v>3</v>
      </c>
      <c r="M19" s="75"/>
      <c r="N19" s="92">
        <v>0</v>
      </c>
      <c r="O19" s="93">
        <v>4</v>
      </c>
      <c r="P19" s="93">
        <v>0</v>
      </c>
      <c r="Q19" s="93">
        <v>1</v>
      </c>
      <c r="R19" s="93">
        <v>1</v>
      </c>
      <c r="S19" s="93">
        <v>1</v>
      </c>
      <c r="T19" s="93">
        <v>9</v>
      </c>
      <c r="U19" s="93">
        <v>18</v>
      </c>
      <c r="V19" s="93">
        <v>15</v>
      </c>
      <c r="W19" s="93">
        <v>7</v>
      </c>
      <c r="X19" s="94">
        <v>33</v>
      </c>
      <c r="Y19" s="93"/>
      <c r="Z19" s="95">
        <v>8</v>
      </c>
      <c r="AA19" s="93">
        <v>17</v>
      </c>
      <c r="AB19" s="93">
        <v>5</v>
      </c>
      <c r="AC19" s="93">
        <v>11</v>
      </c>
      <c r="AD19" s="93">
        <v>18</v>
      </c>
      <c r="AE19" s="93">
        <v>2</v>
      </c>
      <c r="AF19" s="94">
        <v>28</v>
      </c>
      <c r="AG19" s="93"/>
      <c r="AH19" s="96">
        <f t="shared" si="0"/>
        <v>89</v>
      </c>
      <c r="AI19" s="12"/>
    </row>
    <row r="20" spans="1:35" x14ac:dyDescent="0.25">
      <c r="A20" s="6" t="s">
        <v>35</v>
      </c>
      <c r="B20" s="75">
        <v>390</v>
      </c>
      <c r="C20" s="75">
        <v>247</v>
      </c>
      <c r="D20" s="75">
        <v>107</v>
      </c>
      <c r="E20" s="75">
        <v>63</v>
      </c>
      <c r="F20" s="75">
        <v>65</v>
      </c>
      <c r="G20" s="75">
        <v>47</v>
      </c>
      <c r="H20" s="75">
        <v>47</v>
      </c>
      <c r="I20" s="75">
        <v>53</v>
      </c>
      <c r="J20" s="75">
        <v>32</v>
      </c>
      <c r="K20" s="75">
        <v>2</v>
      </c>
      <c r="L20" s="79">
        <v>1</v>
      </c>
      <c r="M20" s="75"/>
      <c r="N20" s="92">
        <v>9</v>
      </c>
      <c r="O20" s="93">
        <v>10</v>
      </c>
      <c r="P20" s="93">
        <v>11</v>
      </c>
      <c r="Q20" s="93">
        <v>12</v>
      </c>
      <c r="R20" s="93">
        <v>36</v>
      </c>
      <c r="S20" s="93">
        <v>85</v>
      </c>
      <c r="T20" s="93">
        <v>231</v>
      </c>
      <c r="U20" s="93">
        <v>395</v>
      </c>
      <c r="V20" s="93">
        <v>217</v>
      </c>
      <c r="W20" s="93">
        <v>30</v>
      </c>
      <c r="X20" s="94">
        <v>18</v>
      </c>
      <c r="Y20" s="93"/>
      <c r="Z20" s="95">
        <v>106</v>
      </c>
      <c r="AA20" s="93">
        <v>319</v>
      </c>
      <c r="AB20" s="93">
        <v>218</v>
      </c>
      <c r="AC20" s="93">
        <v>158</v>
      </c>
      <c r="AD20" s="93">
        <v>209</v>
      </c>
      <c r="AE20" s="93">
        <v>27</v>
      </c>
      <c r="AF20" s="94">
        <v>17</v>
      </c>
      <c r="AG20" s="93"/>
      <c r="AH20" s="96">
        <f t="shared" si="0"/>
        <v>1054</v>
      </c>
      <c r="AI20" s="12"/>
    </row>
    <row r="21" spans="1:35" x14ac:dyDescent="0.25">
      <c r="A21" s="6" t="s">
        <v>36</v>
      </c>
      <c r="B21" s="75">
        <v>153</v>
      </c>
      <c r="C21" s="75">
        <v>127</v>
      </c>
      <c r="D21" s="75">
        <v>62</v>
      </c>
      <c r="E21" s="75">
        <v>24</v>
      </c>
      <c r="F21" s="75">
        <v>23</v>
      </c>
      <c r="G21" s="75">
        <v>33</v>
      </c>
      <c r="H21" s="75">
        <v>15</v>
      </c>
      <c r="I21" s="75">
        <v>28</v>
      </c>
      <c r="J21" s="75">
        <v>7</v>
      </c>
      <c r="K21" s="75">
        <v>0</v>
      </c>
      <c r="L21" s="79">
        <v>0</v>
      </c>
      <c r="M21" s="75"/>
      <c r="N21" s="92">
        <v>6</v>
      </c>
      <c r="O21" s="93">
        <v>10</v>
      </c>
      <c r="P21" s="93">
        <v>5</v>
      </c>
      <c r="Q21" s="93">
        <v>9</v>
      </c>
      <c r="R21" s="93">
        <v>13</v>
      </c>
      <c r="S21" s="93">
        <v>31</v>
      </c>
      <c r="T21" s="93">
        <v>89</v>
      </c>
      <c r="U21" s="93">
        <v>165</v>
      </c>
      <c r="V21" s="93">
        <v>117</v>
      </c>
      <c r="W21" s="93">
        <v>9</v>
      </c>
      <c r="X21" s="94">
        <v>18</v>
      </c>
      <c r="Y21" s="93"/>
      <c r="Z21" s="95">
        <v>48</v>
      </c>
      <c r="AA21" s="93">
        <v>122</v>
      </c>
      <c r="AB21" s="93">
        <v>96</v>
      </c>
      <c r="AC21" s="93">
        <v>71</v>
      </c>
      <c r="AD21" s="93">
        <v>108</v>
      </c>
      <c r="AE21" s="93">
        <v>11</v>
      </c>
      <c r="AF21" s="94">
        <v>16</v>
      </c>
      <c r="AG21" s="93"/>
      <c r="AH21" s="96">
        <f t="shared" si="0"/>
        <v>472</v>
      </c>
      <c r="AI21" s="12"/>
    </row>
    <row r="22" spans="1:35" x14ac:dyDescent="0.25">
      <c r="A22" s="6" t="s">
        <v>37</v>
      </c>
      <c r="B22" s="75">
        <v>11</v>
      </c>
      <c r="C22" s="75">
        <v>13</v>
      </c>
      <c r="D22" s="75">
        <v>3</v>
      </c>
      <c r="E22" s="75">
        <v>4</v>
      </c>
      <c r="F22" s="75">
        <v>2</v>
      </c>
      <c r="G22" s="75">
        <v>4</v>
      </c>
      <c r="H22" s="75">
        <v>7</v>
      </c>
      <c r="I22" s="75">
        <v>0</v>
      </c>
      <c r="J22" s="75">
        <v>0</v>
      </c>
      <c r="K22" s="75">
        <v>0</v>
      </c>
      <c r="L22" s="79">
        <v>0</v>
      </c>
      <c r="M22" s="75"/>
      <c r="N22" s="92">
        <v>0</v>
      </c>
      <c r="O22" s="93">
        <v>0</v>
      </c>
      <c r="P22" s="93">
        <v>1</v>
      </c>
      <c r="Q22" s="93">
        <v>1</v>
      </c>
      <c r="R22" s="93">
        <v>0</v>
      </c>
      <c r="S22" s="93">
        <v>3</v>
      </c>
      <c r="T22" s="93">
        <v>6</v>
      </c>
      <c r="U22" s="93">
        <v>19</v>
      </c>
      <c r="V22" s="93">
        <v>13</v>
      </c>
      <c r="W22" s="93">
        <v>1</v>
      </c>
      <c r="X22" s="94">
        <v>0</v>
      </c>
      <c r="Y22" s="93"/>
      <c r="Z22" s="95">
        <v>2</v>
      </c>
      <c r="AA22" s="93">
        <v>11</v>
      </c>
      <c r="AB22" s="93">
        <v>8</v>
      </c>
      <c r="AC22" s="93">
        <v>10</v>
      </c>
      <c r="AD22" s="93">
        <v>12</v>
      </c>
      <c r="AE22" s="93">
        <v>1</v>
      </c>
      <c r="AF22" s="94">
        <v>0</v>
      </c>
      <c r="AG22" s="93"/>
      <c r="AH22" s="96">
        <f t="shared" si="0"/>
        <v>44</v>
      </c>
      <c r="AI22" s="12"/>
    </row>
    <row r="23" spans="1:35" x14ac:dyDescent="0.25">
      <c r="A23" s="6" t="s">
        <v>38</v>
      </c>
      <c r="B23" s="75">
        <v>79</v>
      </c>
      <c r="C23" s="75">
        <v>40</v>
      </c>
      <c r="D23" s="75">
        <v>11</v>
      </c>
      <c r="E23" s="75">
        <v>5</v>
      </c>
      <c r="F23" s="75">
        <v>7</v>
      </c>
      <c r="G23" s="75">
        <v>12</v>
      </c>
      <c r="H23" s="75">
        <v>20</v>
      </c>
      <c r="I23" s="75">
        <v>18</v>
      </c>
      <c r="J23" s="75">
        <v>20</v>
      </c>
      <c r="K23" s="75">
        <v>7</v>
      </c>
      <c r="L23" s="79">
        <v>5</v>
      </c>
      <c r="M23" s="75"/>
      <c r="N23" s="92">
        <v>1</v>
      </c>
      <c r="O23" s="93">
        <v>4</v>
      </c>
      <c r="P23" s="93">
        <v>3</v>
      </c>
      <c r="Q23" s="93">
        <v>0</v>
      </c>
      <c r="R23" s="93">
        <v>5</v>
      </c>
      <c r="S23" s="93">
        <v>11</v>
      </c>
      <c r="T23" s="93">
        <v>28</v>
      </c>
      <c r="U23" s="93">
        <v>78</v>
      </c>
      <c r="V23" s="93">
        <v>55</v>
      </c>
      <c r="W23" s="93">
        <v>21</v>
      </c>
      <c r="X23" s="94">
        <v>18</v>
      </c>
      <c r="Y23" s="93"/>
      <c r="Z23" s="95">
        <v>24</v>
      </c>
      <c r="AA23" s="93">
        <v>41</v>
      </c>
      <c r="AB23" s="93">
        <v>48</v>
      </c>
      <c r="AC23" s="93">
        <v>37</v>
      </c>
      <c r="AD23" s="93">
        <v>46</v>
      </c>
      <c r="AE23" s="93">
        <v>14</v>
      </c>
      <c r="AF23" s="94">
        <v>14</v>
      </c>
      <c r="AG23" s="93"/>
      <c r="AH23" s="96">
        <f t="shared" si="0"/>
        <v>224</v>
      </c>
      <c r="AI23" s="12"/>
    </row>
    <row r="24" spans="1:35" x14ac:dyDescent="0.25">
      <c r="A24" s="6" t="s">
        <v>39</v>
      </c>
      <c r="B24" s="75">
        <v>232</v>
      </c>
      <c r="C24" s="75">
        <v>144</v>
      </c>
      <c r="D24" s="75">
        <v>71</v>
      </c>
      <c r="E24" s="75">
        <v>42</v>
      </c>
      <c r="F24" s="75">
        <v>44</v>
      </c>
      <c r="G24" s="75">
        <v>50</v>
      </c>
      <c r="H24" s="75">
        <v>37</v>
      </c>
      <c r="I24" s="75">
        <v>32</v>
      </c>
      <c r="J24" s="75">
        <v>15</v>
      </c>
      <c r="K24" s="75">
        <v>3</v>
      </c>
      <c r="L24" s="79">
        <v>3</v>
      </c>
      <c r="M24" s="75"/>
      <c r="N24" s="92">
        <v>2</v>
      </c>
      <c r="O24" s="93">
        <v>5</v>
      </c>
      <c r="P24" s="93">
        <v>6</v>
      </c>
      <c r="Q24" s="93">
        <v>18</v>
      </c>
      <c r="R24" s="93">
        <v>20</v>
      </c>
      <c r="S24" s="93">
        <v>40</v>
      </c>
      <c r="T24" s="93">
        <v>99</v>
      </c>
      <c r="U24" s="93">
        <v>261</v>
      </c>
      <c r="V24" s="93">
        <v>160</v>
      </c>
      <c r="W24" s="93">
        <v>30</v>
      </c>
      <c r="X24" s="94">
        <v>32</v>
      </c>
      <c r="Y24" s="93"/>
      <c r="Z24" s="95">
        <v>56</v>
      </c>
      <c r="AA24" s="93">
        <v>143</v>
      </c>
      <c r="AB24" s="93">
        <v>133</v>
      </c>
      <c r="AC24" s="93">
        <v>136</v>
      </c>
      <c r="AD24" s="93">
        <v>147</v>
      </c>
      <c r="AE24" s="93">
        <v>27</v>
      </c>
      <c r="AF24" s="94">
        <v>31</v>
      </c>
      <c r="AG24" s="93"/>
      <c r="AH24" s="96">
        <f t="shared" si="0"/>
        <v>673</v>
      </c>
      <c r="AI24" s="12"/>
    </row>
    <row r="25" spans="1:35" x14ac:dyDescent="0.25">
      <c r="A25" s="6" t="s">
        <v>40</v>
      </c>
      <c r="B25" s="75">
        <v>193</v>
      </c>
      <c r="C25" s="75">
        <v>115</v>
      </c>
      <c r="D25" s="75">
        <v>48</v>
      </c>
      <c r="E25" s="75">
        <v>20</v>
      </c>
      <c r="F25" s="75">
        <v>24</v>
      </c>
      <c r="G25" s="75">
        <v>29</v>
      </c>
      <c r="H25" s="75">
        <v>30</v>
      </c>
      <c r="I25" s="75">
        <v>26</v>
      </c>
      <c r="J25" s="75">
        <v>24</v>
      </c>
      <c r="K25" s="75">
        <v>2</v>
      </c>
      <c r="L25" s="79">
        <v>0</v>
      </c>
      <c r="M25" s="75"/>
      <c r="N25" s="92">
        <v>1</v>
      </c>
      <c r="O25" s="93">
        <v>5</v>
      </c>
      <c r="P25" s="93">
        <v>8</v>
      </c>
      <c r="Q25" s="93">
        <v>10</v>
      </c>
      <c r="R25" s="93">
        <v>20</v>
      </c>
      <c r="S25" s="93">
        <v>48</v>
      </c>
      <c r="T25" s="93">
        <v>108</v>
      </c>
      <c r="U25" s="93">
        <v>161</v>
      </c>
      <c r="V25" s="93">
        <v>123</v>
      </c>
      <c r="W25" s="93">
        <v>9</v>
      </c>
      <c r="X25" s="94">
        <v>18</v>
      </c>
      <c r="Y25" s="93"/>
      <c r="Z25" s="95">
        <v>52</v>
      </c>
      <c r="AA25" s="93">
        <v>158</v>
      </c>
      <c r="AB25" s="93">
        <v>80</v>
      </c>
      <c r="AC25" s="93">
        <v>83</v>
      </c>
      <c r="AD25" s="93">
        <v>111</v>
      </c>
      <c r="AE25" s="93">
        <v>10</v>
      </c>
      <c r="AF25" s="94">
        <v>17</v>
      </c>
      <c r="AG25" s="93"/>
      <c r="AH25" s="96">
        <f t="shared" si="0"/>
        <v>511</v>
      </c>
      <c r="AI25" s="12"/>
    </row>
    <row r="26" spans="1:35" x14ac:dyDescent="0.25">
      <c r="A26" s="6" t="s">
        <v>41</v>
      </c>
      <c r="B26" s="75">
        <v>58</v>
      </c>
      <c r="C26" s="75">
        <v>36</v>
      </c>
      <c r="D26" s="75">
        <v>11</v>
      </c>
      <c r="E26" s="75">
        <v>5</v>
      </c>
      <c r="F26" s="75">
        <v>9</v>
      </c>
      <c r="G26" s="75">
        <v>12</v>
      </c>
      <c r="H26" s="75">
        <v>20</v>
      </c>
      <c r="I26" s="75">
        <v>15</v>
      </c>
      <c r="J26" s="75">
        <v>5</v>
      </c>
      <c r="K26" s="75">
        <v>0</v>
      </c>
      <c r="L26" s="79">
        <v>0</v>
      </c>
      <c r="M26" s="75"/>
      <c r="N26" s="92">
        <v>1</v>
      </c>
      <c r="O26" s="93">
        <v>4</v>
      </c>
      <c r="P26" s="93">
        <v>0</v>
      </c>
      <c r="Q26" s="93">
        <v>0</v>
      </c>
      <c r="R26" s="93">
        <v>2</v>
      </c>
      <c r="S26" s="93">
        <v>5</v>
      </c>
      <c r="T26" s="93">
        <v>26</v>
      </c>
      <c r="U26" s="93">
        <v>53</v>
      </c>
      <c r="V26" s="93">
        <v>55</v>
      </c>
      <c r="W26" s="93">
        <v>12</v>
      </c>
      <c r="X26" s="94">
        <v>13</v>
      </c>
      <c r="Y26" s="93"/>
      <c r="Z26" s="95">
        <v>8</v>
      </c>
      <c r="AA26" s="93">
        <v>35</v>
      </c>
      <c r="AB26" s="93">
        <v>24</v>
      </c>
      <c r="AC26" s="93">
        <v>28</v>
      </c>
      <c r="AD26" s="93">
        <v>51</v>
      </c>
      <c r="AE26" s="93">
        <v>12</v>
      </c>
      <c r="AF26" s="94">
        <v>13</v>
      </c>
      <c r="AG26" s="93"/>
      <c r="AH26" s="96">
        <f t="shared" si="0"/>
        <v>171</v>
      </c>
      <c r="AI26" s="12"/>
    </row>
    <row r="27" spans="1:35" x14ac:dyDescent="0.25">
      <c r="A27" s="18" t="s">
        <v>42</v>
      </c>
      <c r="B27" s="22">
        <f>SUM(B7:B26)</f>
        <v>3261</v>
      </c>
      <c r="C27" s="22">
        <f t="shared" ref="C27:J27" si="1">SUM(C7:C26)</f>
        <v>2325</v>
      </c>
      <c r="D27" s="22">
        <f t="shared" si="1"/>
        <v>973</v>
      </c>
      <c r="E27" s="22">
        <f t="shared" si="1"/>
        <v>515</v>
      </c>
      <c r="F27" s="22">
        <f t="shared" si="1"/>
        <v>567</v>
      </c>
      <c r="G27" s="22">
        <f t="shared" si="1"/>
        <v>580</v>
      </c>
      <c r="H27" s="22">
        <f t="shared" si="1"/>
        <v>535</v>
      </c>
      <c r="I27" s="22">
        <f t="shared" si="1"/>
        <v>482</v>
      </c>
      <c r="J27" s="22">
        <f t="shared" si="1"/>
        <v>267</v>
      </c>
      <c r="K27" s="22">
        <f t="shared" ref="K27:L27" si="2">SUM(K7:K26)</f>
        <v>45</v>
      </c>
      <c r="L27" s="24">
        <f t="shared" si="2"/>
        <v>35</v>
      </c>
      <c r="M27" s="10"/>
      <c r="N27" s="97">
        <f t="shared" ref="N27:AF27" si="3">SUM(N7:N26)</f>
        <v>51</v>
      </c>
      <c r="O27" s="22">
        <f t="shared" si="3"/>
        <v>127</v>
      </c>
      <c r="P27" s="22">
        <f t="shared" si="3"/>
        <v>94</v>
      </c>
      <c r="Q27" s="22">
        <f t="shared" si="3"/>
        <v>115</v>
      </c>
      <c r="R27" s="22">
        <f t="shared" si="3"/>
        <v>263</v>
      </c>
      <c r="S27" s="22">
        <f t="shared" si="3"/>
        <v>574</v>
      </c>
      <c r="T27" s="22">
        <f t="shared" si="3"/>
        <v>1759</v>
      </c>
      <c r="U27" s="22">
        <f t="shared" si="3"/>
        <v>3602</v>
      </c>
      <c r="V27" s="22">
        <f t="shared" si="3"/>
        <v>2257</v>
      </c>
      <c r="W27" s="22">
        <f t="shared" si="3"/>
        <v>333</v>
      </c>
      <c r="X27" s="24">
        <f t="shared" si="3"/>
        <v>410</v>
      </c>
      <c r="Y27" s="10"/>
      <c r="Z27" s="97">
        <f>SUM(Z7:Z26)</f>
        <v>795</v>
      </c>
      <c r="AA27" s="22">
        <f t="shared" si="3"/>
        <v>2430</v>
      </c>
      <c r="AB27" s="22">
        <f t="shared" si="3"/>
        <v>1863</v>
      </c>
      <c r="AC27" s="22">
        <f t="shared" si="3"/>
        <v>1707</v>
      </c>
      <c r="AD27" s="22">
        <f t="shared" si="3"/>
        <v>2120</v>
      </c>
      <c r="AE27" s="22">
        <f t="shared" si="3"/>
        <v>300</v>
      </c>
      <c r="AF27" s="24">
        <f t="shared" si="3"/>
        <v>370</v>
      </c>
      <c r="AG27" s="10"/>
      <c r="AH27" s="98">
        <f>SUM(AH7:AH26)</f>
        <v>9585</v>
      </c>
      <c r="AI27" s="12"/>
    </row>
    <row r="28" spans="1:35" ht="30" customHeight="1" x14ac:dyDescent="0.25">
      <c r="A28" s="134"/>
      <c r="B28" s="134"/>
      <c r="C28" s="134"/>
      <c r="D28" s="134"/>
      <c r="E28" s="134"/>
      <c r="F28" s="134"/>
      <c r="G28" s="134"/>
      <c r="H28" s="134"/>
      <c r="I28" s="134"/>
      <c r="J28" s="153"/>
      <c r="K28" s="134"/>
      <c r="L28" s="134"/>
      <c r="M28" s="153"/>
      <c r="N28" s="153"/>
      <c r="O28" s="153"/>
      <c r="P28" s="153"/>
      <c r="Q28" s="153"/>
      <c r="R28" s="153"/>
      <c r="S28" s="153"/>
      <c r="T28" s="153"/>
      <c r="U28" s="153"/>
      <c r="V28" s="153"/>
      <c r="W28" s="153"/>
      <c r="X28" s="153"/>
      <c r="Y28" s="153"/>
      <c r="Z28" s="134"/>
      <c r="AA28" s="134"/>
      <c r="AB28" s="134"/>
      <c r="AC28" s="134"/>
      <c r="AD28" s="134"/>
      <c r="AE28" s="134"/>
      <c r="AF28" s="134"/>
      <c r="AG28" s="153"/>
      <c r="AH28" s="134"/>
    </row>
    <row r="29" spans="1:35" s="12" customFormat="1" x14ac:dyDescent="0.25">
      <c r="A29" s="133" t="s">
        <v>277</v>
      </c>
      <c r="B29" s="133"/>
      <c r="C29" s="133"/>
      <c r="D29" s="133"/>
      <c r="E29" s="133"/>
      <c r="F29" s="133"/>
      <c r="G29" s="133"/>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row>
    <row r="30" spans="1:35" s="12" customFormat="1" ht="15" customHeight="1" x14ac:dyDescent="0.25">
      <c r="A30" s="130" t="s">
        <v>11</v>
      </c>
      <c r="B30" s="129" t="s">
        <v>76</v>
      </c>
      <c r="C30" s="129"/>
      <c r="D30" s="129"/>
      <c r="E30" s="129"/>
      <c r="F30" s="129"/>
      <c r="G30" s="129"/>
      <c r="H30" s="129"/>
      <c r="I30" s="129"/>
      <c r="J30" s="129"/>
      <c r="K30" s="129"/>
      <c r="L30" s="129"/>
      <c r="M30" s="31"/>
      <c r="N30" s="154" t="s">
        <v>77</v>
      </c>
      <c r="O30" s="154"/>
      <c r="P30" s="154"/>
      <c r="Q30" s="154"/>
      <c r="R30" s="154"/>
      <c r="S30" s="154"/>
      <c r="T30" s="154"/>
      <c r="U30" s="154"/>
      <c r="V30" s="154"/>
      <c r="W30" s="154"/>
      <c r="X30" s="154"/>
      <c r="Y30" s="31"/>
      <c r="Z30" s="129" t="s">
        <v>78</v>
      </c>
      <c r="AA30" s="129"/>
      <c r="AB30" s="129"/>
      <c r="AC30" s="129"/>
      <c r="AD30" s="129"/>
      <c r="AE30" s="129"/>
      <c r="AF30" s="129"/>
      <c r="AG30" s="31"/>
      <c r="AH30" s="86"/>
    </row>
    <row r="31" spans="1:35" s="12" customFormat="1" ht="37.5" customHeight="1" x14ac:dyDescent="0.25">
      <c r="A31" s="130"/>
      <c r="B31" s="16" t="s">
        <v>79</v>
      </c>
      <c r="C31" s="16" t="s">
        <v>80</v>
      </c>
      <c r="D31" s="16" t="s">
        <v>81</v>
      </c>
      <c r="E31" s="16" t="s">
        <v>82</v>
      </c>
      <c r="F31" s="16" t="s">
        <v>83</v>
      </c>
      <c r="G31" s="16" t="s">
        <v>84</v>
      </c>
      <c r="H31" s="16" t="s">
        <v>85</v>
      </c>
      <c r="I31" s="99" t="s">
        <v>86</v>
      </c>
      <c r="J31" s="88" t="s">
        <v>87</v>
      </c>
      <c r="K31" s="16" t="s">
        <v>88</v>
      </c>
      <c r="L31" s="89" t="s">
        <v>89</v>
      </c>
      <c r="M31" s="16"/>
      <c r="N31" s="90" t="s">
        <v>79</v>
      </c>
      <c r="O31" s="87" t="s">
        <v>80</v>
      </c>
      <c r="P31" s="87" t="s">
        <v>81</v>
      </c>
      <c r="Q31" s="87" t="s">
        <v>82</v>
      </c>
      <c r="R31" s="87" t="s">
        <v>83</v>
      </c>
      <c r="S31" s="87" t="s">
        <v>84</v>
      </c>
      <c r="T31" s="87" t="s">
        <v>85</v>
      </c>
      <c r="U31" s="88" t="s">
        <v>86</v>
      </c>
      <c r="V31" s="88" t="s">
        <v>87</v>
      </c>
      <c r="W31" s="87" t="s">
        <v>88</v>
      </c>
      <c r="X31" s="89" t="s">
        <v>89</v>
      </c>
      <c r="Y31" s="16"/>
      <c r="Z31" s="90" t="s">
        <v>90</v>
      </c>
      <c r="AA31" s="87" t="s">
        <v>91</v>
      </c>
      <c r="AB31" s="88" t="s">
        <v>92</v>
      </c>
      <c r="AC31" s="88" t="s">
        <v>174</v>
      </c>
      <c r="AD31" s="88" t="s">
        <v>94</v>
      </c>
      <c r="AE31" s="87" t="s">
        <v>95</v>
      </c>
      <c r="AF31" s="89" t="s">
        <v>96</v>
      </c>
      <c r="AG31" s="16"/>
      <c r="AH31" s="91" t="s">
        <v>21</v>
      </c>
    </row>
    <row r="32" spans="1:35" x14ac:dyDescent="0.25">
      <c r="A32" s="6" t="s">
        <v>13</v>
      </c>
      <c r="B32" s="75">
        <v>63</v>
      </c>
      <c r="C32" s="75">
        <v>40</v>
      </c>
      <c r="D32" s="75">
        <v>17</v>
      </c>
      <c r="E32" s="75">
        <v>8</v>
      </c>
      <c r="F32" s="75">
        <v>13</v>
      </c>
      <c r="G32" s="75">
        <v>11</v>
      </c>
      <c r="H32" s="75">
        <v>15</v>
      </c>
      <c r="I32" s="75">
        <v>7</v>
      </c>
      <c r="J32" s="75">
        <v>5</v>
      </c>
      <c r="K32" s="75">
        <v>0</v>
      </c>
      <c r="L32" s="79">
        <v>1</v>
      </c>
      <c r="M32" s="75"/>
      <c r="N32" s="92">
        <v>0</v>
      </c>
      <c r="O32" s="75">
        <v>1</v>
      </c>
      <c r="P32" s="75">
        <v>2</v>
      </c>
      <c r="Q32" s="75">
        <v>2</v>
      </c>
      <c r="R32" s="75">
        <v>7</v>
      </c>
      <c r="S32" s="75">
        <v>10</v>
      </c>
      <c r="T32" s="75">
        <v>33</v>
      </c>
      <c r="U32" s="75">
        <v>75</v>
      </c>
      <c r="V32" s="75">
        <v>37</v>
      </c>
      <c r="W32" s="75">
        <v>4</v>
      </c>
      <c r="X32" s="79">
        <v>9</v>
      </c>
      <c r="Y32" s="75"/>
      <c r="Z32" s="92">
        <v>14</v>
      </c>
      <c r="AA32" s="75">
        <v>50</v>
      </c>
      <c r="AB32" s="75">
        <v>40</v>
      </c>
      <c r="AC32" s="75">
        <v>29</v>
      </c>
      <c r="AD32" s="75">
        <v>35</v>
      </c>
      <c r="AE32" s="75">
        <v>4</v>
      </c>
      <c r="AF32" s="79">
        <v>8</v>
      </c>
      <c r="AG32" s="75"/>
      <c r="AH32" s="96">
        <f>SUM(Z32:AF32)</f>
        <v>180</v>
      </c>
    </row>
    <row r="33" spans="1:34" x14ac:dyDescent="0.25">
      <c r="A33" s="6" t="s">
        <v>14</v>
      </c>
      <c r="B33" s="75">
        <v>1491</v>
      </c>
      <c r="C33" s="75">
        <v>1057</v>
      </c>
      <c r="D33" s="75">
        <v>351</v>
      </c>
      <c r="E33" s="75">
        <v>188</v>
      </c>
      <c r="F33" s="75">
        <v>203</v>
      </c>
      <c r="G33" s="75">
        <v>201</v>
      </c>
      <c r="H33" s="75">
        <v>168</v>
      </c>
      <c r="I33" s="75">
        <v>159</v>
      </c>
      <c r="J33" s="75">
        <v>85</v>
      </c>
      <c r="K33" s="75">
        <v>21</v>
      </c>
      <c r="L33" s="79">
        <v>23</v>
      </c>
      <c r="M33" s="75"/>
      <c r="N33" s="92">
        <v>15</v>
      </c>
      <c r="O33" s="75">
        <v>77</v>
      </c>
      <c r="P33" s="75">
        <v>52</v>
      </c>
      <c r="Q33" s="75">
        <v>64</v>
      </c>
      <c r="R33" s="75">
        <v>129</v>
      </c>
      <c r="S33" s="75">
        <v>266</v>
      </c>
      <c r="T33" s="75">
        <v>777</v>
      </c>
      <c r="U33" s="75">
        <v>1381</v>
      </c>
      <c r="V33" s="75">
        <v>889</v>
      </c>
      <c r="W33" s="75">
        <v>119</v>
      </c>
      <c r="X33" s="79">
        <v>178</v>
      </c>
      <c r="Y33" s="75"/>
      <c r="Z33" s="92">
        <v>387</v>
      </c>
      <c r="AA33" s="75">
        <v>1080</v>
      </c>
      <c r="AB33" s="75">
        <v>718</v>
      </c>
      <c r="AC33" s="75">
        <v>646</v>
      </c>
      <c r="AD33" s="75">
        <v>846</v>
      </c>
      <c r="AE33" s="75">
        <v>102</v>
      </c>
      <c r="AF33" s="79">
        <v>168</v>
      </c>
      <c r="AG33" s="75"/>
      <c r="AH33" s="96">
        <f t="shared" ref="AH33:AH39" si="4">SUM(Z33:AF33)</f>
        <v>3947</v>
      </c>
    </row>
    <row r="34" spans="1:34" x14ac:dyDescent="0.25">
      <c r="A34" s="6" t="s">
        <v>15</v>
      </c>
      <c r="B34" s="75">
        <v>7</v>
      </c>
      <c r="C34" s="75">
        <v>11</v>
      </c>
      <c r="D34" s="75">
        <v>6</v>
      </c>
      <c r="E34" s="75">
        <v>5</v>
      </c>
      <c r="F34" s="75">
        <v>6</v>
      </c>
      <c r="G34" s="75">
        <v>2</v>
      </c>
      <c r="H34" s="75">
        <v>4</v>
      </c>
      <c r="I34" s="75">
        <v>1</v>
      </c>
      <c r="J34" s="75">
        <v>2</v>
      </c>
      <c r="K34" s="75">
        <v>0</v>
      </c>
      <c r="L34" s="79">
        <v>0</v>
      </c>
      <c r="M34" s="75"/>
      <c r="N34" s="92">
        <v>0</v>
      </c>
      <c r="O34" s="75">
        <v>0</v>
      </c>
      <c r="P34" s="75">
        <v>0</v>
      </c>
      <c r="Q34" s="75">
        <v>2</v>
      </c>
      <c r="R34" s="75">
        <v>0</v>
      </c>
      <c r="S34" s="75">
        <v>3</v>
      </c>
      <c r="T34" s="75">
        <v>8</v>
      </c>
      <c r="U34" s="75">
        <v>19</v>
      </c>
      <c r="V34" s="75">
        <v>12</v>
      </c>
      <c r="W34" s="75">
        <v>0</v>
      </c>
      <c r="X34" s="79">
        <v>0</v>
      </c>
      <c r="Y34" s="75"/>
      <c r="Z34" s="92">
        <v>2</v>
      </c>
      <c r="AA34" s="75">
        <v>11</v>
      </c>
      <c r="AB34" s="75">
        <v>12</v>
      </c>
      <c r="AC34" s="75">
        <v>9</v>
      </c>
      <c r="AD34" s="75">
        <v>10</v>
      </c>
      <c r="AE34" s="75">
        <v>0</v>
      </c>
      <c r="AF34" s="79">
        <v>0</v>
      </c>
      <c r="AG34" s="75"/>
      <c r="AH34" s="96">
        <f t="shared" si="4"/>
        <v>44</v>
      </c>
    </row>
    <row r="35" spans="1:34" x14ac:dyDescent="0.25">
      <c r="A35" s="6" t="s">
        <v>16</v>
      </c>
      <c r="B35" s="75">
        <v>538</v>
      </c>
      <c r="C35" s="75">
        <v>417</v>
      </c>
      <c r="D35" s="75">
        <v>190</v>
      </c>
      <c r="E35" s="75">
        <v>94</v>
      </c>
      <c r="F35" s="75">
        <v>116</v>
      </c>
      <c r="G35" s="75">
        <v>110</v>
      </c>
      <c r="H35" s="75">
        <v>115</v>
      </c>
      <c r="I35" s="75">
        <v>119</v>
      </c>
      <c r="J35" s="75">
        <v>45</v>
      </c>
      <c r="K35" s="75">
        <v>9</v>
      </c>
      <c r="L35" s="79">
        <v>5</v>
      </c>
      <c r="M35" s="75"/>
      <c r="N35" s="92">
        <v>9</v>
      </c>
      <c r="O35" s="75">
        <v>15</v>
      </c>
      <c r="P35" s="75">
        <v>12</v>
      </c>
      <c r="Q35" s="75">
        <v>12</v>
      </c>
      <c r="R35" s="75">
        <v>39</v>
      </c>
      <c r="S35" s="75">
        <v>105</v>
      </c>
      <c r="T35" s="75">
        <v>316</v>
      </c>
      <c r="U35" s="75">
        <v>700</v>
      </c>
      <c r="V35" s="75">
        <v>394</v>
      </c>
      <c r="W35" s="75">
        <v>78</v>
      </c>
      <c r="X35" s="79">
        <v>78</v>
      </c>
      <c r="Y35" s="75"/>
      <c r="Z35" s="92">
        <v>116</v>
      </c>
      <c r="AA35" s="75">
        <v>440</v>
      </c>
      <c r="AB35" s="75">
        <v>361</v>
      </c>
      <c r="AC35" s="75">
        <v>334</v>
      </c>
      <c r="AD35" s="75">
        <v>365</v>
      </c>
      <c r="AE35" s="75">
        <v>79</v>
      </c>
      <c r="AF35" s="79">
        <v>63</v>
      </c>
      <c r="AG35" s="75"/>
      <c r="AH35" s="96">
        <f t="shared" si="4"/>
        <v>1758</v>
      </c>
    </row>
    <row r="36" spans="1:34" x14ac:dyDescent="0.25">
      <c r="A36" s="6" t="s">
        <v>17</v>
      </c>
      <c r="B36" s="75">
        <v>120</v>
      </c>
      <c r="C36" s="75">
        <v>80</v>
      </c>
      <c r="D36" s="75">
        <v>43</v>
      </c>
      <c r="E36" s="75">
        <v>30</v>
      </c>
      <c r="F36" s="75">
        <v>38</v>
      </c>
      <c r="G36" s="75">
        <v>32</v>
      </c>
      <c r="H36" s="75">
        <v>16</v>
      </c>
      <c r="I36" s="75">
        <v>20</v>
      </c>
      <c r="J36" s="75">
        <v>7</v>
      </c>
      <c r="K36" s="75">
        <v>2</v>
      </c>
      <c r="L36" s="79">
        <v>2</v>
      </c>
      <c r="M36" s="75"/>
      <c r="N36" s="92">
        <v>2</v>
      </c>
      <c r="O36" s="75">
        <v>1</v>
      </c>
      <c r="P36" s="75">
        <v>4</v>
      </c>
      <c r="Q36" s="75">
        <v>4</v>
      </c>
      <c r="R36" s="75">
        <v>10</v>
      </c>
      <c r="S36" s="75">
        <v>17</v>
      </c>
      <c r="T36" s="75">
        <v>70</v>
      </c>
      <c r="U36" s="75">
        <v>161</v>
      </c>
      <c r="V36" s="75">
        <v>92</v>
      </c>
      <c r="W36" s="75">
        <v>15</v>
      </c>
      <c r="X36" s="79">
        <v>14</v>
      </c>
      <c r="Y36" s="75"/>
      <c r="Z36" s="92">
        <v>23</v>
      </c>
      <c r="AA36" s="75">
        <v>91</v>
      </c>
      <c r="AB36" s="75">
        <v>81</v>
      </c>
      <c r="AC36" s="75">
        <v>79</v>
      </c>
      <c r="AD36" s="75">
        <v>91</v>
      </c>
      <c r="AE36" s="75">
        <v>12</v>
      </c>
      <c r="AF36" s="79">
        <v>13</v>
      </c>
      <c r="AG36" s="75"/>
      <c r="AH36" s="96">
        <f t="shared" si="4"/>
        <v>390</v>
      </c>
    </row>
    <row r="37" spans="1:34" x14ac:dyDescent="0.25">
      <c r="A37" s="6" t="s">
        <v>18</v>
      </c>
      <c r="B37" s="75">
        <v>19</v>
      </c>
      <c r="C37" s="75">
        <v>11</v>
      </c>
      <c r="D37" s="75">
        <v>7</v>
      </c>
      <c r="E37" s="75">
        <v>8</v>
      </c>
      <c r="F37" s="75">
        <v>7</v>
      </c>
      <c r="G37" s="75">
        <v>11</v>
      </c>
      <c r="H37" s="75">
        <v>2</v>
      </c>
      <c r="I37" s="75">
        <v>5</v>
      </c>
      <c r="J37" s="75">
        <v>2</v>
      </c>
      <c r="K37" s="75">
        <v>0</v>
      </c>
      <c r="L37" s="79">
        <v>0</v>
      </c>
      <c r="M37" s="75"/>
      <c r="N37" s="92">
        <v>0</v>
      </c>
      <c r="O37" s="75">
        <v>0</v>
      </c>
      <c r="P37" s="75">
        <v>0</v>
      </c>
      <c r="Q37" s="75">
        <v>1</v>
      </c>
      <c r="R37" s="75">
        <v>2</v>
      </c>
      <c r="S37" s="75">
        <v>2</v>
      </c>
      <c r="T37" s="75">
        <v>8</v>
      </c>
      <c r="U37" s="75">
        <v>32</v>
      </c>
      <c r="V37" s="75">
        <v>17</v>
      </c>
      <c r="W37" s="75">
        <v>0</v>
      </c>
      <c r="X37" s="79">
        <v>10</v>
      </c>
      <c r="Y37" s="75"/>
      <c r="Z37" s="92">
        <v>3</v>
      </c>
      <c r="AA37" s="75">
        <v>14</v>
      </c>
      <c r="AB37" s="75">
        <v>16</v>
      </c>
      <c r="AC37" s="75">
        <v>14</v>
      </c>
      <c r="AD37" s="75">
        <v>15</v>
      </c>
      <c r="AE37" s="75">
        <v>0</v>
      </c>
      <c r="AF37" s="79">
        <v>10</v>
      </c>
      <c r="AG37" s="75"/>
      <c r="AH37" s="96">
        <f t="shared" si="4"/>
        <v>72</v>
      </c>
    </row>
    <row r="38" spans="1:34" x14ac:dyDescent="0.25">
      <c r="A38" s="6" t="s">
        <v>19</v>
      </c>
      <c r="B38" s="75">
        <v>881</v>
      </c>
      <c r="C38" s="75">
        <v>561</v>
      </c>
      <c r="D38" s="75">
        <v>299</v>
      </c>
      <c r="E38" s="75">
        <v>146</v>
      </c>
      <c r="F38" s="75">
        <v>144</v>
      </c>
      <c r="G38" s="75">
        <v>167</v>
      </c>
      <c r="H38" s="75">
        <v>158</v>
      </c>
      <c r="I38" s="75">
        <v>130</v>
      </c>
      <c r="J38" s="75">
        <v>97</v>
      </c>
      <c r="K38" s="75">
        <v>11</v>
      </c>
      <c r="L38" s="79">
        <v>2</v>
      </c>
      <c r="M38" s="75"/>
      <c r="N38" s="92">
        <v>22</v>
      </c>
      <c r="O38" s="75">
        <v>27</v>
      </c>
      <c r="P38" s="75">
        <v>22</v>
      </c>
      <c r="Q38" s="75">
        <v>26</v>
      </c>
      <c r="R38" s="75">
        <v>67</v>
      </c>
      <c r="S38" s="75">
        <v>141</v>
      </c>
      <c r="T38" s="75">
        <v>461</v>
      </c>
      <c r="U38" s="75">
        <v>1001</v>
      </c>
      <c r="V38" s="75">
        <v>641</v>
      </c>
      <c r="W38" s="75">
        <v>95</v>
      </c>
      <c r="X38" s="79">
        <v>93</v>
      </c>
      <c r="Y38" s="75"/>
      <c r="Z38" s="92">
        <v>220</v>
      </c>
      <c r="AA38" s="75">
        <v>621</v>
      </c>
      <c r="AB38" s="75">
        <v>523</v>
      </c>
      <c r="AC38" s="75">
        <v>469</v>
      </c>
      <c r="AD38" s="75">
        <v>598</v>
      </c>
      <c r="AE38" s="75">
        <v>84</v>
      </c>
      <c r="AF38" s="79">
        <v>81</v>
      </c>
      <c r="AG38" s="75"/>
      <c r="AH38" s="96">
        <f t="shared" si="4"/>
        <v>2596</v>
      </c>
    </row>
    <row r="39" spans="1:34" x14ac:dyDescent="0.25">
      <c r="A39" s="6" t="s">
        <v>20</v>
      </c>
      <c r="B39" s="75">
        <v>142</v>
      </c>
      <c r="C39" s="75">
        <v>148</v>
      </c>
      <c r="D39" s="75">
        <v>60</v>
      </c>
      <c r="E39" s="75">
        <v>36</v>
      </c>
      <c r="F39" s="75">
        <v>40</v>
      </c>
      <c r="G39" s="75">
        <v>46</v>
      </c>
      <c r="H39" s="75">
        <v>57</v>
      </c>
      <c r="I39" s="75">
        <v>41</v>
      </c>
      <c r="J39" s="75">
        <v>24</v>
      </c>
      <c r="K39" s="75">
        <v>2</v>
      </c>
      <c r="L39" s="79">
        <v>2</v>
      </c>
      <c r="M39" s="75"/>
      <c r="N39" s="92">
        <v>3</v>
      </c>
      <c r="O39" s="75">
        <v>6</v>
      </c>
      <c r="P39" s="75">
        <v>2</v>
      </c>
      <c r="Q39" s="75">
        <v>4</v>
      </c>
      <c r="R39" s="75">
        <v>9</v>
      </c>
      <c r="S39" s="75">
        <v>30</v>
      </c>
      <c r="T39" s="75">
        <v>86</v>
      </c>
      <c r="U39" s="75">
        <v>233</v>
      </c>
      <c r="V39" s="75">
        <v>175</v>
      </c>
      <c r="W39" s="75">
        <v>22</v>
      </c>
      <c r="X39" s="79">
        <v>28</v>
      </c>
      <c r="Y39" s="75"/>
      <c r="Z39" s="92">
        <v>30</v>
      </c>
      <c r="AA39" s="75">
        <v>123</v>
      </c>
      <c r="AB39" s="75">
        <v>112</v>
      </c>
      <c r="AC39" s="75">
        <v>127</v>
      </c>
      <c r="AD39" s="75">
        <v>160</v>
      </c>
      <c r="AE39" s="75">
        <v>19</v>
      </c>
      <c r="AF39" s="79">
        <v>27</v>
      </c>
      <c r="AG39" s="75"/>
      <c r="AH39" s="96">
        <f t="shared" si="4"/>
        <v>598</v>
      </c>
    </row>
    <row r="40" spans="1:34" x14ac:dyDescent="0.25">
      <c r="A40" s="18" t="s">
        <v>42</v>
      </c>
      <c r="B40" s="22">
        <f>SUM(B32:B39)</f>
        <v>3261</v>
      </c>
      <c r="C40" s="22">
        <f t="shared" ref="C40:AH40" si="5">SUM(C32:C39)</f>
        <v>2325</v>
      </c>
      <c r="D40" s="22">
        <f t="shared" si="5"/>
        <v>973</v>
      </c>
      <c r="E40" s="22">
        <f t="shared" si="5"/>
        <v>515</v>
      </c>
      <c r="F40" s="22">
        <f t="shared" si="5"/>
        <v>567</v>
      </c>
      <c r="G40" s="22">
        <f t="shared" si="5"/>
        <v>580</v>
      </c>
      <c r="H40" s="22">
        <f t="shared" si="5"/>
        <v>535</v>
      </c>
      <c r="I40" s="22">
        <f t="shared" si="5"/>
        <v>482</v>
      </c>
      <c r="J40" s="22">
        <f t="shared" si="5"/>
        <v>267</v>
      </c>
      <c r="K40" s="22">
        <f t="shared" si="5"/>
        <v>45</v>
      </c>
      <c r="L40" s="24">
        <f t="shared" si="5"/>
        <v>35</v>
      </c>
      <c r="M40" s="10"/>
      <c r="N40" s="97">
        <f t="shared" si="5"/>
        <v>51</v>
      </c>
      <c r="O40" s="22">
        <f t="shared" si="5"/>
        <v>127</v>
      </c>
      <c r="P40" s="22">
        <f t="shared" si="5"/>
        <v>94</v>
      </c>
      <c r="Q40" s="22">
        <f t="shared" si="5"/>
        <v>115</v>
      </c>
      <c r="R40" s="22">
        <f t="shared" si="5"/>
        <v>263</v>
      </c>
      <c r="S40" s="22">
        <f t="shared" si="5"/>
        <v>574</v>
      </c>
      <c r="T40" s="22">
        <f t="shared" si="5"/>
        <v>1759</v>
      </c>
      <c r="U40" s="22">
        <f t="shared" si="5"/>
        <v>3602</v>
      </c>
      <c r="V40" s="22">
        <f t="shared" si="5"/>
        <v>2257</v>
      </c>
      <c r="W40" s="22">
        <f t="shared" si="5"/>
        <v>333</v>
      </c>
      <c r="X40" s="24">
        <f t="shared" si="5"/>
        <v>410</v>
      </c>
      <c r="Y40" s="10"/>
      <c r="Z40" s="97">
        <f t="shared" si="5"/>
        <v>795</v>
      </c>
      <c r="AA40" s="22">
        <f t="shared" si="5"/>
        <v>2430</v>
      </c>
      <c r="AB40" s="22">
        <f t="shared" si="5"/>
        <v>1863</v>
      </c>
      <c r="AC40" s="22">
        <f t="shared" si="5"/>
        <v>1707</v>
      </c>
      <c r="AD40" s="22">
        <f t="shared" si="5"/>
        <v>2120</v>
      </c>
      <c r="AE40" s="22">
        <f t="shared" si="5"/>
        <v>300</v>
      </c>
      <c r="AF40" s="24">
        <f t="shared" si="5"/>
        <v>370</v>
      </c>
      <c r="AG40" s="10"/>
      <c r="AH40" s="98">
        <f t="shared" si="5"/>
        <v>9585</v>
      </c>
    </row>
    <row r="41" spans="1:34" x14ac:dyDescent="0.25">
      <c r="A41" s="6" t="str">
        <f>CONCATENATE("Note 1: ",'3.1.1'!$AR$3)</f>
        <v>Note 1: Statistics after 28 March 2020 by region are based upon 'principal place of business' and not 'registered office'.</v>
      </c>
      <c r="AH41" s="12"/>
    </row>
    <row r="42" spans="1:34" x14ac:dyDescent="0.25">
      <c r="A42" s="9" t="s">
        <v>10</v>
      </c>
    </row>
  </sheetData>
  <sortState xmlns:xlrd2="http://schemas.microsoft.com/office/spreadsheetml/2017/richdata2" ref="AJ9:AP27">
    <sortCondition ref="AJ9:AJ27"/>
  </sortState>
  <mergeCells count="14">
    <mergeCell ref="A30:A31"/>
    <mergeCell ref="Z5:AF5"/>
    <mergeCell ref="Z30:AF30"/>
    <mergeCell ref="A28:AH28"/>
    <mergeCell ref="A1:AH1"/>
    <mergeCell ref="A2:AH2"/>
    <mergeCell ref="A3:AH3"/>
    <mergeCell ref="A4:AH4"/>
    <mergeCell ref="A29:AH29"/>
    <mergeCell ref="A5:A6"/>
    <mergeCell ref="N5:X5"/>
    <mergeCell ref="B5:L5"/>
    <mergeCell ref="N30:X30"/>
    <mergeCell ref="B30:L30"/>
  </mergeCells>
  <hyperlinks>
    <hyperlink ref="A42" r:id="rId1" xr:uid="{00000000-0004-0000-0600-000000000000}"/>
  </hyperlinks>
  <pageMargins left="0.70866141732283472" right="0.70866141732283472" top="0.74803149606299213" bottom="0.74803149606299213" header="0.31496062992125984" footer="0.31496062992125984"/>
  <pageSetup paperSize="9" scale="48" orientation="landscape" r:id="rId2"/>
  <ignoredErrors>
    <ignoredError sqref="AH8:AH26 AH33:AH39" formulaRange="1"/>
  </ignoredErrors>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264"/>
  <sheetViews>
    <sheetView workbookViewId="0">
      <selection activeCell="A2" sqref="A2:M2"/>
    </sheetView>
  </sheetViews>
  <sheetFormatPr defaultColWidth="11.5703125" defaultRowHeight="15" x14ac:dyDescent="0.25"/>
  <cols>
    <col min="1" max="1" width="32.28515625" style="11" customWidth="1"/>
    <col min="2" max="14" width="10.7109375" style="11" customWidth="1"/>
    <col min="15" max="182" width="11.5703125" style="11"/>
    <col min="183" max="183" width="51.5703125" style="11" customWidth="1"/>
    <col min="184" max="185" width="11.5703125" style="11"/>
    <col min="186" max="186" width="12" style="11" customWidth="1"/>
    <col min="187" max="438" width="11.5703125" style="11"/>
    <col min="439" max="439" width="51.5703125" style="11" customWidth="1"/>
    <col min="440" max="441" width="11.5703125" style="11"/>
    <col min="442" max="442" width="12" style="11" customWidth="1"/>
    <col min="443" max="694" width="11.5703125" style="11"/>
    <col min="695" max="695" width="51.5703125" style="11" customWidth="1"/>
    <col min="696" max="697" width="11.5703125" style="11"/>
    <col min="698" max="698" width="12" style="11" customWidth="1"/>
    <col min="699" max="950" width="11.5703125" style="11"/>
    <col min="951" max="951" width="51.5703125" style="11" customWidth="1"/>
    <col min="952" max="953" width="11.5703125" style="11"/>
    <col min="954" max="954" width="12" style="11" customWidth="1"/>
    <col min="955" max="1206" width="11.5703125" style="11"/>
    <col min="1207" max="1207" width="51.5703125" style="11" customWidth="1"/>
    <col min="1208" max="1209" width="11.5703125" style="11"/>
    <col min="1210" max="1210" width="12" style="11" customWidth="1"/>
    <col min="1211" max="1462" width="11.5703125" style="11"/>
    <col min="1463" max="1463" width="51.5703125" style="11" customWidth="1"/>
    <col min="1464" max="1465" width="11.5703125" style="11"/>
    <col min="1466" max="1466" width="12" style="11" customWidth="1"/>
    <col min="1467" max="1718" width="11.5703125" style="11"/>
    <col min="1719" max="1719" width="51.5703125" style="11" customWidth="1"/>
    <col min="1720" max="1721" width="11.5703125" style="11"/>
    <col min="1722" max="1722" width="12" style="11" customWidth="1"/>
    <col min="1723" max="1974" width="11.5703125" style="11"/>
    <col min="1975" max="1975" width="51.5703125" style="11" customWidth="1"/>
    <col min="1976" max="1977" width="11.5703125" style="11"/>
    <col min="1978" max="1978" width="12" style="11" customWidth="1"/>
    <col min="1979" max="2230" width="11.5703125" style="11"/>
    <col min="2231" max="2231" width="51.5703125" style="11" customWidth="1"/>
    <col min="2232" max="2233" width="11.5703125" style="11"/>
    <col min="2234" max="2234" width="12" style="11" customWidth="1"/>
    <col min="2235" max="2486" width="11.5703125" style="11"/>
    <col min="2487" max="2487" width="51.5703125" style="11" customWidth="1"/>
    <col min="2488" max="2489" width="11.5703125" style="11"/>
    <col min="2490" max="2490" width="12" style="11" customWidth="1"/>
    <col min="2491" max="2742" width="11.5703125" style="11"/>
    <col min="2743" max="2743" width="51.5703125" style="11" customWidth="1"/>
    <col min="2744" max="2745" width="11.5703125" style="11"/>
    <col min="2746" max="2746" width="12" style="11" customWidth="1"/>
    <col min="2747" max="2998" width="11.5703125" style="11"/>
    <col min="2999" max="2999" width="51.5703125" style="11" customWidth="1"/>
    <col min="3000" max="3001" width="11.5703125" style="11"/>
    <col min="3002" max="3002" width="12" style="11" customWidth="1"/>
    <col min="3003" max="3254" width="11.5703125" style="11"/>
    <col min="3255" max="3255" width="51.5703125" style="11" customWidth="1"/>
    <col min="3256" max="3257" width="11.5703125" style="11"/>
    <col min="3258" max="3258" width="12" style="11" customWidth="1"/>
    <col min="3259" max="3510" width="11.5703125" style="11"/>
    <col min="3511" max="3511" width="51.5703125" style="11" customWidth="1"/>
    <col min="3512" max="3513" width="11.5703125" style="11"/>
    <col min="3514" max="3514" width="12" style="11" customWidth="1"/>
    <col min="3515" max="3766" width="11.5703125" style="11"/>
    <col min="3767" max="3767" width="51.5703125" style="11" customWidth="1"/>
    <col min="3768" max="3769" width="11.5703125" style="11"/>
    <col min="3770" max="3770" width="12" style="11" customWidth="1"/>
    <col min="3771" max="4022" width="11.5703125" style="11"/>
    <col min="4023" max="4023" width="51.5703125" style="11" customWidth="1"/>
    <col min="4024" max="4025" width="11.5703125" style="11"/>
    <col min="4026" max="4026" width="12" style="11" customWidth="1"/>
    <col min="4027" max="4278" width="11.5703125" style="11"/>
    <col min="4279" max="4279" width="51.5703125" style="11" customWidth="1"/>
    <col min="4280" max="4281" width="11.5703125" style="11"/>
    <col min="4282" max="4282" width="12" style="11" customWidth="1"/>
    <col min="4283" max="4534" width="11.5703125" style="11"/>
    <col min="4535" max="4535" width="51.5703125" style="11" customWidth="1"/>
    <col min="4536" max="4537" width="11.5703125" style="11"/>
    <col min="4538" max="4538" width="12" style="11" customWidth="1"/>
    <col min="4539" max="4790" width="11.5703125" style="11"/>
    <col min="4791" max="4791" width="51.5703125" style="11" customWidth="1"/>
    <col min="4792" max="4793" width="11.5703125" style="11"/>
    <col min="4794" max="4794" width="12" style="11" customWidth="1"/>
    <col min="4795" max="5046" width="11.5703125" style="11"/>
    <col min="5047" max="5047" width="51.5703125" style="11" customWidth="1"/>
    <col min="5048" max="5049" width="11.5703125" style="11"/>
    <col min="5050" max="5050" width="12" style="11" customWidth="1"/>
    <col min="5051" max="5302" width="11.5703125" style="11"/>
    <col min="5303" max="5303" width="51.5703125" style="11" customWidth="1"/>
    <col min="5304" max="5305" width="11.5703125" style="11"/>
    <col min="5306" max="5306" width="12" style="11" customWidth="1"/>
    <col min="5307" max="5558" width="11.5703125" style="11"/>
    <col min="5559" max="5559" width="51.5703125" style="11" customWidth="1"/>
    <col min="5560" max="5561" width="11.5703125" style="11"/>
    <col min="5562" max="5562" width="12" style="11" customWidth="1"/>
    <col min="5563" max="5814" width="11.5703125" style="11"/>
    <col min="5815" max="5815" width="51.5703125" style="11" customWidth="1"/>
    <col min="5816" max="5817" width="11.5703125" style="11"/>
    <col min="5818" max="5818" width="12" style="11" customWidth="1"/>
    <col min="5819" max="6070" width="11.5703125" style="11"/>
    <col min="6071" max="6071" width="51.5703125" style="11" customWidth="1"/>
    <col min="6072" max="6073" width="11.5703125" style="11"/>
    <col min="6074" max="6074" width="12" style="11" customWidth="1"/>
    <col min="6075" max="6326" width="11.5703125" style="11"/>
    <col min="6327" max="6327" width="51.5703125" style="11" customWidth="1"/>
    <col min="6328" max="6329" width="11.5703125" style="11"/>
    <col min="6330" max="6330" width="12" style="11" customWidth="1"/>
    <col min="6331" max="6582" width="11.5703125" style="11"/>
    <col min="6583" max="6583" width="51.5703125" style="11" customWidth="1"/>
    <col min="6584" max="6585" width="11.5703125" style="11"/>
    <col min="6586" max="6586" width="12" style="11" customWidth="1"/>
    <col min="6587" max="6838" width="11.5703125" style="11"/>
    <col min="6839" max="6839" width="51.5703125" style="11" customWidth="1"/>
    <col min="6840" max="6841" width="11.5703125" style="11"/>
    <col min="6842" max="6842" width="12" style="11" customWidth="1"/>
    <col min="6843" max="7094" width="11.5703125" style="11"/>
    <col min="7095" max="7095" width="51.5703125" style="11" customWidth="1"/>
    <col min="7096" max="7097" width="11.5703125" style="11"/>
    <col min="7098" max="7098" width="12" style="11" customWidth="1"/>
    <col min="7099" max="7350" width="11.5703125" style="11"/>
    <col min="7351" max="7351" width="51.5703125" style="11" customWidth="1"/>
    <col min="7352" max="7353" width="11.5703125" style="11"/>
    <col min="7354" max="7354" width="12" style="11" customWidth="1"/>
    <col min="7355" max="7606" width="11.5703125" style="11"/>
    <col min="7607" max="7607" width="51.5703125" style="11" customWidth="1"/>
    <col min="7608" max="7609" width="11.5703125" style="11"/>
    <col min="7610" max="7610" width="12" style="11" customWidth="1"/>
    <col min="7611" max="7862" width="11.5703125" style="11"/>
    <col min="7863" max="7863" width="51.5703125" style="11" customWidth="1"/>
    <col min="7864" max="7865" width="11.5703125" style="11"/>
    <col min="7866" max="7866" width="12" style="11" customWidth="1"/>
    <col min="7867" max="8118" width="11.5703125" style="11"/>
    <col min="8119" max="8119" width="51.5703125" style="11" customWidth="1"/>
    <col min="8120" max="8121" width="11.5703125" style="11"/>
    <col min="8122" max="8122" width="12" style="11" customWidth="1"/>
    <col min="8123" max="8374" width="11.5703125" style="11"/>
    <col min="8375" max="8375" width="51.5703125" style="11" customWidth="1"/>
    <col min="8376" max="8377" width="11.5703125" style="11"/>
    <col min="8378" max="8378" width="12" style="11" customWidth="1"/>
    <col min="8379" max="8630" width="11.5703125" style="11"/>
    <col min="8631" max="8631" width="51.5703125" style="11" customWidth="1"/>
    <col min="8632" max="8633" width="11.5703125" style="11"/>
    <col min="8634" max="8634" width="12" style="11" customWidth="1"/>
    <col min="8635" max="8886" width="11.5703125" style="11"/>
    <col min="8887" max="8887" width="51.5703125" style="11" customWidth="1"/>
    <col min="8888" max="8889" width="11.5703125" style="11"/>
    <col min="8890" max="8890" width="12" style="11" customWidth="1"/>
    <col min="8891" max="9142" width="11.5703125" style="11"/>
    <col min="9143" max="9143" width="51.5703125" style="11" customWidth="1"/>
    <col min="9144" max="9145" width="11.5703125" style="11"/>
    <col min="9146" max="9146" width="12" style="11" customWidth="1"/>
    <col min="9147" max="9398" width="11.5703125" style="11"/>
    <col min="9399" max="9399" width="51.5703125" style="11" customWidth="1"/>
    <col min="9400" max="9401" width="11.5703125" style="11"/>
    <col min="9402" max="9402" width="12" style="11" customWidth="1"/>
    <col min="9403" max="9654" width="11.5703125" style="11"/>
    <col min="9655" max="9655" width="51.5703125" style="11" customWidth="1"/>
    <col min="9656" max="9657" width="11.5703125" style="11"/>
    <col min="9658" max="9658" width="12" style="11" customWidth="1"/>
    <col min="9659" max="9910" width="11.5703125" style="11"/>
    <col min="9911" max="9911" width="51.5703125" style="11" customWidth="1"/>
    <col min="9912" max="9913" width="11.5703125" style="11"/>
    <col min="9914" max="9914" width="12" style="11" customWidth="1"/>
    <col min="9915" max="10166" width="11.5703125" style="11"/>
    <col min="10167" max="10167" width="51.5703125" style="11" customWidth="1"/>
    <col min="10168" max="10169" width="11.5703125" style="11"/>
    <col min="10170" max="10170" width="12" style="11" customWidth="1"/>
    <col min="10171" max="10422" width="11.5703125" style="11"/>
    <col min="10423" max="10423" width="51.5703125" style="11" customWidth="1"/>
    <col min="10424" max="10425" width="11.5703125" style="11"/>
    <col min="10426" max="10426" width="12" style="11" customWidth="1"/>
    <col min="10427" max="10678" width="11.5703125" style="11"/>
    <col min="10679" max="10679" width="51.5703125" style="11" customWidth="1"/>
    <col min="10680" max="10681" width="11.5703125" style="11"/>
    <col min="10682" max="10682" width="12" style="11" customWidth="1"/>
    <col min="10683" max="10934" width="11.5703125" style="11"/>
    <col min="10935" max="10935" width="51.5703125" style="11" customWidth="1"/>
    <col min="10936" max="10937" width="11.5703125" style="11"/>
    <col min="10938" max="10938" width="12" style="11" customWidth="1"/>
    <col min="10939" max="11190" width="11.5703125" style="11"/>
    <col min="11191" max="11191" width="51.5703125" style="11" customWidth="1"/>
    <col min="11192" max="11193" width="11.5703125" style="11"/>
    <col min="11194" max="11194" width="12" style="11" customWidth="1"/>
    <col min="11195" max="11446" width="11.5703125" style="11"/>
    <col min="11447" max="11447" width="51.5703125" style="11" customWidth="1"/>
    <col min="11448" max="11449" width="11.5703125" style="11"/>
    <col min="11450" max="11450" width="12" style="11" customWidth="1"/>
    <col min="11451" max="11702" width="11.5703125" style="11"/>
    <col min="11703" max="11703" width="51.5703125" style="11" customWidth="1"/>
    <col min="11704" max="11705" width="11.5703125" style="11"/>
    <col min="11706" max="11706" width="12" style="11" customWidth="1"/>
    <col min="11707" max="11958" width="11.5703125" style="11"/>
    <col min="11959" max="11959" width="51.5703125" style="11" customWidth="1"/>
    <col min="11960" max="11961" width="11.5703125" style="11"/>
    <col min="11962" max="11962" width="12" style="11" customWidth="1"/>
    <col min="11963" max="12214" width="11.5703125" style="11"/>
    <col min="12215" max="12215" width="51.5703125" style="11" customWidth="1"/>
    <col min="12216" max="12217" width="11.5703125" style="11"/>
    <col min="12218" max="12218" width="12" style="11" customWidth="1"/>
    <col min="12219" max="12470" width="11.5703125" style="11"/>
    <col min="12471" max="12471" width="51.5703125" style="11" customWidth="1"/>
    <col min="12472" max="12473" width="11.5703125" style="11"/>
    <col min="12474" max="12474" width="12" style="11" customWidth="1"/>
    <col min="12475" max="12726" width="11.5703125" style="11"/>
    <col min="12727" max="12727" width="51.5703125" style="11" customWidth="1"/>
    <col min="12728" max="12729" width="11.5703125" style="11"/>
    <col min="12730" max="12730" width="12" style="11" customWidth="1"/>
    <col min="12731" max="12982" width="11.5703125" style="11"/>
    <col min="12983" max="12983" width="51.5703125" style="11" customWidth="1"/>
    <col min="12984" max="12985" width="11.5703125" style="11"/>
    <col min="12986" max="12986" width="12" style="11" customWidth="1"/>
    <col min="12987" max="13238" width="11.5703125" style="11"/>
    <col min="13239" max="13239" width="51.5703125" style="11" customWidth="1"/>
    <col min="13240" max="13241" width="11.5703125" style="11"/>
    <col min="13242" max="13242" width="12" style="11" customWidth="1"/>
    <col min="13243" max="13494" width="11.5703125" style="11"/>
    <col min="13495" max="13495" width="51.5703125" style="11" customWidth="1"/>
    <col min="13496" max="13497" width="11.5703125" style="11"/>
    <col min="13498" max="13498" width="12" style="11" customWidth="1"/>
    <col min="13499" max="13750" width="11.5703125" style="11"/>
    <col min="13751" max="13751" width="51.5703125" style="11" customWidth="1"/>
    <col min="13752" max="13753" width="11.5703125" style="11"/>
    <col min="13754" max="13754" width="12" style="11" customWidth="1"/>
    <col min="13755" max="14006" width="11.5703125" style="11"/>
    <col min="14007" max="14007" width="51.5703125" style="11" customWidth="1"/>
    <col min="14008" max="14009" width="11.5703125" style="11"/>
    <col min="14010" max="14010" width="12" style="11" customWidth="1"/>
    <col min="14011" max="14262" width="11.5703125" style="11"/>
    <col min="14263" max="14263" width="51.5703125" style="11" customWidth="1"/>
    <col min="14264" max="14265" width="11.5703125" style="11"/>
    <col min="14266" max="14266" width="12" style="11" customWidth="1"/>
    <col min="14267" max="14518" width="11.5703125" style="11"/>
    <col min="14519" max="14519" width="51.5703125" style="11" customWidth="1"/>
    <col min="14520" max="14521" width="11.5703125" style="11"/>
    <col min="14522" max="14522" width="12" style="11" customWidth="1"/>
    <col min="14523" max="14774" width="11.5703125" style="11"/>
    <col min="14775" max="14775" width="51.5703125" style="11" customWidth="1"/>
    <col min="14776" max="14777" width="11.5703125" style="11"/>
    <col min="14778" max="14778" width="12" style="11" customWidth="1"/>
    <col min="14779" max="15030" width="11.5703125" style="11"/>
    <col min="15031" max="15031" width="51.5703125" style="11" customWidth="1"/>
    <col min="15032" max="15033" width="11.5703125" style="11"/>
    <col min="15034" max="15034" width="12" style="11" customWidth="1"/>
    <col min="15035" max="15286" width="11.5703125" style="11"/>
    <col min="15287" max="15287" width="51.5703125" style="11" customWidth="1"/>
    <col min="15288" max="15289" width="11.5703125" style="11"/>
    <col min="15290" max="15290" width="12" style="11" customWidth="1"/>
    <col min="15291" max="15542" width="11.5703125" style="11"/>
    <col min="15543" max="15543" width="51.5703125" style="11" customWidth="1"/>
    <col min="15544" max="15545" width="11.5703125" style="11"/>
    <col min="15546" max="15546" width="12" style="11" customWidth="1"/>
    <col min="15547" max="15798" width="11.5703125" style="11"/>
    <col min="15799" max="15799" width="51.5703125" style="11" customWidth="1"/>
    <col min="15800" max="15801" width="11.5703125" style="11"/>
    <col min="15802" max="15802" width="12" style="11" customWidth="1"/>
    <col min="15803" max="16054" width="11.5703125" style="11"/>
    <col min="16055" max="16055" width="51.5703125" style="11" customWidth="1"/>
    <col min="16056" max="16057" width="11.5703125" style="11"/>
    <col min="16058" max="16058" width="12" style="11" customWidth="1"/>
    <col min="16059" max="16384" width="11.5703125" style="11"/>
  </cols>
  <sheetData>
    <row r="1" spans="1:14" ht="75" customHeight="1" x14ac:dyDescent="0.25">
      <c r="A1" s="158"/>
      <c r="B1" s="158"/>
      <c r="C1" s="158"/>
      <c r="D1" s="158"/>
      <c r="E1" s="158"/>
      <c r="F1" s="158"/>
      <c r="G1" s="158"/>
      <c r="H1" s="158"/>
      <c r="I1" s="158"/>
      <c r="J1" s="158"/>
      <c r="K1" s="158"/>
      <c r="L1" s="158"/>
      <c r="M1" s="158"/>
      <c r="N1" s="26"/>
    </row>
    <row r="2" spans="1:14" s="12" customFormat="1" ht="15" customHeight="1" x14ac:dyDescent="0.25">
      <c r="A2" s="127" t="str">
        <f>+Contents!A2</f>
        <v>Statistics about corporate insolvency in Australia</v>
      </c>
      <c r="B2" s="127"/>
      <c r="C2" s="127"/>
      <c r="D2" s="127"/>
      <c r="E2" s="127"/>
      <c r="F2" s="127"/>
      <c r="G2" s="127"/>
      <c r="H2" s="127"/>
      <c r="I2" s="127"/>
      <c r="J2" s="127"/>
      <c r="K2" s="127"/>
      <c r="L2" s="127"/>
      <c r="M2" s="127"/>
      <c r="N2" s="3"/>
    </row>
    <row r="3" spans="1:14" s="12" customFormat="1" ht="15" customHeight="1" x14ac:dyDescent="0.25">
      <c r="A3" s="132" t="str">
        <f>+Contents!A3</f>
        <v>Released: December 2025</v>
      </c>
      <c r="B3" s="132"/>
      <c r="C3" s="132"/>
      <c r="D3" s="132"/>
      <c r="E3" s="132"/>
      <c r="F3" s="132"/>
      <c r="G3" s="132"/>
      <c r="H3" s="132"/>
      <c r="I3" s="132"/>
      <c r="J3" s="132"/>
      <c r="K3" s="132"/>
      <c r="L3" s="132"/>
      <c r="M3" s="132"/>
      <c r="N3" s="132"/>
    </row>
    <row r="4" spans="1:14" s="12" customFormat="1" ht="15" customHeight="1" x14ac:dyDescent="0.25">
      <c r="A4" s="3"/>
      <c r="B4" s="3"/>
      <c r="C4" s="3"/>
      <c r="D4" s="3"/>
      <c r="E4" s="3"/>
      <c r="F4" s="3"/>
      <c r="G4" s="3"/>
      <c r="H4" s="3"/>
      <c r="I4" s="3"/>
      <c r="J4" s="3"/>
      <c r="K4" s="3"/>
      <c r="L4" s="3"/>
      <c r="M4" s="3"/>
      <c r="N4" s="3"/>
    </row>
    <row r="5" spans="1:14" s="12" customFormat="1" ht="15" customHeight="1" x14ac:dyDescent="0.25">
      <c r="A5" s="3" t="s">
        <v>1</v>
      </c>
      <c r="B5" s="3"/>
      <c r="C5" s="3"/>
      <c r="D5" s="3"/>
      <c r="E5" s="3"/>
      <c r="F5" s="3"/>
      <c r="G5" s="3"/>
      <c r="H5" s="3"/>
      <c r="I5" s="3"/>
      <c r="J5" s="3"/>
      <c r="K5" s="3"/>
      <c r="L5" s="3"/>
      <c r="M5" s="3"/>
      <c r="N5" s="3"/>
    </row>
    <row r="6" spans="1:14" s="12" customFormat="1" ht="15" customHeight="1" x14ac:dyDescent="0.25">
      <c r="A6" s="6" t="s">
        <v>210</v>
      </c>
      <c r="B6" s="6"/>
      <c r="C6" s="6"/>
      <c r="D6" s="6"/>
      <c r="E6" s="6"/>
      <c r="F6" s="6"/>
      <c r="G6" s="6"/>
      <c r="H6" s="6"/>
      <c r="I6" s="6"/>
      <c r="J6" s="6"/>
      <c r="K6" s="6"/>
      <c r="L6" s="6"/>
      <c r="M6" s="6"/>
      <c r="N6" s="3"/>
    </row>
    <row r="7" spans="1:14" s="12" customFormat="1" ht="15" customHeight="1" x14ac:dyDescent="0.25">
      <c r="A7" s="6" t="s">
        <v>193</v>
      </c>
      <c r="B7" s="3"/>
      <c r="C7" s="3"/>
      <c r="D7" s="3"/>
      <c r="E7" s="3"/>
      <c r="F7" s="3"/>
      <c r="G7" s="3"/>
      <c r="H7" s="3"/>
      <c r="I7" s="3"/>
      <c r="J7" s="3"/>
      <c r="K7" s="3"/>
      <c r="L7" s="3"/>
      <c r="M7" s="3"/>
      <c r="N7" s="3"/>
    </row>
    <row r="8" spans="1:14" s="12" customFormat="1" ht="15" customHeight="1" x14ac:dyDescent="0.25">
      <c r="A8" s="6" t="s">
        <v>194</v>
      </c>
      <c r="B8" s="3"/>
      <c r="C8" s="3"/>
      <c r="D8" s="3"/>
      <c r="E8" s="3"/>
      <c r="F8" s="3"/>
      <c r="G8" s="3"/>
      <c r="H8" s="3"/>
      <c r="I8" s="3"/>
      <c r="J8" s="3"/>
      <c r="K8" s="3"/>
      <c r="L8" s="3"/>
      <c r="M8" s="3"/>
      <c r="N8" s="3"/>
    </row>
    <row r="9" spans="1:14" s="12" customFormat="1" ht="15" customHeight="1" x14ac:dyDescent="0.25">
      <c r="A9" s="6" t="s">
        <v>195</v>
      </c>
      <c r="B9" s="3"/>
      <c r="C9" s="3"/>
      <c r="D9" s="3"/>
      <c r="E9" s="3"/>
      <c r="F9" s="3"/>
      <c r="G9" s="3"/>
      <c r="H9" s="3"/>
      <c r="I9" s="3"/>
      <c r="J9" s="3"/>
      <c r="K9" s="3"/>
      <c r="L9" s="3"/>
      <c r="M9" s="3"/>
      <c r="N9" s="3"/>
    </row>
    <row r="10" spans="1:14" s="12" customFormat="1" ht="15" customHeight="1" x14ac:dyDescent="0.25">
      <c r="A10" s="6" t="s">
        <v>196</v>
      </c>
      <c r="B10" s="3"/>
      <c r="C10" s="3"/>
      <c r="D10" s="3"/>
      <c r="E10" s="3"/>
      <c r="F10" s="3"/>
      <c r="G10" s="3"/>
      <c r="H10" s="3"/>
      <c r="I10" s="3"/>
      <c r="J10" s="3"/>
      <c r="K10" s="3"/>
      <c r="L10" s="3"/>
      <c r="M10" s="3"/>
      <c r="N10" s="3"/>
    </row>
    <row r="11" spans="1:14" s="12" customFormat="1" ht="15" customHeight="1" x14ac:dyDescent="0.25">
      <c r="A11" s="6" t="s">
        <v>197</v>
      </c>
      <c r="B11" s="3"/>
      <c r="C11" s="3"/>
      <c r="D11" s="3"/>
      <c r="E11" s="3"/>
      <c r="F11" s="3"/>
      <c r="G11" s="3"/>
      <c r="H11" s="3"/>
      <c r="I11" s="3"/>
      <c r="J11" s="3"/>
      <c r="K11" s="3"/>
      <c r="L11" s="3"/>
      <c r="M11" s="3"/>
      <c r="N11" s="3"/>
    </row>
    <row r="12" spans="1:14" s="12" customFormat="1" ht="15" customHeight="1" x14ac:dyDescent="0.25">
      <c r="A12" s="6" t="s">
        <v>198</v>
      </c>
      <c r="B12" s="3"/>
      <c r="C12" s="3"/>
      <c r="D12" s="3"/>
      <c r="E12" s="3"/>
      <c r="F12" s="3"/>
      <c r="G12" s="3"/>
      <c r="H12" s="3"/>
      <c r="I12" s="3"/>
      <c r="J12" s="3"/>
      <c r="K12" s="3"/>
      <c r="L12" s="3"/>
      <c r="M12" s="3"/>
      <c r="N12" s="3"/>
    </row>
    <row r="13" spans="1:14" s="12" customFormat="1" ht="15" customHeight="1" x14ac:dyDescent="0.25">
      <c r="A13" s="6" t="s">
        <v>199</v>
      </c>
      <c r="B13" s="3"/>
      <c r="C13" s="3"/>
      <c r="D13" s="3"/>
      <c r="E13" s="3"/>
      <c r="F13" s="3"/>
      <c r="G13" s="3"/>
      <c r="H13" s="3"/>
      <c r="I13" s="3"/>
      <c r="J13" s="3"/>
      <c r="K13" s="3"/>
      <c r="L13" s="3"/>
      <c r="M13" s="3"/>
      <c r="N13" s="3"/>
    </row>
    <row r="14" spans="1:14" s="12" customFormat="1" ht="15" customHeight="1" x14ac:dyDescent="0.25">
      <c r="A14" s="6" t="s">
        <v>200</v>
      </c>
      <c r="B14" s="3"/>
      <c r="C14" s="3"/>
      <c r="D14" s="3"/>
      <c r="E14" s="3"/>
      <c r="F14" s="3"/>
      <c r="G14" s="3"/>
      <c r="H14" s="3"/>
      <c r="I14" s="3"/>
      <c r="J14" s="3"/>
      <c r="K14" s="3"/>
      <c r="L14" s="3"/>
      <c r="M14" s="3"/>
      <c r="N14" s="3"/>
    </row>
    <row r="15" spans="1:14" s="12" customFormat="1" ht="15" customHeight="1" x14ac:dyDescent="0.25">
      <c r="A15" s="6" t="s">
        <v>201</v>
      </c>
      <c r="B15" s="3"/>
      <c r="C15" s="3"/>
      <c r="D15" s="3"/>
      <c r="E15" s="3"/>
      <c r="F15" s="3"/>
      <c r="G15" s="3"/>
      <c r="H15" s="3"/>
      <c r="I15" s="3"/>
      <c r="J15" s="3"/>
      <c r="K15" s="3"/>
      <c r="L15" s="3"/>
      <c r="M15" s="3"/>
      <c r="N15" s="3"/>
    </row>
    <row r="16" spans="1:14" s="12" customFormat="1" ht="15" customHeight="1" x14ac:dyDescent="0.25">
      <c r="A16" s="6" t="s">
        <v>202</v>
      </c>
      <c r="B16" s="3"/>
      <c r="C16" s="3"/>
      <c r="D16" s="3"/>
      <c r="E16" s="3"/>
      <c r="F16" s="3"/>
      <c r="G16" s="3"/>
      <c r="H16" s="3"/>
      <c r="I16" s="3"/>
      <c r="J16" s="3"/>
      <c r="K16" s="3"/>
      <c r="L16" s="3"/>
      <c r="M16" s="3"/>
      <c r="N16" s="3"/>
    </row>
    <row r="17" spans="1:14" s="12" customFormat="1" ht="15" customHeight="1" x14ac:dyDescent="0.25">
      <c r="A17" s="6" t="s">
        <v>203</v>
      </c>
      <c r="B17" s="3"/>
      <c r="C17" s="3"/>
      <c r="D17" s="3"/>
      <c r="E17" s="3"/>
      <c r="F17" s="3"/>
      <c r="G17" s="3"/>
      <c r="H17" s="3"/>
      <c r="I17" s="3"/>
      <c r="J17" s="3"/>
      <c r="K17" s="3"/>
      <c r="L17" s="3"/>
      <c r="M17" s="3"/>
      <c r="N17" s="3"/>
    </row>
    <row r="18" spans="1:14" s="12" customFormat="1" ht="15" customHeight="1" x14ac:dyDescent="0.25">
      <c r="A18" s="3"/>
      <c r="B18" s="3"/>
      <c r="C18" s="3"/>
      <c r="D18" s="3"/>
      <c r="E18" s="3"/>
      <c r="F18" s="3"/>
      <c r="G18" s="3"/>
      <c r="H18" s="3"/>
      <c r="I18" s="3"/>
      <c r="J18" s="3"/>
      <c r="K18" s="3"/>
      <c r="L18" s="3"/>
      <c r="M18" s="3"/>
      <c r="N18" s="3"/>
    </row>
    <row r="19" spans="1:14" s="12" customFormat="1" ht="15" customHeight="1" x14ac:dyDescent="0.25">
      <c r="A19" s="133" t="s">
        <v>278</v>
      </c>
      <c r="B19" s="133"/>
      <c r="C19" s="133"/>
      <c r="D19" s="133"/>
      <c r="E19" s="133"/>
      <c r="F19" s="133"/>
      <c r="G19" s="133"/>
      <c r="H19" s="133"/>
      <c r="I19" s="133"/>
      <c r="J19" s="133"/>
      <c r="K19" s="133"/>
      <c r="L19" s="133"/>
      <c r="M19" s="133"/>
      <c r="N19" s="74"/>
    </row>
    <row r="20" spans="1:14" s="12" customFormat="1" ht="15" customHeight="1" x14ac:dyDescent="0.25">
      <c r="A20" s="130" t="s">
        <v>12</v>
      </c>
      <c r="B20" s="129" t="s">
        <v>97</v>
      </c>
      <c r="C20" s="129"/>
      <c r="D20" s="129"/>
      <c r="E20" s="129"/>
      <c r="F20" s="129"/>
      <c r="G20" s="129"/>
      <c r="H20" s="129"/>
      <c r="I20" s="129"/>
      <c r="J20" s="129"/>
      <c r="K20" s="129"/>
      <c r="L20" s="129"/>
      <c r="M20" s="129"/>
    </row>
    <row r="21" spans="1:14" s="12" customFormat="1" ht="33.75" x14ac:dyDescent="0.25">
      <c r="A21" s="130"/>
      <c r="B21" s="16" t="s">
        <v>98</v>
      </c>
      <c r="C21" s="16" t="s">
        <v>99</v>
      </c>
      <c r="D21" s="16" t="s">
        <v>100</v>
      </c>
      <c r="E21" s="16" t="s">
        <v>101</v>
      </c>
      <c r="F21" s="16" t="s">
        <v>102</v>
      </c>
      <c r="G21" s="16" t="s">
        <v>103</v>
      </c>
      <c r="H21" s="99" t="s">
        <v>104</v>
      </c>
      <c r="I21" s="16" t="s">
        <v>105</v>
      </c>
      <c r="J21" s="16" t="s">
        <v>106</v>
      </c>
      <c r="K21" s="16" t="s">
        <v>107</v>
      </c>
      <c r="L21" s="16" t="s">
        <v>108</v>
      </c>
      <c r="M21" s="17" t="s">
        <v>21</v>
      </c>
    </row>
    <row r="22" spans="1:14" s="12" customFormat="1" x14ac:dyDescent="0.25">
      <c r="A22" s="6" t="s">
        <v>22</v>
      </c>
      <c r="B22" s="75">
        <v>29</v>
      </c>
      <c r="C22" s="75">
        <v>96</v>
      </c>
      <c r="D22" s="75">
        <v>52</v>
      </c>
      <c r="E22" s="75">
        <v>18</v>
      </c>
      <c r="F22" s="75">
        <v>4</v>
      </c>
      <c r="G22" s="75">
        <v>1</v>
      </c>
      <c r="H22" s="75">
        <v>0</v>
      </c>
      <c r="I22" s="75">
        <v>0</v>
      </c>
      <c r="J22" s="75">
        <v>0</v>
      </c>
      <c r="K22" s="75">
        <v>23</v>
      </c>
      <c r="L22" s="75">
        <v>1365</v>
      </c>
      <c r="M22" s="10">
        <f>SUM(B22:L22)</f>
        <v>1588</v>
      </c>
    </row>
    <row r="23" spans="1:14" s="12" customFormat="1" x14ac:dyDescent="0.25">
      <c r="A23" s="6" t="s">
        <v>23</v>
      </c>
      <c r="B23" s="75">
        <v>5</v>
      </c>
      <c r="C23" s="75">
        <v>15</v>
      </c>
      <c r="D23" s="75">
        <v>10</v>
      </c>
      <c r="E23" s="75">
        <v>7</v>
      </c>
      <c r="F23" s="75">
        <v>2</v>
      </c>
      <c r="G23" s="75">
        <v>0</v>
      </c>
      <c r="H23" s="75">
        <v>0</v>
      </c>
      <c r="I23" s="75">
        <v>0</v>
      </c>
      <c r="J23" s="75">
        <v>0</v>
      </c>
      <c r="K23" s="75">
        <v>0</v>
      </c>
      <c r="L23" s="75">
        <v>314</v>
      </c>
      <c r="M23" s="10">
        <f t="shared" ref="M23:M41" si="0">SUM(B23:L23)</f>
        <v>353</v>
      </c>
    </row>
    <row r="24" spans="1:14" s="12" customFormat="1" x14ac:dyDescent="0.25">
      <c r="A24" s="6" t="s">
        <v>24</v>
      </c>
      <c r="B24" s="75">
        <v>1</v>
      </c>
      <c r="C24" s="75">
        <v>1</v>
      </c>
      <c r="D24" s="75">
        <v>5</v>
      </c>
      <c r="E24" s="75">
        <v>2</v>
      </c>
      <c r="F24" s="75">
        <v>2</v>
      </c>
      <c r="G24" s="75">
        <v>1</v>
      </c>
      <c r="H24" s="75">
        <v>0</v>
      </c>
      <c r="I24" s="75">
        <v>0</v>
      </c>
      <c r="J24" s="75">
        <v>0</v>
      </c>
      <c r="K24" s="75">
        <v>2</v>
      </c>
      <c r="L24" s="75">
        <v>92</v>
      </c>
      <c r="M24" s="10">
        <f t="shared" si="0"/>
        <v>106</v>
      </c>
    </row>
    <row r="25" spans="1:14" s="12" customFormat="1" x14ac:dyDescent="0.25">
      <c r="A25" s="6" t="s">
        <v>25</v>
      </c>
      <c r="B25" s="75">
        <v>4</v>
      </c>
      <c r="C25" s="75">
        <v>15</v>
      </c>
      <c r="D25" s="75">
        <v>5</v>
      </c>
      <c r="E25" s="75">
        <v>1</v>
      </c>
      <c r="F25" s="75">
        <v>0</v>
      </c>
      <c r="G25" s="75">
        <v>0</v>
      </c>
      <c r="H25" s="75">
        <v>0</v>
      </c>
      <c r="I25" s="75">
        <v>0</v>
      </c>
      <c r="J25" s="75">
        <v>0</v>
      </c>
      <c r="K25" s="75">
        <v>2</v>
      </c>
      <c r="L25" s="75">
        <v>176</v>
      </c>
      <c r="M25" s="10">
        <f t="shared" si="0"/>
        <v>203</v>
      </c>
    </row>
    <row r="26" spans="1:14" s="12" customFormat="1" x14ac:dyDescent="0.25">
      <c r="A26" s="6" t="s">
        <v>26</v>
      </c>
      <c r="B26" s="75">
        <v>16</v>
      </c>
      <c r="C26" s="75">
        <v>131</v>
      </c>
      <c r="D26" s="75">
        <v>89</v>
      </c>
      <c r="E26" s="75">
        <v>26</v>
      </c>
      <c r="F26" s="75">
        <v>4</v>
      </c>
      <c r="G26" s="75">
        <v>3</v>
      </c>
      <c r="H26" s="75">
        <v>2</v>
      </c>
      <c r="I26" s="75">
        <v>1</v>
      </c>
      <c r="J26" s="75">
        <v>0</v>
      </c>
      <c r="K26" s="75">
        <v>35</v>
      </c>
      <c r="L26" s="75">
        <v>2054</v>
      </c>
      <c r="M26" s="10">
        <f t="shared" si="0"/>
        <v>2361</v>
      </c>
      <c r="N26" s="13"/>
    </row>
    <row r="27" spans="1:14" s="12" customFormat="1" x14ac:dyDescent="0.25">
      <c r="A27" s="6" t="s">
        <v>27</v>
      </c>
      <c r="B27" s="75">
        <v>1</v>
      </c>
      <c r="C27" s="75">
        <v>9</v>
      </c>
      <c r="D27" s="75">
        <v>9</v>
      </c>
      <c r="E27" s="75">
        <v>2</v>
      </c>
      <c r="F27" s="75">
        <v>3</v>
      </c>
      <c r="G27" s="75">
        <v>0</v>
      </c>
      <c r="H27" s="75">
        <v>1</v>
      </c>
      <c r="I27" s="75">
        <v>0</v>
      </c>
      <c r="J27" s="75">
        <v>0</v>
      </c>
      <c r="K27" s="75">
        <v>1</v>
      </c>
      <c r="L27" s="75">
        <v>50</v>
      </c>
      <c r="M27" s="10">
        <f t="shared" si="0"/>
        <v>76</v>
      </c>
    </row>
    <row r="28" spans="1:14" s="12" customFormat="1" x14ac:dyDescent="0.25">
      <c r="A28" s="6" t="s">
        <v>28</v>
      </c>
      <c r="B28" s="75">
        <v>2</v>
      </c>
      <c r="C28" s="75">
        <v>15</v>
      </c>
      <c r="D28" s="75">
        <v>16</v>
      </c>
      <c r="E28" s="75">
        <v>5</v>
      </c>
      <c r="F28" s="75">
        <v>3</v>
      </c>
      <c r="G28" s="75">
        <v>1</v>
      </c>
      <c r="H28" s="75">
        <v>0</v>
      </c>
      <c r="I28" s="75">
        <v>0</v>
      </c>
      <c r="J28" s="75">
        <v>0</v>
      </c>
      <c r="K28" s="75">
        <v>0</v>
      </c>
      <c r="L28" s="75">
        <v>196</v>
      </c>
      <c r="M28" s="10">
        <f t="shared" si="0"/>
        <v>238</v>
      </c>
    </row>
    <row r="29" spans="1:14" s="12" customFormat="1" x14ac:dyDescent="0.25">
      <c r="A29" s="6" t="s">
        <v>29</v>
      </c>
      <c r="B29" s="75">
        <v>0</v>
      </c>
      <c r="C29" s="75">
        <v>7</v>
      </c>
      <c r="D29" s="75">
        <v>5</v>
      </c>
      <c r="E29" s="75">
        <v>4</v>
      </c>
      <c r="F29" s="75">
        <v>0</v>
      </c>
      <c r="G29" s="75">
        <v>1</v>
      </c>
      <c r="H29" s="75">
        <v>0</v>
      </c>
      <c r="I29" s="75">
        <v>0</v>
      </c>
      <c r="J29" s="75">
        <v>0</v>
      </c>
      <c r="K29" s="75">
        <v>2</v>
      </c>
      <c r="L29" s="75">
        <v>245</v>
      </c>
      <c r="M29" s="10">
        <f t="shared" si="0"/>
        <v>264</v>
      </c>
    </row>
    <row r="30" spans="1:14" s="12" customFormat="1" x14ac:dyDescent="0.25">
      <c r="A30" s="6" t="s">
        <v>30</v>
      </c>
      <c r="B30" s="75">
        <v>8</v>
      </c>
      <c r="C30" s="75">
        <v>21</v>
      </c>
      <c r="D30" s="75">
        <v>19</v>
      </c>
      <c r="E30" s="75">
        <v>8</v>
      </c>
      <c r="F30" s="75">
        <v>1</v>
      </c>
      <c r="G30" s="75">
        <v>2</v>
      </c>
      <c r="H30" s="75">
        <v>0</v>
      </c>
      <c r="I30" s="75">
        <v>0</v>
      </c>
      <c r="J30" s="75">
        <v>0</v>
      </c>
      <c r="K30" s="75">
        <v>6</v>
      </c>
      <c r="L30" s="75">
        <v>200</v>
      </c>
      <c r="M30" s="10">
        <f t="shared" si="0"/>
        <v>265</v>
      </c>
    </row>
    <row r="31" spans="1:14" s="12" customFormat="1" x14ac:dyDescent="0.25">
      <c r="A31" s="6" t="s">
        <v>31</v>
      </c>
      <c r="B31" s="75">
        <v>4</v>
      </c>
      <c r="C31" s="75">
        <v>17</v>
      </c>
      <c r="D31" s="75">
        <v>19</v>
      </c>
      <c r="E31" s="75">
        <v>6</v>
      </c>
      <c r="F31" s="75">
        <v>1</v>
      </c>
      <c r="G31" s="75">
        <v>2</v>
      </c>
      <c r="H31" s="75">
        <v>1</v>
      </c>
      <c r="I31" s="75">
        <v>0</v>
      </c>
      <c r="J31" s="75">
        <v>0</v>
      </c>
      <c r="K31" s="75">
        <v>0</v>
      </c>
      <c r="L31" s="75">
        <v>170</v>
      </c>
      <c r="M31" s="10">
        <f t="shared" si="0"/>
        <v>220</v>
      </c>
    </row>
    <row r="32" spans="1:14" s="12" customFormat="1" x14ac:dyDescent="0.25">
      <c r="A32" s="6" t="s">
        <v>32</v>
      </c>
      <c r="B32" s="75">
        <v>1</v>
      </c>
      <c r="C32" s="75">
        <v>8</v>
      </c>
      <c r="D32" s="75">
        <v>12</v>
      </c>
      <c r="E32" s="75">
        <v>2</v>
      </c>
      <c r="F32" s="75">
        <v>1</v>
      </c>
      <c r="G32" s="75">
        <v>1</v>
      </c>
      <c r="H32" s="75">
        <v>1</v>
      </c>
      <c r="I32" s="75">
        <v>0</v>
      </c>
      <c r="J32" s="75">
        <v>0</v>
      </c>
      <c r="K32" s="75">
        <v>3</v>
      </c>
      <c r="L32" s="75">
        <v>218</v>
      </c>
      <c r="M32" s="10">
        <f t="shared" si="0"/>
        <v>247</v>
      </c>
    </row>
    <row r="33" spans="1:14" s="12" customFormat="1" x14ac:dyDescent="0.25">
      <c r="A33" s="6" t="s">
        <v>33</v>
      </c>
      <c r="B33" s="75">
        <v>13</v>
      </c>
      <c r="C33" s="75">
        <v>39</v>
      </c>
      <c r="D33" s="75">
        <v>23</v>
      </c>
      <c r="E33" s="75">
        <v>12</v>
      </c>
      <c r="F33" s="75">
        <v>2</v>
      </c>
      <c r="G33" s="75">
        <v>2</v>
      </c>
      <c r="H33" s="75">
        <v>4</v>
      </c>
      <c r="I33" s="75">
        <v>1</v>
      </c>
      <c r="J33" s="75">
        <v>0</v>
      </c>
      <c r="K33" s="75">
        <v>8</v>
      </c>
      <c r="L33" s="75">
        <v>322</v>
      </c>
      <c r="M33" s="10">
        <f t="shared" si="0"/>
        <v>426</v>
      </c>
    </row>
    <row r="34" spans="1:14" s="12" customFormat="1" x14ac:dyDescent="0.25">
      <c r="A34" s="6" t="s">
        <v>34</v>
      </c>
      <c r="B34" s="75">
        <v>0</v>
      </c>
      <c r="C34" s="75">
        <v>3</v>
      </c>
      <c r="D34" s="75">
        <v>2</v>
      </c>
      <c r="E34" s="75">
        <v>4</v>
      </c>
      <c r="F34" s="75">
        <v>0</v>
      </c>
      <c r="G34" s="75">
        <v>1</v>
      </c>
      <c r="H34" s="75">
        <v>1</v>
      </c>
      <c r="I34" s="75">
        <v>0</v>
      </c>
      <c r="J34" s="75">
        <v>0</v>
      </c>
      <c r="K34" s="75">
        <v>1</v>
      </c>
      <c r="L34" s="75">
        <v>77</v>
      </c>
      <c r="M34" s="10">
        <f t="shared" si="0"/>
        <v>89</v>
      </c>
    </row>
    <row r="35" spans="1:14" s="12" customFormat="1" x14ac:dyDescent="0.25">
      <c r="A35" s="6" t="s">
        <v>35</v>
      </c>
      <c r="B35" s="75">
        <v>7</v>
      </c>
      <c r="C35" s="75">
        <v>47</v>
      </c>
      <c r="D35" s="75">
        <v>37</v>
      </c>
      <c r="E35" s="75">
        <v>12</v>
      </c>
      <c r="F35" s="75">
        <v>3</v>
      </c>
      <c r="G35" s="75">
        <v>3</v>
      </c>
      <c r="H35" s="75">
        <v>0</v>
      </c>
      <c r="I35" s="75">
        <v>0</v>
      </c>
      <c r="J35" s="75">
        <v>0</v>
      </c>
      <c r="K35" s="75">
        <v>9</v>
      </c>
      <c r="L35" s="75">
        <v>936</v>
      </c>
      <c r="M35" s="10">
        <f t="shared" si="0"/>
        <v>1054</v>
      </c>
    </row>
    <row r="36" spans="1:14" s="12" customFormat="1" x14ac:dyDescent="0.25">
      <c r="A36" s="6" t="s">
        <v>36</v>
      </c>
      <c r="B36" s="75">
        <v>2</v>
      </c>
      <c r="C36" s="75">
        <v>30</v>
      </c>
      <c r="D36" s="75">
        <v>27</v>
      </c>
      <c r="E36" s="75">
        <v>16</v>
      </c>
      <c r="F36" s="75">
        <v>4</v>
      </c>
      <c r="G36" s="75">
        <v>1</v>
      </c>
      <c r="H36" s="75">
        <v>0</v>
      </c>
      <c r="I36" s="75">
        <v>1</v>
      </c>
      <c r="J36" s="75">
        <v>0</v>
      </c>
      <c r="K36" s="75">
        <v>6</v>
      </c>
      <c r="L36" s="75">
        <v>385</v>
      </c>
      <c r="M36" s="10">
        <f t="shared" si="0"/>
        <v>472</v>
      </c>
    </row>
    <row r="37" spans="1:14" s="12" customFormat="1" x14ac:dyDescent="0.25">
      <c r="A37" s="6" t="s">
        <v>37</v>
      </c>
      <c r="B37" s="75">
        <v>0</v>
      </c>
      <c r="C37" s="75">
        <v>2</v>
      </c>
      <c r="D37" s="75">
        <v>4</v>
      </c>
      <c r="E37" s="75">
        <v>0</v>
      </c>
      <c r="F37" s="75">
        <v>0</v>
      </c>
      <c r="G37" s="75">
        <v>0</v>
      </c>
      <c r="H37" s="75">
        <v>0</v>
      </c>
      <c r="I37" s="75">
        <v>0</v>
      </c>
      <c r="J37" s="75">
        <v>0</v>
      </c>
      <c r="K37" s="75">
        <v>0</v>
      </c>
      <c r="L37" s="75">
        <v>38</v>
      </c>
      <c r="M37" s="10">
        <f t="shared" si="0"/>
        <v>44</v>
      </c>
    </row>
    <row r="38" spans="1:14" s="12" customFormat="1" x14ac:dyDescent="0.25">
      <c r="A38" s="6" t="s">
        <v>38</v>
      </c>
      <c r="B38" s="75">
        <v>4</v>
      </c>
      <c r="C38" s="75">
        <v>4</v>
      </c>
      <c r="D38" s="75">
        <v>7</v>
      </c>
      <c r="E38" s="75">
        <v>3</v>
      </c>
      <c r="F38" s="75">
        <v>1</v>
      </c>
      <c r="G38" s="75">
        <v>2</v>
      </c>
      <c r="H38" s="75">
        <v>0</v>
      </c>
      <c r="I38" s="75">
        <v>0</v>
      </c>
      <c r="J38" s="75">
        <v>0</v>
      </c>
      <c r="K38" s="75">
        <v>0</v>
      </c>
      <c r="L38" s="75">
        <v>203</v>
      </c>
      <c r="M38" s="10">
        <f t="shared" si="0"/>
        <v>224</v>
      </c>
    </row>
    <row r="39" spans="1:14" s="12" customFormat="1" x14ac:dyDescent="0.25">
      <c r="A39" s="6" t="s">
        <v>39</v>
      </c>
      <c r="B39" s="75">
        <v>7</v>
      </c>
      <c r="C39" s="75">
        <v>44</v>
      </c>
      <c r="D39" s="75">
        <v>32</v>
      </c>
      <c r="E39" s="75">
        <v>11</v>
      </c>
      <c r="F39" s="75">
        <v>1</v>
      </c>
      <c r="G39" s="75">
        <v>1</v>
      </c>
      <c r="H39" s="75">
        <v>1</v>
      </c>
      <c r="I39" s="75">
        <v>0</v>
      </c>
      <c r="J39" s="75">
        <v>0</v>
      </c>
      <c r="K39" s="75">
        <v>8</v>
      </c>
      <c r="L39" s="75">
        <v>568</v>
      </c>
      <c r="M39" s="10">
        <f t="shared" si="0"/>
        <v>673</v>
      </c>
      <c r="N39" s="13"/>
    </row>
    <row r="40" spans="1:14" s="12" customFormat="1" x14ac:dyDescent="0.25">
      <c r="A40" s="6" t="s">
        <v>40</v>
      </c>
      <c r="B40" s="75">
        <v>3</v>
      </c>
      <c r="C40" s="75">
        <v>23</v>
      </c>
      <c r="D40" s="75">
        <v>15</v>
      </c>
      <c r="E40" s="75">
        <v>6</v>
      </c>
      <c r="F40" s="75">
        <v>0</v>
      </c>
      <c r="G40" s="75">
        <v>0</v>
      </c>
      <c r="H40" s="75">
        <v>2</v>
      </c>
      <c r="I40" s="75">
        <v>0</v>
      </c>
      <c r="J40" s="75">
        <v>0</v>
      </c>
      <c r="K40" s="75">
        <v>11</v>
      </c>
      <c r="L40" s="75">
        <v>451</v>
      </c>
      <c r="M40" s="10">
        <f t="shared" si="0"/>
        <v>511</v>
      </c>
    </row>
    <row r="41" spans="1:14" s="12" customFormat="1" x14ac:dyDescent="0.25">
      <c r="A41" s="6" t="s">
        <v>41</v>
      </c>
      <c r="B41" s="75">
        <v>1</v>
      </c>
      <c r="C41" s="75">
        <v>12</v>
      </c>
      <c r="D41" s="75">
        <v>10</v>
      </c>
      <c r="E41" s="75">
        <v>4</v>
      </c>
      <c r="F41" s="75">
        <v>0</v>
      </c>
      <c r="G41" s="75">
        <v>0</v>
      </c>
      <c r="H41" s="75">
        <v>0</v>
      </c>
      <c r="I41" s="75">
        <v>0</v>
      </c>
      <c r="J41" s="75">
        <v>0</v>
      </c>
      <c r="K41" s="75">
        <v>3</v>
      </c>
      <c r="L41" s="75">
        <v>141</v>
      </c>
      <c r="M41" s="10">
        <f t="shared" si="0"/>
        <v>171</v>
      </c>
    </row>
    <row r="42" spans="1:14" s="12" customFormat="1" x14ac:dyDescent="0.25">
      <c r="A42" s="18" t="s">
        <v>42</v>
      </c>
      <c r="B42" s="22">
        <f>SUM(B22:B41)</f>
        <v>108</v>
      </c>
      <c r="C42" s="22">
        <f t="shared" ref="C42:M42" si="1">SUM(C22:C41)</f>
        <v>539</v>
      </c>
      <c r="D42" s="22">
        <f t="shared" si="1"/>
        <v>398</v>
      </c>
      <c r="E42" s="22">
        <f t="shared" si="1"/>
        <v>149</v>
      </c>
      <c r="F42" s="22">
        <f t="shared" si="1"/>
        <v>32</v>
      </c>
      <c r="G42" s="22">
        <f t="shared" si="1"/>
        <v>22</v>
      </c>
      <c r="H42" s="22">
        <f t="shared" si="1"/>
        <v>13</v>
      </c>
      <c r="I42" s="22">
        <f t="shared" si="1"/>
        <v>3</v>
      </c>
      <c r="J42" s="22">
        <f t="shared" si="1"/>
        <v>0</v>
      </c>
      <c r="K42" s="22">
        <f t="shared" si="1"/>
        <v>120</v>
      </c>
      <c r="L42" s="22">
        <f t="shared" si="1"/>
        <v>8201</v>
      </c>
      <c r="M42" s="22">
        <f t="shared" si="1"/>
        <v>9585</v>
      </c>
      <c r="N42" s="13"/>
    </row>
    <row r="43" spans="1:14" s="12" customFormat="1" ht="24.75" customHeight="1" x14ac:dyDescent="0.25">
      <c r="A43" s="157" t="str">
        <f>CONCATENATE("Note 1: ",'3.1.1'!$AR$7)</f>
        <v xml:space="preserve">Note 1: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43" s="157" t="str">
        <f>CONCATENATE("Note 1: ",'3.1.1'!$AR$3)</f>
        <v>Note 1: Statistics after 28 March 2020 by region are based upon 'principal place of business' and not 'registered office'.</v>
      </c>
      <c r="C43" s="157" t="str">
        <f>CONCATENATE("Note 1: ",'3.1.1'!$AR$3)</f>
        <v>Note 1: Statistics after 28 March 2020 by region are based upon 'principal place of business' and not 'registered office'.</v>
      </c>
      <c r="D43" s="157" t="str">
        <f>CONCATENATE("Note 1: ",'3.1.1'!$AR$3)</f>
        <v>Note 1: Statistics after 28 March 2020 by region are based upon 'principal place of business' and not 'registered office'.</v>
      </c>
      <c r="E43" s="157" t="str">
        <f>CONCATENATE("Note 1: ",'3.1.1'!$AR$3)</f>
        <v>Note 1: Statistics after 28 March 2020 by region are based upon 'principal place of business' and not 'registered office'.</v>
      </c>
      <c r="F43" s="157" t="str">
        <f>CONCATENATE("Note 1: ",'3.1.1'!$AR$3)</f>
        <v>Note 1: Statistics after 28 March 2020 by region are based upon 'principal place of business' and not 'registered office'.</v>
      </c>
      <c r="G43" s="157" t="str">
        <f>CONCATENATE("Note 1: ",'3.1.1'!$AR$3)</f>
        <v>Note 1: Statistics after 28 March 2020 by region are based upon 'principal place of business' and not 'registered office'.</v>
      </c>
      <c r="H43" s="157" t="str">
        <f>CONCATENATE("Note 1: ",'3.1.1'!$AR$3)</f>
        <v>Note 1: Statistics after 28 March 2020 by region are based upon 'principal place of business' and not 'registered office'.</v>
      </c>
      <c r="I43" s="157" t="str">
        <f>CONCATENATE("Note 1: ",'3.1.1'!$AR$3)</f>
        <v>Note 1: Statistics after 28 March 2020 by region are based upon 'principal place of business' and not 'registered office'.</v>
      </c>
      <c r="J43" s="157" t="str">
        <f>CONCATENATE("Note 1: ",'3.1.1'!$AR$3)</f>
        <v>Note 1: Statistics after 28 March 2020 by region are based upon 'principal place of business' and not 'registered office'.</v>
      </c>
      <c r="K43" s="157" t="str">
        <f>CONCATENATE("Note 1: ",'3.1.1'!$AR$3)</f>
        <v>Note 1: Statistics after 28 March 2020 by region are based upon 'principal place of business' and not 'registered office'.</v>
      </c>
      <c r="L43" s="157" t="str">
        <f>CONCATENATE("Note 1: ",'3.1.1'!$AR$3)</f>
        <v>Note 1: Statistics after 28 March 2020 by region are based upon 'principal place of business' and not 'registered office'.</v>
      </c>
      <c r="M43" s="157" t="str">
        <f>CONCATENATE("Note 1: ",'3.1.1'!$AR$3)</f>
        <v>Note 1: Statistics after 28 March 2020 by region are based upon 'principal place of business' and not 'registered office'.</v>
      </c>
      <c r="N43" s="13"/>
    </row>
    <row r="44" spans="1:14" x14ac:dyDescent="0.25">
      <c r="A44" s="155"/>
      <c r="B44" s="155"/>
      <c r="C44" s="155"/>
      <c r="D44" s="155"/>
      <c r="E44" s="155"/>
      <c r="F44" s="155"/>
      <c r="G44" s="155"/>
      <c r="H44" s="155"/>
      <c r="I44" s="155"/>
      <c r="J44" s="155"/>
      <c r="K44" s="155"/>
      <c r="L44" s="155"/>
      <c r="M44" s="155"/>
      <c r="N44" s="100"/>
    </row>
    <row r="45" spans="1:14" s="12" customFormat="1" ht="15" customHeight="1" x14ac:dyDescent="0.25">
      <c r="A45" s="133" t="s">
        <v>279</v>
      </c>
      <c r="B45" s="133"/>
      <c r="C45" s="133"/>
      <c r="D45" s="133"/>
      <c r="E45" s="133"/>
      <c r="F45" s="133"/>
      <c r="G45" s="133"/>
      <c r="H45" s="133"/>
      <c r="I45" s="133"/>
      <c r="J45" s="133"/>
      <c r="K45" s="133"/>
      <c r="L45" s="133"/>
      <c r="M45" s="133"/>
      <c r="N45" s="74"/>
    </row>
    <row r="46" spans="1:14" s="12" customFormat="1" ht="15" customHeight="1" x14ac:dyDescent="0.25">
      <c r="A46" s="130" t="s">
        <v>12</v>
      </c>
      <c r="B46" s="129" t="s">
        <v>109</v>
      </c>
      <c r="C46" s="129"/>
      <c r="D46" s="129"/>
      <c r="E46" s="129"/>
      <c r="F46" s="129"/>
      <c r="G46" s="129"/>
      <c r="H46" s="129"/>
      <c r="I46" s="129"/>
      <c r="J46" s="129"/>
      <c r="K46" s="129"/>
      <c r="L46" s="129"/>
      <c r="M46" s="129" t="s">
        <v>21</v>
      </c>
    </row>
    <row r="47" spans="1:14" s="12" customFormat="1" ht="33.75" x14ac:dyDescent="0.25">
      <c r="A47" s="130"/>
      <c r="B47" s="16" t="s">
        <v>98</v>
      </c>
      <c r="C47" s="16" t="s">
        <v>99</v>
      </c>
      <c r="D47" s="16" t="s">
        <v>100</v>
      </c>
      <c r="E47" s="16" t="s">
        <v>101</v>
      </c>
      <c r="F47" s="16" t="s">
        <v>102</v>
      </c>
      <c r="G47" s="16" t="s">
        <v>103</v>
      </c>
      <c r="H47" s="99" t="s">
        <v>104</v>
      </c>
      <c r="I47" s="16" t="s">
        <v>105</v>
      </c>
      <c r="J47" s="16" t="s">
        <v>106</v>
      </c>
      <c r="K47" s="16" t="s">
        <v>107</v>
      </c>
      <c r="L47" s="16" t="s">
        <v>108</v>
      </c>
      <c r="M47" s="17" t="s">
        <v>21</v>
      </c>
    </row>
    <row r="48" spans="1:14" s="12" customFormat="1" x14ac:dyDescent="0.25">
      <c r="A48" s="6" t="s">
        <v>22</v>
      </c>
      <c r="B48" s="75">
        <v>15</v>
      </c>
      <c r="C48" s="75">
        <v>127</v>
      </c>
      <c r="D48" s="75">
        <v>128</v>
      </c>
      <c r="E48" s="75">
        <v>36</v>
      </c>
      <c r="F48" s="75">
        <v>5</v>
      </c>
      <c r="G48" s="75">
        <v>1</v>
      </c>
      <c r="H48" s="75">
        <v>0</v>
      </c>
      <c r="I48" s="75">
        <v>0</v>
      </c>
      <c r="J48" s="75">
        <v>0</v>
      </c>
      <c r="K48" s="75">
        <v>22</v>
      </c>
      <c r="L48" s="75">
        <v>1254</v>
      </c>
      <c r="M48" s="10">
        <f>SUM(B48:L48)</f>
        <v>1588</v>
      </c>
    </row>
    <row r="49" spans="1:14" s="12" customFormat="1" x14ac:dyDescent="0.25">
      <c r="A49" s="6" t="s">
        <v>23</v>
      </c>
      <c r="B49" s="75">
        <v>4</v>
      </c>
      <c r="C49" s="75">
        <v>20</v>
      </c>
      <c r="D49" s="75">
        <v>22</v>
      </c>
      <c r="E49" s="75">
        <v>11</v>
      </c>
      <c r="F49" s="75">
        <v>1</v>
      </c>
      <c r="G49" s="75">
        <v>2</v>
      </c>
      <c r="H49" s="75">
        <v>1</v>
      </c>
      <c r="I49" s="75">
        <v>0</v>
      </c>
      <c r="J49" s="75">
        <v>0</v>
      </c>
      <c r="K49" s="75">
        <v>1</v>
      </c>
      <c r="L49" s="75">
        <v>291</v>
      </c>
      <c r="M49" s="10">
        <f t="shared" ref="M49:M67" si="2">SUM(B49:L49)</f>
        <v>353</v>
      </c>
    </row>
    <row r="50" spans="1:14" s="12" customFormat="1" x14ac:dyDescent="0.25">
      <c r="A50" s="6" t="s">
        <v>24</v>
      </c>
      <c r="B50" s="75">
        <v>0</v>
      </c>
      <c r="C50" s="75">
        <v>4</v>
      </c>
      <c r="D50" s="75">
        <v>7</v>
      </c>
      <c r="E50" s="75">
        <v>4</v>
      </c>
      <c r="F50" s="75">
        <v>1</v>
      </c>
      <c r="G50" s="75">
        <v>1</v>
      </c>
      <c r="H50" s="75">
        <v>2</v>
      </c>
      <c r="I50" s="75">
        <v>0</v>
      </c>
      <c r="J50" s="75">
        <v>0</v>
      </c>
      <c r="K50" s="75">
        <v>3</v>
      </c>
      <c r="L50" s="75">
        <v>84</v>
      </c>
      <c r="M50" s="10">
        <f t="shared" si="2"/>
        <v>106</v>
      </c>
    </row>
    <row r="51" spans="1:14" s="12" customFormat="1" x14ac:dyDescent="0.25">
      <c r="A51" s="6" t="s">
        <v>25</v>
      </c>
      <c r="B51" s="75">
        <v>6</v>
      </c>
      <c r="C51" s="75">
        <v>24</v>
      </c>
      <c r="D51" s="75">
        <v>13</v>
      </c>
      <c r="E51" s="75">
        <v>4</v>
      </c>
      <c r="F51" s="75">
        <v>0</v>
      </c>
      <c r="G51" s="75">
        <v>0</v>
      </c>
      <c r="H51" s="75">
        <v>0</v>
      </c>
      <c r="I51" s="75">
        <v>0</v>
      </c>
      <c r="J51" s="75">
        <v>0</v>
      </c>
      <c r="K51" s="75">
        <v>0</v>
      </c>
      <c r="L51" s="75">
        <v>156</v>
      </c>
      <c r="M51" s="10">
        <f t="shared" si="2"/>
        <v>203</v>
      </c>
    </row>
    <row r="52" spans="1:14" s="12" customFormat="1" x14ac:dyDescent="0.25">
      <c r="A52" s="6" t="s">
        <v>26</v>
      </c>
      <c r="B52" s="75">
        <v>20</v>
      </c>
      <c r="C52" s="75">
        <v>151</v>
      </c>
      <c r="D52" s="75">
        <v>177</v>
      </c>
      <c r="E52" s="75">
        <v>83</v>
      </c>
      <c r="F52" s="75">
        <v>17</v>
      </c>
      <c r="G52" s="75">
        <v>8</v>
      </c>
      <c r="H52" s="75">
        <v>0</v>
      </c>
      <c r="I52" s="75">
        <v>1</v>
      </c>
      <c r="J52" s="75">
        <v>0</v>
      </c>
      <c r="K52" s="75">
        <v>25</v>
      </c>
      <c r="L52" s="75">
        <v>1879</v>
      </c>
      <c r="M52" s="10">
        <f t="shared" si="2"/>
        <v>2361</v>
      </c>
      <c r="N52" s="13"/>
    </row>
    <row r="53" spans="1:14" s="12" customFormat="1" x14ac:dyDescent="0.25">
      <c r="A53" s="6" t="s">
        <v>27</v>
      </c>
      <c r="B53" s="75">
        <v>2</v>
      </c>
      <c r="C53" s="75">
        <v>6</v>
      </c>
      <c r="D53" s="75">
        <v>14</v>
      </c>
      <c r="E53" s="75">
        <v>8</v>
      </c>
      <c r="F53" s="75">
        <v>3</v>
      </c>
      <c r="G53" s="75">
        <v>0</v>
      </c>
      <c r="H53" s="75">
        <v>0</v>
      </c>
      <c r="I53" s="75">
        <v>0</v>
      </c>
      <c r="J53" s="75">
        <v>0</v>
      </c>
      <c r="K53" s="75">
        <v>1</v>
      </c>
      <c r="L53" s="75">
        <v>42</v>
      </c>
      <c r="M53" s="10">
        <f t="shared" si="2"/>
        <v>76</v>
      </c>
    </row>
    <row r="54" spans="1:14" s="12" customFormat="1" x14ac:dyDescent="0.25">
      <c r="A54" s="6" t="s">
        <v>28</v>
      </c>
      <c r="B54" s="75">
        <v>0</v>
      </c>
      <c r="C54" s="75">
        <v>18</v>
      </c>
      <c r="D54" s="75">
        <v>26</v>
      </c>
      <c r="E54" s="75">
        <v>13</v>
      </c>
      <c r="F54" s="75">
        <v>5</v>
      </c>
      <c r="G54" s="75">
        <v>0</v>
      </c>
      <c r="H54" s="75">
        <v>1</v>
      </c>
      <c r="I54" s="75">
        <v>0</v>
      </c>
      <c r="J54" s="75">
        <v>0</v>
      </c>
      <c r="K54" s="75">
        <v>0</v>
      </c>
      <c r="L54" s="75">
        <v>175</v>
      </c>
      <c r="M54" s="10">
        <f t="shared" si="2"/>
        <v>238</v>
      </c>
    </row>
    <row r="55" spans="1:14" s="12" customFormat="1" x14ac:dyDescent="0.25">
      <c r="A55" s="6" t="s">
        <v>29</v>
      </c>
      <c r="B55" s="75">
        <v>1</v>
      </c>
      <c r="C55" s="75">
        <v>6</v>
      </c>
      <c r="D55" s="75">
        <v>6</v>
      </c>
      <c r="E55" s="75">
        <v>6</v>
      </c>
      <c r="F55" s="75">
        <v>1</v>
      </c>
      <c r="G55" s="75">
        <v>0</v>
      </c>
      <c r="H55" s="75">
        <v>0</v>
      </c>
      <c r="I55" s="75">
        <v>0</v>
      </c>
      <c r="J55" s="75">
        <v>0</v>
      </c>
      <c r="K55" s="75">
        <v>3</v>
      </c>
      <c r="L55" s="75">
        <v>241</v>
      </c>
      <c r="M55" s="10">
        <f t="shared" si="2"/>
        <v>264</v>
      </c>
    </row>
    <row r="56" spans="1:14" s="12" customFormat="1" x14ac:dyDescent="0.25">
      <c r="A56" s="6" t="s">
        <v>30</v>
      </c>
      <c r="B56" s="75">
        <v>3</v>
      </c>
      <c r="C56" s="75">
        <v>16</v>
      </c>
      <c r="D56" s="75">
        <v>34</v>
      </c>
      <c r="E56" s="75">
        <v>19</v>
      </c>
      <c r="F56" s="75">
        <v>6</v>
      </c>
      <c r="G56" s="75">
        <v>1</v>
      </c>
      <c r="H56" s="75">
        <v>1</v>
      </c>
      <c r="I56" s="75">
        <v>0</v>
      </c>
      <c r="J56" s="75">
        <v>0</v>
      </c>
      <c r="K56" s="75">
        <v>4</v>
      </c>
      <c r="L56" s="75">
        <v>181</v>
      </c>
      <c r="M56" s="10">
        <f t="shared" si="2"/>
        <v>265</v>
      </c>
    </row>
    <row r="57" spans="1:14" s="12" customFormat="1" x14ac:dyDescent="0.25">
      <c r="A57" s="6" t="s">
        <v>31</v>
      </c>
      <c r="B57" s="75">
        <v>0</v>
      </c>
      <c r="C57" s="75">
        <v>8</v>
      </c>
      <c r="D57" s="75">
        <v>21</v>
      </c>
      <c r="E57" s="75">
        <v>21</v>
      </c>
      <c r="F57" s="75">
        <v>6</v>
      </c>
      <c r="G57" s="75">
        <v>4</v>
      </c>
      <c r="H57" s="75">
        <v>2</v>
      </c>
      <c r="I57" s="75">
        <v>0</v>
      </c>
      <c r="J57" s="75">
        <v>0</v>
      </c>
      <c r="K57" s="75">
        <v>1</v>
      </c>
      <c r="L57" s="75">
        <v>157</v>
      </c>
      <c r="M57" s="10">
        <f t="shared" si="2"/>
        <v>220</v>
      </c>
    </row>
    <row r="58" spans="1:14" s="12" customFormat="1" x14ac:dyDescent="0.25">
      <c r="A58" s="6" t="s">
        <v>32</v>
      </c>
      <c r="B58" s="75">
        <v>0</v>
      </c>
      <c r="C58" s="75">
        <v>8</v>
      </c>
      <c r="D58" s="75">
        <v>8</v>
      </c>
      <c r="E58" s="75">
        <v>13</v>
      </c>
      <c r="F58" s="75">
        <v>2</v>
      </c>
      <c r="G58" s="75">
        <v>1</v>
      </c>
      <c r="H58" s="75">
        <v>0</v>
      </c>
      <c r="I58" s="75">
        <v>0</v>
      </c>
      <c r="J58" s="75">
        <v>0</v>
      </c>
      <c r="K58" s="75">
        <v>2</v>
      </c>
      <c r="L58" s="75">
        <v>213</v>
      </c>
      <c r="M58" s="10">
        <f t="shared" si="2"/>
        <v>247</v>
      </c>
    </row>
    <row r="59" spans="1:14" s="12" customFormat="1" x14ac:dyDescent="0.25">
      <c r="A59" s="6" t="s">
        <v>33</v>
      </c>
      <c r="B59" s="75">
        <v>4</v>
      </c>
      <c r="C59" s="75">
        <v>35</v>
      </c>
      <c r="D59" s="75">
        <v>64</v>
      </c>
      <c r="E59" s="75">
        <v>41</v>
      </c>
      <c r="F59" s="75">
        <v>9</v>
      </c>
      <c r="G59" s="75">
        <v>6</v>
      </c>
      <c r="H59" s="75">
        <v>6</v>
      </c>
      <c r="I59" s="75">
        <v>0</v>
      </c>
      <c r="J59" s="75">
        <v>0</v>
      </c>
      <c r="K59" s="75">
        <v>8</v>
      </c>
      <c r="L59" s="75">
        <v>253</v>
      </c>
      <c r="M59" s="10">
        <f t="shared" si="2"/>
        <v>426</v>
      </c>
    </row>
    <row r="60" spans="1:14" s="12" customFormat="1" x14ac:dyDescent="0.25">
      <c r="A60" s="6" t="s">
        <v>34</v>
      </c>
      <c r="B60" s="75">
        <v>0</v>
      </c>
      <c r="C60" s="75">
        <v>3</v>
      </c>
      <c r="D60" s="75">
        <v>3</v>
      </c>
      <c r="E60" s="75">
        <v>5</v>
      </c>
      <c r="F60" s="75">
        <v>4</v>
      </c>
      <c r="G60" s="75">
        <v>1</v>
      </c>
      <c r="H60" s="75">
        <v>2</v>
      </c>
      <c r="I60" s="75">
        <v>1</v>
      </c>
      <c r="J60" s="75">
        <v>0</v>
      </c>
      <c r="K60" s="75">
        <v>1</v>
      </c>
      <c r="L60" s="75">
        <v>69</v>
      </c>
      <c r="M60" s="10">
        <f t="shared" si="2"/>
        <v>89</v>
      </c>
    </row>
    <row r="61" spans="1:14" s="12" customFormat="1" x14ac:dyDescent="0.25">
      <c r="A61" s="6" t="s">
        <v>35</v>
      </c>
      <c r="B61" s="75">
        <v>9</v>
      </c>
      <c r="C61" s="75">
        <v>66</v>
      </c>
      <c r="D61" s="75">
        <v>67</v>
      </c>
      <c r="E61" s="75">
        <v>30</v>
      </c>
      <c r="F61" s="75">
        <v>3</v>
      </c>
      <c r="G61" s="75">
        <v>5</v>
      </c>
      <c r="H61" s="75">
        <v>0</v>
      </c>
      <c r="I61" s="75">
        <v>0</v>
      </c>
      <c r="J61" s="75">
        <v>0</v>
      </c>
      <c r="K61" s="75">
        <v>8</v>
      </c>
      <c r="L61" s="75">
        <v>866</v>
      </c>
      <c r="M61" s="10">
        <f t="shared" si="2"/>
        <v>1054</v>
      </c>
    </row>
    <row r="62" spans="1:14" s="12" customFormat="1" x14ac:dyDescent="0.25">
      <c r="A62" s="6" t="s">
        <v>36</v>
      </c>
      <c r="B62" s="75">
        <v>1</v>
      </c>
      <c r="C62" s="75">
        <v>21</v>
      </c>
      <c r="D62" s="75">
        <v>54</v>
      </c>
      <c r="E62" s="75">
        <v>30</v>
      </c>
      <c r="F62" s="75">
        <v>6</v>
      </c>
      <c r="G62" s="75">
        <v>1</v>
      </c>
      <c r="H62" s="75">
        <v>0</v>
      </c>
      <c r="I62" s="75">
        <v>0</v>
      </c>
      <c r="J62" s="75">
        <v>0</v>
      </c>
      <c r="K62" s="75">
        <v>3</v>
      </c>
      <c r="L62" s="75">
        <v>356</v>
      </c>
      <c r="M62" s="10">
        <f t="shared" si="2"/>
        <v>472</v>
      </c>
    </row>
    <row r="63" spans="1:14" s="12" customFormat="1" x14ac:dyDescent="0.25">
      <c r="A63" s="6" t="s">
        <v>37</v>
      </c>
      <c r="B63" s="75">
        <v>0</v>
      </c>
      <c r="C63" s="75">
        <v>2</v>
      </c>
      <c r="D63" s="75">
        <v>6</v>
      </c>
      <c r="E63" s="75">
        <v>0</v>
      </c>
      <c r="F63" s="75">
        <v>0</v>
      </c>
      <c r="G63" s="75">
        <v>0</v>
      </c>
      <c r="H63" s="75">
        <v>0</v>
      </c>
      <c r="I63" s="75">
        <v>0</v>
      </c>
      <c r="J63" s="75">
        <v>0</v>
      </c>
      <c r="K63" s="75">
        <v>1</v>
      </c>
      <c r="L63" s="75">
        <v>35</v>
      </c>
      <c r="M63" s="10">
        <f t="shared" si="2"/>
        <v>44</v>
      </c>
    </row>
    <row r="64" spans="1:14" s="12" customFormat="1" x14ac:dyDescent="0.25">
      <c r="A64" s="6" t="s">
        <v>38</v>
      </c>
      <c r="B64" s="75">
        <v>2</v>
      </c>
      <c r="C64" s="75">
        <v>14</v>
      </c>
      <c r="D64" s="75">
        <v>5</v>
      </c>
      <c r="E64" s="75">
        <v>2</v>
      </c>
      <c r="F64" s="75">
        <v>2</v>
      </c>
      <c r="G64" s="75">
        <v>0</v>
      </c>
      <c r="H64" s="75">
        <v>0</v>
      </c>
      <c r="I64" s="75">
        <v>0</v>
      </c>
      <c r="J64" s="75">
        <v>0</v>
      </c>
      <c r="K64" s="75">
        <v>0</v>
      </c>
      <c r="L64" s="75">
        <v>199</v>
      </c>
      <c r="M64" s="10">
        <f t="shared" si="2"/>
        <v>224</v>
      </c>
    </row>
    <row r="65" spans="1:14" s="12" customFormat="1" x14ac:dyDescent="0.25">
      <c r="A65" s="6" t="s">
        <v>39</v>
      </c>
      <c r="B65" s="75">
        <v>4</v>
      </c>
      <c r="C65" s="75">
        <v>58</v>
      </c>
      <c r="D65" s="75">
        <v>65</v>
      </c>
      <c r="E65" s="75">
        <v>24</v>
      </c>
      <c r="F65" s="75">
        <v>5</v>
      </c>
      <c r="G65" s="75">
        <v>0</v>
      </c>
      <c r="H65" s="75">
        <v>3</v>
      </c>
      <c r="I65" s="75">
        <v>1</v>
      </c>
      <c r="J65" s="75">
        <v>1</v>
      </c>
      <c r="K65" s="75">
        <v>11</v>
      </c>
      <c r="L65" s="75">
        <v>501</v>
      </c>
      <c r="M65" s="10">
        <f t="shared" si="2"/>
        <v>673</v>
      </c>
      <c r="N65" s="13"/>
    </row>
    <row r="66" spans="1:14" s="12" customFormat="1" x14ac:dyDescent="0.25">
      <c r="A66" s="6" t="s">
        <v>40</v>
      </c>
      <c r="B66" s="75">
        <v>1</v>
      </c>
      <c r="C66" s="75">
        <v>20</v>
      </c>
      <c r="D66" s="75">
        <v>27</v>
      </c>
      <c r="E66" s="75">
        <v>22</v>
      </c>
      <c r="F66" s="75">
        <v>7</v>
      </c>
      <c r="G66" s="75">
        <v>2</v>
      </c>
      <c r="H66" s="75">
        <v>1</v>
      </c>
      <c r="I66" s="75">
        <v>0</v>
      </c>
      <c r="J66" s="75">
        <v>0</v>
      </c>
      <c r="K66" s="75">
        <v>10</v>
      </c>
      <c r="L66" s="75">
        <v>421</v>
      </c>
      <c r="M66" s="10">
        <f t="shared" si="2"/>
        <v>511</v>
      </c>
    </row>
    <row r="67" spans="1:14" s="12" customFormat="1" x14ac:dyDescent="0.25">
      <c r="A67" s="6" t="s">
        <v>41</v>
      </c>
      <c r="B67" s="75">
        <v>2</v>
      </c>
      <c r="C67" s="75">
        <v>13</v>
      </c>
      <c r="D67" s="75">
        <v>12</v>
      </c>
      <c r="E67" s="75">
        <v>8</v>
      </c>
      <c r="F67" s="75">
        <v>4</v>
      </c>
      <c r="G67" s="75">
        <v>7</v>
      </c>
      <c r="H67" s="75">
        <v>0</v>
      </c>
      <c r="I67" s="75">
        <v>0</v>
      </c>
      <c r="J67" s="75">
        <v>0</v>
      </c>
      <c r="K67" s="75">
        <v>1</v>
      </c>
      <c r="L67" s="75">
        <v>124</v>
      </c>
      <c r="M67" s="10">
        <f t="shared" si="2"/>
        <v>171</v>
      </c>
    </row>
    <row r="68" spans="1:14" s="12" customFormat="1" x14ac:dyDescent="0.25">
      <c r="A68" s="18" t="s">
        <v>42</v>
      </c>
      <c r="B68" s="22">
        <f>SUM(B48:B67)</f>
        <v>74</v>
      </c>
      <c r="C68" s="22">
        <f t="shared" ref="C68:M68" si="3">SUM(C48:C67)</f>
        <v>620</v>
      </c>
      <c r="D68" s="22">
        <f t="shared" si="3"/>
        <v>759</v>
      </c>
      <c r="E68" s="22">
        <f t="shared" si="3"/>
        <v>380</v>
      </c>
      <c r="F68" s="22">
        <f t="shared" si="3"/>
        <v>87</v>
      </c>
      <c r="G68" s="22">
        <f t="shared" si="3"/>
        <v>40</v>
      </c>
      <c r="H68" s="22">
        <f t="shared" si="3"/>
        <v>19</v>
      </c>
      <c r="I68" s="22">
        <f t="shared" si="3"/>
        <v>3</v>
      </c>
      <c r="J68" s="22">
        <f t="shared" si="3"/>
        <v>1</v>
      </c>
      <c r="K68" s="22">
        <f t="shared" si="3"/>
        <v>105</v>
      </c>
      <c r="L68" s="22">
        <f t="shared" si="3"/>
        <v>7497</v>
      </c>
      <c r="M68" s="22">
        <f t="shared" si="3"/>
        <v>9585</v>
      </c>
      <c r="N68" s="13"/>
    </row>
    <row r="69" spans="1:14" s="12" customFormat="1" ht="26.25" customHeight="1" x14ac:dyDescent="0.25">
      <c r="A69" s="157" t="str">
        <f>CONCATENATE("Note 1: ",'3.1.1'!$AR$7)</f>
        <v xml:space="preserve">Note 1: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69" s="157" t="str">
        <f>CONCATENATE("Note 1: ",'3.1.1'!$AR$3)</f>
        <v>Note 1: Statistics after 28 March 2020 by region are based upon 'principal place of business' and not 'registered office'.</v>
      </c>
      <c r="C69" s="157" t="str">
        <f>CONCATENATE("Note 1: ",'3.1.1'!$AR$3)</f>
        <v>Note 1: Statistics after 28 March 2020 by region are based upon 'principal place of business' and not 'registered office'.</v>
      </c>
      <c r="D69" s="157" t="str">
        <f>CONCATENATE("Note 1: ",'3.1.1'!$AR$3)</f>
        <v>Note 1: Statistics after 28 March 2020 by region are based upon 'principal place of business' and not 'registered office'.</v>
      </c>
      <c r="E69" s="157" t="str">
        <f>CONCATENATE("Note 1: ",'3.1.1'!$AR$3)</f>
        <v>Note 1: Statistics after 28 March 2020 by region are based upon 'principal place of business' and not 'registered office'.</v>
      </c>
      <c r="F69" s="157" t="str">
        <f>CONCATENATE("Note 1: ",'3.1.1'!$AR$3)</f>
        <v>Note 1: Statistics after 28 March 2020 by region are based upon 'principal place of business' and not 'registered office'.</v>
      </c>
      <c r="G69" s="157" t="str">
        <f>CONCATENATE("Note 1: ",'3.1.1'!$AR$3)</f>
        <v>Note 1: Statistics after 28 March 2020 by region are based upon 'principal place of business' and not 'registered office'.</v>
      </c>
      <c r="H69" s="157" t="str">
        <f>CONCATENATE("Note 1: ",'3.1.1'!$AR$3)</f>
        <v>Note 1: Statistics after 28 March 2020 by region are based upon 'principal place of business' and not 'registered office'.</v>
      </c>
      <c r="I69" s="157" t="str">
        <f>CONCATENATE("Note 1: ",'3.1.1'!$AR$3)</f>
        <v>Note 1: Statistics after 28 March 2020 by region are based upon 'principal place of business' and not 'registered office'.</v>
      </c>
      <c r="J69" s="157" t="str">
        <f>CONCATENATE("Note 1: ",'3.1.1'!$AR$3)</f>
        <v>Note 1: Statistics after 28 March 2020 by region are based upon 'principal place of business' and not 'registered office'.</v>
      </c>
      <c r="K69" s="157" t="str">
        <f>CONCATENATE("Note 1: ",'3.1.1'!$AR$3)</f>
        <v>Note 1: Statistics after 28 March 2020 by region are based upon 'principal place of business' and not 'registered office'.</v>
      </c>
      <c r="L69" s="157" t="str">
        <f>CONCATENATE("Note 1: ",'3.1.1'!$AR$3)</f>
        <v>Note 1: Statistics after 28 March 2020 by region are based upon 'principal place of business' and not 'registered office'.</v>
      </c>
      <c r="M69" s="157" t="str">
        <f>CONCATENATE("Note 1: ",'3.1.1'!$AR$3)</f>
        <v>Note 1: Statistics after 28 March 2020 by region are based upon 'principal place of business' and not 'registered office'.</v>
      </c>
      <c r="N69" s="13"/>
    </row>
    <row r="70" spans="1:14" x14ac:dyDescent="0.25">
      <c r="A70" s="155"/>
      <c r="B70" s="155"/>
      <c r="C70" s="155"/>
      <c r="D70" s="155"/>
      <c r="E70" s="155"/>
      <c r="F70" s="155"/>
      <c r="G70" s="155"/>
      <c r="H70" s="155"/>
      <c r="I70" s="155"/>
      <c r="J70" s="155"/>
      <c r="K70" s="155"/>
      <c r="L70" s="155"/>
      <c r="M70" s="155"/>
      <c r="N70" s="100"/>
    </row>
    <row r="71" spans="1:14" s="12" customFormat="1" ht="15" customHeight="1" x14ac:dyDescent="0.25">
      <c r="A71" s="133" t="s">
        <v>280</v>
      </c>
      <c r="B71" s="133"/>
      <c r="C71" s="133"/>
      <c r="D71" s="133"/>
      <c r="E71" s="133"/>
      <c r="F71" s="133"/>
      <c r="G71" s="133"/>
      <c r="H71" s="133"/>
      <c r="I71" s="133"/>
      <c r="J71" s="133"/>
      <c r="K71" s="133"/>
      <c r="L71" s="133"/>
      <c r="M71" s="133"/>
      <c r="N71" s="74"/>
    </row>
    <row r="72" spans="1:14" s="12" customFormat="1" ht="15" customHeight="1" x14ac:dyDescent="0.25">
      <c r="A72" s="130" t="s">
        <v>12</v>
      </c>
      <c r="B72" s="129" t="s">
        <v>110</v>
      </c>
      <c r="C72" s="129"/>
      <c r="D72" s="129"/>
      <c r="E72" s="129"/>
      <c r="F72" s="129"/>
      <c r="G72" s="129"/>
      <c r="H72" s="129"/>
      <c r="I72" s="129"/>
      <c r="J72" s="129"/>
      <c r="K72" s="129"/>
      <c r="L72" s="129"/>
      <c r="M72" s="129" t="s">
        <v>21</v>
      </c>
    </row>
    <row r="73" spans="1:14" s="12" customFormat="1" ht="33.75" x14ac:dyDescent="0.25">
      <c r="A73" s="130"/>
      <c r="B73" s="16" t="s">
        <v>98</v>
      </c>
      <c r="C73" s="16" t="s">
        <v>99</v>
      </c>
      <c r="D73" s="16" t="s">
        <v>100</v>
      </c>
      <c r="E73" s="16" t="s">
        <v>101</v>
      </c>
      <c r="F73" s="16" t="s">
        <v>102</v>
      </c>
      <c r="G73" s="16" t="s">
        <v>103</v>
      </c>
      <c r="H73" s="99" t="s">
        <v>104</v>
      </c>
      <c r="I73" s="16" t="s">
        <v>105</v>
      </c>
      <c r="J73" s="16" t="s">
        <v>106</v>
      </c>
      <c r="K73" s="16" t="s">
        <v>107</v>
      </c>
      <c r="L73" s="16" t="s">
        <v>108</v>
      </c>
      <c r="M73" s="17" t="s">
        <v>21</v>
      </c>
    </row>
    <row r="74" spans="1:14" s="12" customFormat="1" x14ac:dyDescent="0.25">
      <c r="A74" s="6" t="s">
        <v>22</v>
      </c>
      <c r="B74" s="75">
        <v>3</v>
      </c>
      <c r="C74" s="75">
        <v>48</v>
      </c>
      <c r="D74" s="75">
        <v>49</v>
      </c>
      <c r="E74" s="75">
        <v>7</v>
      </c>
      <c r="F74" s="75">
        <v>1</v>
      </c>
      <c r="G74" s="75">
        <v>0</v>
      </c>
      <c r="H74" s="75">
        <v>0</v>
      </c>
      <c r="I74" s="75">
        <v>0</v>
      </c>
      <c r="J74" s="75">
        <v>0</v>
      </c>
      <c r="K74" s="75">
        <v>26</v>
      </c>
      <c r="L74" s="75">
        <v>1454</v>
      </c>
      <c r="M74" s="10">
        <f>SUM(B74:L74)</f>
        <v>1588</v>
      </c>
    </row>
    <row r="75" spans="1:14" s="12" customFormat="1" x14ac:dyDescent="0.25">
      <c r="A75" s="6" t="s">
        <v>23</v>
      </c>
      <c r="B75" s="75">
        <v>0</v>
      </c>
      <c r="C75" s="75">
        <v>8</v>
      </c>
      <c r="D75" s="75">
        <v>15</v>
      </c>
      <c r="E75" s="75">
        <v>1</v>
      </c>
      <c r="F75" s="75">
        <v>1</v>
      </c>
      <c r="G75" s="75">
        <v>0</v>
      </c>
      <c r="H75" s="75">
        <v>0</v>
      </c>
      <c r="I75" s="75">
        <v>0</v>
      </c>
      <c r="J75" s="75">
        <v>0</v>
      </c>
      <c r="K75" s="75">
        <v>3</v>
      </c>
      <c r="L75" s="75">
        <v>325</v>
      </c>
      <c r="M75" s="10">
        <f t="shared" ref="M75:M93" si="4">SUM(B75:L75)</f>
        <v>353</v>
      </c>
    </row>
    <row r="76" spans="1:14" s="12" customFormat="1" x14ac:dyDescent="0.25">
      <c r="A76" s="6" t="s">
        <v>24</v>
      </c>
      <c r="B76" s="75">
        <v>0</v>
      </c>
      <c r="C76" s="75">
        <v>4</v>
      </c>
      <c r="D76" s="75">
        <v>5</v>
      </c>
      <c r="E76" s="75">
        <v>2</v>
      </c>
      <c r="F76" s="75">
        <v>3</v>
      </c>
      <c r="G76" s="75">
        <v>0</v>
      </c>
      <c r="H76" s="75">
        <v>0</v>
      </c>
      <c r="I76" s="75">
        <v>0</v>
      </c>
      <c r="J76" s="75">
        <v>0</v>
      </c>
      <c r="K76" s="75">
        <v>2</v>
      </c>
      <c r="L76" s="75">
        <v>90</v>
      </c>
      <c r="M76" s="10">
        <f t="shared" si="4"/>
        <v>106</v>
      </c>
    </row>
    <row r="77" spans="1:14" s="12" customFormat="1" x14ac:dyDescent="0.25">
      <c r="A77" s="6" t="s">
        <v>25</v>
      </c>
      <c r="B77" s="75">
        <v>3</v>
      </c>
      <c r="C77" s="75">
        <v>7</v>
      </c>
      <c r="D77" s="75">
        <v>7</v>
      </c>
      <c r="E77" s="75">
        <v>1</v>
      </c>
      <c r="F77" s="75">
        <v>0</v>
      </c>
      <c r="G77" s="75">
        <v>0</v>
      </c>
      <c r="H77" s="75">
        <v>0</v>
      </c>
      <c r="I77" s="75">
        <v>0</v>
      </c>
      <c r="J77" s="75">
        <v>0</v>
      </c>
      <c r="K77" s="75">
        <v>0</v>
      </c>
      <c r="L77" s="75">
        <v>185</v>
      </c>
      <c r="M77" s="10">
        <f t="shared" si="4"/>
        <v>203</v>
      </c>
    </row>
    <row r="78" spans="1:14" s="12" customFormat="1" x14ac:dyDescent="0.25">
      <c r="A78" s="6" t="s">
        <v>26</v>
      </c>
      <c r="B78" s="75">
        <v>3</v>
      </c>
      <c r="C78" s="75">
        <v>51</v>
      </c>
      <c r="D78" s="75">
        <v>100</v>
      </c>
      <c r="E78" s="75">
        <v>32</v>
      </c>
      <c r="F78" s="75">
        <v>6</v>
      </c>
      <c r="G78" s="75">
        <v>8</v>
      </c>
      <c r="H78" s="75">
        <v>1</v>
      </c>
      <c r="I78" s="75">
        <v>0</v>
      </c>
      <c r="J78" s="75">
        <v>0</v>
      </c>
      <c r="K78" s="75">
        <v>35</v>
      </c>
      <c r="L78" s="75">
        <v>2125</v>
      </c>
      <c r="M78" s="10">
        <f t="shared" si="4"/>
        <v>2361</v>
      </c>
      <c r="N78" s="13"/>
    </row>
    <row r="79" spans="1:14" s="12" customFormat="1" x14ac:dyDescent="0.25">
      <c r="A79" s="6" t="s">
        <v>27</v>
      </c>
      <c r="B79" s="75">
        <v>0</v>
      </c>
      <c r="C79" s="75">
        <v>4</v>
      </c>
      <c r="D79" s="75">
        <v>6</v>
      </c>
      <c r="E79" s="75">
        <v>6</v>
      </c>
      <c r="F79" s="75">
        <v>0</v>
      </c>
      <c r="G79" s="75">
        <v>0</v>
      </c>
      <c r="H79" s="75">
        <v>0</v>
      </c>
      <c r="I79" s="75">
        <v>0</v>
      </c>
      <c r="J79" s="75">
        <v>0</v>
      </c>
      <c r="K79" s="75">
        <v>0</v>
      </c>
      <c r="L79" s="75">
        <v>60</v>
      </c>
      <c r="M79" s="10">
        <f t="shared" si="4"/>
        <v>76</v>
      </c>
    </row>
    <row r="80" spans="1:14" s="12" customFormat="1" x14ac:dyDescent="0.25">
      <c r="A80" s="6" t="s">
        <v>28</v>
      </c>
      <c r="B80" s="75">
        <v>1</v>
      </c>
      <c r="C80" s="75">
        <v>9</v>
      </c>
      <c r="D80" s="75">
        <v>11</v>
      </c>
      <c r="E80" s="75">
        <v>8</v>
      </c>
      <c r="F80" s="75">
        <v>0</v>
      </c>
      <c r="G80" s="75">
        <v>0</v>
      </c>
      <c r="H80" s="75">
        <v>1</v>
      </c>
      <c r="I80" s="75">
        <v>0</v>
      </c>
      <c r="J80" s="75">
        <v>0</v>
      </c>
      <c r="K80" s="75">
        <v>3</v>
      </c>
      <c r="L80" s="75">
        <v>205</v>
      </c>
      <c r="M80" s="10">
        <f t="shared" si="4"/>
        <v>238</v>
      </c>
    </row>
    <row r="81" spans="1:14" s="12" customFormat="1" x14ac:dyDescent="0.25">
      <c r="A81" s="6" t="s">
        <v>29</v>
      </c>
      <c r="B81" s="75">
        <v>0</v>
      </c>
      <c r="C81" s="75">
        <v>2</v>
      </c>
      <c r="D81" s="75">
        <v>7</v>
      </c>
      <c r="E81" s="75">
        <v>0</v>
      </c>
      <c r="F81" s="75">
        <v>2</v>
      </c>
      <c r="G81" s="75">
        <v>0</v>
      </c>
      <c r="H81" s="75">
        <v>0</v>
      </c>
      <c r="I81" s="75">
        <v>0</v>
      </c>
      <c r="J81" s="75">
        <v>0</v>
      </c>
      <c r="K81" s="75">
        <v>3</v>
      </c>
      <c r="L81" s="75">
        <v>250</v>
      </c>
      <c r="M81" s="10">
        <f t="shared" si="4"/>
        <v>264</v>
      </c>
    </row>
    <row r="82" spans="1:14" s="12" customFormat="1" x14ac:dyDescent="0.25">
      <c r="A82" s="6" t="s">
        <v>30</v>
      </c>
      <c r="B82" s="75">
        <v>0</v>
      </c>
      <c r="C82" s="75">
        <v>11</v>
      </c>
      <c r="D82" s="75">
        <v>19</v>
      </c>
      <c r="E82" s="75">
        <v>7</v>
      </c>
      <c r="F82" s="75">
        <v>4</v>
      </c>
      <c r="G82" s="75">
        <v>2</v>
      </c>
      <c r="H82" s="75">
        <v>0</v>
      </c>
      <c r="I82" s="75">
        <v>0</v>
      </c>
      <c r="J82" s="75">
        <v>0</v>
      </c>
      <c r="K82" s="75">
        <v>3</v>
      </c>
      <c r="L82" s="75">
        <v>219</v>
      </c>
      <c r="M82" s="10">
        <f t="shared" si="4"/>
        <v>265</v>
      </c>
    </row>
    <row r="83" spans="1:14" s="12" customFormat="1" x14ac:dyDescent="0.25">
      <c r="A83" s="6" t="s">
        <v>31</v>
      </c>
      <c r="B83" s="75">
        <v>0</v>
      </c>
      <c r="C83" s="75">
        <v>5</v>
      </c>
      <c r="D83" s="75">
        <v>9</v>
      </c>
      <c r="E83" s="75">
        <v>13</v>
      </c>
      <c r="F83" s="75">
        <v>0</v>
      </c>
      <c r="G83" s="75">
        <v>6</v>
      </c>
      <c r="H83" s="75">
        <v>0</v>
      </c>
      <c r="I83" s="75">
        <v>0</v>
      </c>
      <c r="J83" s="75">
        <v>0</v>
      </c>
      <c r="K83" s="75">
        <v>0</v>
      </c>
      <c r="L83" s="75">
        <v>187</v>
      </c>
      <c r="M83" s="10">
        <f t="shared" si="4"/>
        <v>220</v>
      </c>
    </row>
    <row r="84" spans="1:14" s="12" customFormat="1" x14ac:dyDescent="0.25">
      <c r="A84" s="6" t="s">
        <v>32</v>
      </c>
      <c r="B84" s="75">
        <v>0</v>
      </c>
      <c r="C84" s="75">
        <v>5</v>
      </c>
      <c r="D84" s="75">
        <v>5</v>
      </c>
      <c r="E84" s="75">
        <v>1</v>
      </c>
      <c r="F84" s="75">
        <v>2</v>
      </c>
      <c r="G84" s="75">
        <v>1</v>
      </c>
      <c r="H84" s="75">
        <v>0</v>
      </c>
      <c r="I84" s="75">
        <v>0</v>
      </c>
      <c r="J84" s="75">
        <v>0</v>
      </c>
      <c r="K84" s="75">
        <v>2</v>
      </c>
      <c r="L84" s="75">
        <v>231</v>
      </c>
      <c r="M84" s="10">
        <f t="shared" si="4"/>
        <v>247</v>
      </c>
    </row>
    <row r="85" spans="1:14" s="12" customFormat="1" x14ac:dyDescent="0.25">
      <c r="A85" s="6" t="s">
        <v>33</v>
      </c>
      <c r="B85" s="75">
        <v>2</v>
      </c>
      <c r="C85" s="75">
        <v>21</v>
      </c>
      <c r="D85" s="75">
        <v>52</v>
      </c>
      <c r="E85" s="75">
        <v>16</v>
      </c>
      <c r="F85" s="75">
        <v>3</v>
      </c>
      <c r="G85" s="75">
        <v>3</v>
      </c>
      <c r="H85" s="75">
        <v>1</v>
      </c>
      <c r="I85" s="75">
        <v>4</v>
      </c>
      <c r="J85" s="75">
        <v>0</v>
      </c>
      <c r="K85" s="75">
        <v>8</v>
      </c>
      <c r="L85" s="75">
        <v>316</v>
      </c>
      <c r="M85" s="10">
        <f t="shared" si="4"/>
        <v>426</v>
      </c>
    </row>
    <row r="86" spans="1:14" s="12" customFormat="1" x14ac:dyDescent="0.25">
      <c r="A86" s="6" t="s">
        <v>34</v>
      </c>
      <c r="B86" s="75">
        <v>0</v>
      </c>
      <c r="C86" s="75">
        <v>1</v>
      </c>
      <c r="D86" s="75">
        <v>3</v>
      </c>
      <c r="E86" s="75">
        <v>2</v>
      </c>
      <c r="F86" s="75">
        <v>2</v>
      </c>
      <c r="G86" s="75">
        <v>2</v>
      </c>
      <c r="H86" s="75">
        <v>2</v>
      </c>
      <c r="I86" s="75">
        <v>0</v>
      </c>
      <c r="J86" s="75">
        <v>0</v>
      </c>
      <c r="K86" s="75">
        <v>1</v>
      </c>
      <c r="L86" s="75">
        <v>76</v>
      </c>
      <c r="M86" s="10">
        <f t="shared" si="4"/>
        <v>89</v>
      </c>
    </row>
    <row r="87" spans="1:14" s="12" customFormat="1" x14ac:dyDescent="0.25">
      <c r="A87" s="6" t="s">
        <v>35</v>
      </c>
      <c r="B87" s="75">
        <v>3</v>
      </c>
      <c r="C87" s="75">
        <v>26</v>
      </c>
      <c r="D87" s="75">
        <v>33</v>
      </c>
      <c r="E87" s="75">
        <v>7</v>
      </c>
      <c r="F87" s="75">
        <v>0</v>
      </c>
      <c r="G87" s="75">
        <v>2</v>
      </c>
      <c r="H87" s="75">
        <v>2</v>
      </c>
      <c r="I87" s="75">
        <v>0</v>
      </c>
      <c r="J87" s="75">
        <v>0</v>
      </c>
      <c r="K87" s="75">
        <v>8</v>
      </c>
      <c r="L87" s="75">
        <v>973</v>
      </c>
      <c r="M87" s="10">
        <f t="shared" si="4"/>
        <v>1054</v>
      </c>
    </row>
    <row r="88" spans="1:14" s="12" customFormat="1" x14ac:dyDescent="0.25">
      <c r="A88" s="6" t="s">
        <v>36</v>
      </c>
      <c r="B88" s="75">
        <v>0</v>
      </c>
      <c r="C88" s="75">
        <v>11</v>
      </c>
      <c r="D88" s="75">
        <v>33</v>
      </c>
      <c r="E88" s="75">
        <v>11</v>
      </c>
      <c r="F88" s="75">
        <v>2</v>
      </c>
      <c r="G88" s="75">
        <v>1</v>
      </c>
      <c r="H88" s="75">
        <v>0</v>
      </c>
      <c r="I88" s="75">
        <v>0</v>
      </c>
      <c r="J88" s="75">
        <v>0</v>
      </c>
      <c r="K88" s="75">
        <v>3</v>
      </c>
      <c r="L88" s="75">
        <v>411</v>
      </c>
      <c r="M88" s="10">
        <f t="shared" si="4"/>
        <v>472</v>
      </c>
    </row>
    <row r="89" spans="1:14" s="12" customFormat="1" x14ac:dyDescent="0.25">
      <c r="A89" s="6" t="s">
        <v>37</v>
      </c>
      <c r="B89" s="75">
        <v>0</v>
      </c>
      <c r="C89" s="75">
        <v>0</v>
      </c>
      <c r="D89" s="75">
        <v>2</v>
      </c>
      <c r="E89" s="75">
        <v>0</v>
      </c>
      <c r="F89" s="75">
        <v>0</v>
      </c>
      <c r="G89" s="75">
        <v>0</v>
      </c>
      <c r="H89" s="75">
        <v>0</v>
      </c>
      <c r="I89" s="75">
        <v>0</v>
      </c>
      <c r="J89" s="75">
        <v>0</v>
      </c>
      <c r="K89" s="75">
        <v>1</v>
      </c>
      <c r="L89" s="75">
        <v>41</v>
      </c>
      <c r="M89" s="10">
        <f t="shared" si="4"/>
        <v>44</v>
      </c>
    </row>
    <row r="90" spans="1:14" s="12" customFormat="1" x14ac:dyDescent="0.25">
      <c r="A90" s="6" t="s">
        <v>38</v>
      </c>
      <c r="B90" s="75">
        <v>0</v>
      </c>
      <c r="C90" s="75">
        <v>2</v>
      </c>
      <c r="D90" s="75">
        <v>3</v>
      </c>
      <c r="E90" s="75">
        <v>1</v>
      </c>
      <c r="F90" s="75">
        <v>0</v>
      </c>
      <c r="G90" s="75">
        <v>1</v>
      </c>
      <c r="H90" s="75">
        <v>0</v>
      </c>
      <c r="I90" s="75">
        <v>0</v>
      </c>
      <c r="J90" s="75">
        <v>0</v>
      </c>
      <c r="K90" s="75">
        <v>0</v>
      </c>
      <c r="L90" s="75">
        <v>217</v>
      </c>
      <c r="M90" s="10">
        <f t="shared" si="4"/>
        <v>224</v>
      </c>
    </row>
    <row r="91" spans="1:14" s="12" customFormat="1" x14ac:dyDescent="0.25">
      <c r="A91" s="6" t="s">
        <v>39</v>
      </c>
      <c r="B91" s="75">
        <v>1</v>
      </c>
      <c r="C91" s="75">
        <v>25</v>
      </c>
      <c r="D91" s="75">
        <v>32</v>
      </c>
      <c r="E91" s="75">
        <v>13</v>
      </c>
      <c r="F91" s="75">
        <v>2</v>
      </c>
      <c r="G91" s="75">
        <v>1</v>
      </c>
      <c r="H91" s="75">
        <v>1</v>
      </c>
      <c r="I91" s="75">
        <v>0</v>
      </c>
      <c r="J91" s="75">
        <v>0</v>
      </c>
      <c r="K91" s="75">
        <v>12</v>
      </c>
      <c r="L91" s="75">
        <v>586</v>
      </c>
      <c r="M91" s="10">
        <f t="shared" si="4"/>
        <v>673</v>
      </c>
      <c r="N91" s="13"/>
    </row>
    <row r="92" spans="1:14" s="12" customFormat="1" x14ac:dyDescent="0.25">
      <c r="A92" s="6" t="s">
        <v>40</v>
      </c>
      <c r="B92" s="75">
        <v>0</v>
      </c>
      <c r="C92" s="75">
        <v>5</v>
      </c>
      <c r="D92" s="75">
        <v>15</v>
      </c>
      <c r="E92" s="75">
        <v>5</v>
      </c>
      <c r="F92" s="75">
        <v>2</v>
      </c>
      <c r="G92" s="75">
        <v>1</v>
      </c>
      <c r="H92" s="75">
        <v>0</v>
      </c>
      <c r="I92" s="75">
        <v>0</v>
      </c>
      <c r="J92" s="75">
        <v>0</v>
      </c>
      <c r="K92" s="75">
        <v>10</v>
      </c>
      <c r="L92" s="75">
        <v>473</v>
      </c>
      <c r="M92" s="10">
        <f t="shared" si="4"/>
        <v>511</v>
      </c>
    </row>
    <row r="93" spans="1:14" s="12" customFormat="1" x14ac:dyDescent="0.25">
      <c r="A93" s="6" t="s">
        <v>41</v>
      </c>
      <c r="B93" s="75">
        <v>0</v>
      </c>
      <c r="C93" s="75">
        <v>4</v>
      </c>
      <c r="D93" s="75">
        <v>8</v>
      </c>
      <c r="E93" s="75">
        <v>8</v>
      </c>
      <c r="F93" s="75">
        <v>1</v>
      </c>
      <c r="G93" s="75">
        <v>0</v>
      </c>
      <c r="H93" s="75">
        <v>0</v>
      </c>
      <c r="I93" s="75">
        <v>0</v>
      </c>
      <c r="J93" s="75">
        <v>0</v>
      </c>
      <c r="K93" s="75">
        <v>3</v>
      </c>
      <c r="L93" s="75">
        <v>147</v>
      </c>
      <c r="M93" s="10">
        <f t="shared" si="4"/>
        <v>171</v>
      </c>
    </row>
    <row r="94" spans="1:14" s="12" customFormat="1" x14ac:dyDescent="0.25">
      <c r="A94" s="18" t="s">
        <v>42</v>
      </c>
      <c r="B94" s="22">
        <f>SUM(B74:B93)</f>
        <v>16</v>
      </c>
      <c r="C94" s="22">
        <f t="shared" ref="C94:M94" si="5">SUM(C74:C93)</f>
        <v>249</v>
      </c>
      <c r="D94" s="22">
        <f t="shared" si="5"/>
        <v>414</v>
      </c>
      <c r="E94" s="22">
        <f t="shared" si="5"/>
        <v>141</v>
      </c>
      <c r="F94" s="22">
        <f t="shared" si="5"/>
        <v>31</v>
      </c>
      <c r="G94" s="22">
        <f t="shared" si="5"/>
        <v>28</v>
      </c>
      <c r="H94" s="22">
        <f t="shared" si="5"/>
        <v>8</v>
      </c>
      <c r="I94" s="22">
        <f t="shared" si="5"/>
        <v>4</v>
      </c>
      <c r="J94" s="22">
        <f t="shared" si="5"/>
        <v>0</v>
      </c>
      <c r="K94" s="22">
        <f t="shared" si="5"/>
        <v>123</v>
      </c>
      <c r="L94" s="22">
        <f t="shared" si="5"/>
        <v>8571</v>
      </c>
      <c r="M94" s="22">
        <f t="shared" si="5"/>
        <v>9585</v>
      </c>
    </row>
    <row r="95" spans="1:14" s="12" customFormat="1" ht="28.5" customHeight="1" x14ac:dyDescent="0.25">
      <c r="A95" s="157" t="str">
        <f>CONCATENATE("Note 1: ",'3.1.1'!$AR$7)</f>
        <v xml:space="preserve">Note 1: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95" s="157" t="str">
        <f>CONCATENATE("Note 1: ",'3.1.1'!$AR$3)</f>
        <v>Note 1: Statistics after 28 March 2020 by region are based upon 'principal place of business' and not 'registered office'.</v>
      </c>
      <c r="C95" s="157" t="str">
        <f>CONCATENATE("Note 1: ",'3.1.1'!$AR$3)</f>
        <v>Note 1: Statistics after 28 March 2020 by region are based upon 'principal place of business' and not 'registered office'.</v>
      </c>
      <c r="D95" s="157" t="str">
        <f>CONCATENATE("Note 1: ",'3.1.1'!$AR$3)</f>
        <v>Note 1: Statistics after 28 March 2020 by region are based upon 'principal place of business' and not 'registered office'.</v>
      </c>
      <c r="E95" s="157" t="str">
        <f>CONCATENATE("Note 1: ",'3.1.1'!$AR$3)</f>
        <v>Note 1: Statistics after 28 March 2020 by region are based upon 'principal place of business' and not 'registered office'.</v>
      </c>
      <c r="F95" s="157" t="str">
        <f>CONCATENATE("Note 1: ",'3.1.1'!$AR$3)</f>
        <v>Note 1: Statistics after 28 March 2020 by region are based upon 'principal place of business' and not 'registered office'.</v>
      </c>
      <c r="G95" s="157" t="str">
        <f>CONCATENATE("Note 1: ",'3.1.1'!$AR$3)</f>
        <v>Note 1: Statistics after 28 March 2020 by region are based upon 'principal place of business' and not 'registered office'.</v>
      </c>
      <c r="H95" s="157" t="str">
        <f>CONCATENATE("Note 1: ",'3.1.1'!$AR$3)</f>
        <v>Note 1: Statistics after 28 March 2020 by region are based upon 'principal place of business' and not 'registered office'.</v>
      </c>
      <c r="I95" s="157" t="str">
        <f>CONCATENATE("Note 1: ",'3.1.1'!$AR$3)</f>
        <v>Note 1: Statistics after 28 March 2020 by region are based upon 'principal place of business' and not 'registered office'.</v>
      </c>
      <c r="J95" s="157" t="str">
        <f>CONCATENATE("Note 1: ",'3.1.1'!$AR$3)</f>
        <v>Note 1: Statistics after 28 March 2020 by region are based upon 'principal place of business' and not 'registered office'.</v>
      </c>
      <c r="K95" s="157" t="str">
        <f>CONCATENATE("Note 1: ",'3.1.1'!$AR$3)</f>
        <v>Note 1: Statistics after 28 March 2020 by region are based upon 'principal place of business' and not 'registered office'.</v>
      </c>
      <c r="L95" s="157" t="str">
        <f>CONCATENATE("Note 1: ",'3.1.1'!$AR$3)</f>
        <v>Note 1: Statistics after 28 March 2020 by region are based upon 'principal place of business' and not 'registered office'.</v>
      </c>
      <c r="M95" s="157" t="str">
        <f>CONCATENATE("Note 1: ",'3.1.1'!$AR$3)</f>
        <v>Note 1: Statistics after 28 March 2020 by region are based upon 'principal place of business' and not 'registered office'.</v>
      </c>
    </row>
    <row r="96" spans="1:14" x14ac:dyDescent="0.25">
      <c r="A96" s="155"/>
      <c r="B96" s="155"/>
      <c r="C96" s="155"/>
      <c r="D96" s="155"/>
      <c r="E96" s="155"/>
      <c r="F96" s="155"/>
      <c r="G96" s="155"/>
      <c r="H96" s="155"/>
      <c r="I96" s="155"/>
      <c r="J96" s="155"/>
      <c r="K96" s="155"/>
      <c r="L96" s="155"/>
      <c r="M96" s="155"/>
    </row>
    <row r="97" spans="1:14" s="12" customFormat="1" ht="15" customHeight="1" x14ac:dyDescent="0.25">
      <c r="A97" s="156" t="s">
        <v>281</v>
      </c>
      <c r="B97" s="156"/>
      <c r="C97" s="156"/>
      <c r="D97" s="156"/>
      <c r="E97" s="156"/>
      <c r="F97" s="156"/>
      <c r="G97" s="156"/>
      <c r="H97" s="156"/>
      <c r="I97" s="156"/>
      <c r="J97" s="156"/>
      <c r="K97" s="156"/>
      <c r="L97" s="156"/>
      <c r="M97" s="156"/>
      <c r="N97" s="28"/>
    </row>
    <row r="98" spans="1:14" s="12" customFormat="1" ht="15" customHeight="1" x14ac:dyDescent="0.25">
      <c r="A98" s="130" t="s">
        <v>12</v>
      </c>
      <c r="B98" s="129" t="s">
        <v>111</v>
      </c>
      <c r="C98" s="129"/>
      <c r="D98" s="129"/>
      <c r="E98" s="129"/>
      <c r="F98" s="129"/>
      <c r="G98" s="129"/>
      <c r="H98" s="129"/>
      <c r="I98" s="129"/>
      <c r="J98" s="129"/>
      <c r="K98" s="129"/>
      <c r="L98" s="129"/>
      <c r="M98" s="129" t="s">
        <v>21</v>
      </c>
    </row>
    <row r="99" spans="1:14" s="12" customFormat="1" ht="33.75" x14ac:dyDescent="0.25">
      <c r="A99" s="130"/>
      <c r="B99" s="16" t="s">
        <v>98</v>
      </c>
      <c r="C99" s="16" t="s">
        <v>99</v>
      </c>
      <c r="D99" s="16" t="s">
        <v>100</v>
      </c>
      <c r="E99" s="16" t="s">
        <v>101</v>
      </c>
      <c r="F99" s="16" t="s">
        <v>102</v>
      </c>
      <c r="G99" s="16" t="s">
        <v>103</v>
      </c>
      <c r="H99" s="99" t="s">
        <v>104</v>
      </c>
      <c r="I99" s="16" t="s">
        <v>105</v>
      </c>
      <c r="J99" s="16" t="s">
        <v>106</v>
      </c>
      <c r="K99" s="16" t="s">
        <v>107</v>
      </c>
      <c r="L99" s="16" t="s">
        <v>108</v>
      </c>
      <c r="M99" s="17" t="s">
        <v>21</v>
      </c>
    </row>
    <row r="100" spans="1:14" s="12" customFormat="1" x14ac:dyDescent="0.25">
      <c r="A100" s="6" t="s">
        <v>22</v>
      </c>
      <c r="B100" s="75">
        <v>2</v>
      </c>
      <c r="C100" s="75">
        <v>9</v>
      </c>
      <c r="D100" s="75">
        <v>22</v>
      </c>
      <c r="E100" s="75">
        <v>13</v>
      </c>
      <c r="F100" s="75">
        <v>2</v>
      </c>
      <c r="G100" s="75">
        <v>2</v>
      </c>
      <c r="H100" s="75">
        <v>0</v>
      </c>
      <c r="I100" s="75">
        <v>0</v>
      </c>
      <c r="J100" s="75">
        <v>0</v>
      </c>
      <c r="K100" s="75">
        <v>25</v>
      </c>
      <c r="L100" s="75">
        <v>1513</v>
      </c>
      <c r="M100" s="10">
        <f>SUM(B100:L100)</f>
        <v>1588</v>
      </c>
    </row>
    <row r="101" spans="1:14" s="12" customFormat="1" x14ac:dyDescent="0.25">
      <c r="A101" s="6" t="s">
        <v>23</v>
      </c>
      <c r="B101" s="75">
        <v>0</v>
      </c>
      <c r="C101" s="75">
        <v>3</v>
      </c>
      <c r="D101" s="75">
        <v>4</v>
      </c>
      <c r="E101" s="75">
        <v>5</v>
      </c>
      <c r="F101" s="75">
        <v>0</v>
      </c>
      <c r="G101" s="75">
        <v>1</v>
      </c>
      <c r="H101" s="75">
        <v>0</v>
      </c>
      <c r="I101" s="75">
        <v>0</v>
      </c>
      <c r="J101" s="75">
        <v>0</v>
      </c>
      <c r="K101" s="75">
        <v>0</v>
      </c>
      <c r="L101" s="75">
        <v>340</v>
      </c>
      <c r="M101" s="10">
        <f t="shared" ref="M101:M119" si="6">SUM(B101:L101)</f>
        <v>353</v>
      </c>
    </row>
    <row r="102" spans="1:14" s="12" customFormat="1" x14ac:dyDescent="0.25">
      <c r="A102" s="6" t="s">
        <v>24</v>
      </c>
      <c r="B102" s="75">
        <v>0</v>
      </c>
      <c r="C102" s="75">
        <v>1</v>
      </c>
      <c r="D102" s="75">
        <v>2</v>
      </c>
      <c r="E102" s="75">
        <v>3</v>
      </c>
      <c r="F102" s="75">
        <v>0</v>
      </c>
      <c r="G102" s="75">
        <v>1</v>
      </c>
      <c r="H102" s="75">
        <v>1</v>
      </c>
      <c r="I102" s="75">
        <v>0</v>
      </c>
      <c r="J102" s="75">
        <v>0</v>
      </c>
      <c r="K102" s="75">
        <v>3</v>
      </c>
      <c r="L102" s="75">
        <v>95</v>
      </c>
      <c r="M102" s="10">
        <f t="shared" si="6"/>
        <v>106</v>
      </c>
    </row>
    <row r="103" spans="1:14" s="12" customFormat="1" x14ac:dyDescent="0.25">
      <c r="A103" s="6" t="s">
        <v>25</v>
      </c>
      <c r="B103" s="75">
        <v>0</v>
      </c>
      <c r="C103" s="75">
        <v>1</v>
      </c>
      <c r="D103" s="75">
        <v>5</v>
      </c>
      <c r="E103" s="75">
        <v>2</v>
      </c>
      <c r="F103" s="75">
        <v>0</v>
      </c>
      <c r="G103" s="75">
        <v>1</v>
      </c>
      <c r="H103" s="75">
        <v>0</v>
      </c>
      <c r="I103" s="75">
        <v>0</v>
      </c>
      <c r="J103" s="75">
        <v>0</v>
      </c>
      <c r="K103" s="75">
        <v>0</v>
      </c>
      <c r="L103" s="75">
        <v>194</v>
      </c>
      <c r="M103" s="10">
        <f t="shared" si="6"/>
        <v>203</v>
      </c>
    </row>
    <row r="104" spans="1:14" s="12" customFormat="1" x14ac:dyDescent="0.25">
      <c r="A104" s="6" t="s">
        <v>26</v>
      </c>
      <c r="B104" s="75">
        <v>1</v>
      </c>
      <c r="C104" s="75">
        <v>13</v>
      </c>
      <c r="D104" s="75">
        <v>42</v>
      </c>
      <c r="E104" s="75">
        <v>34</v>
      </c>
      <c r="F104" s="75">
        <v>16</v>
      </c>
      <c r="G104" s="75">
        <v>10</v>
      </c>
      <c r="H104" s="75">
        <v>6</v>
      </c>
      <c r="I104" s="75">
        <v>0</v>
      </c>
      <c r="J104" s="75">
        <v>0</v>
      </c>
      <c r="K104" s="75">
        <v>28</v>
      </c>
      <c r="L104" s="75">
        <v>2211</v>
      </c>
      <c r="M104" s="10">
        <f t="shared" si="6"/>
        <v>2361</v>
      </c>
      <c r="N104" s="13"/>
    </row>
    <row r="105" spans="1:14" s="12" customFormat="1" x14ac:dyDescent="0.25">
      <c r="A105" s="6" t="s">
        <v>27</v>
      </c>
      <c r="B105" s="75">
        <v>0</v>
      </c>
      <c r="C105" s="75">
        <v>0</v>
      </c>
      <c r="D105" s="75">
        <v>2</v>
      </c>
      <c r="E105" s="75">
        <v>4</v>
      </c>
      <c r="F105" s="75">
        <v>1</v>
      </c>
      <c r="G105" s="75">
        <v>0</v>
      </c>
      <c r="H105" s="75">
        <v>0</v>
      </c>
      <c r="I105" s="75">
        <v>0</v>
      </c>
      <c r="J105" s="75">
        <v>0</v>
      </c>
      <c r="K105" s="75">
        <v>1</v>
      </c>
      <c r="L105" s="75">
        <v>68</v>
      </c>
      <c r="M105" s="10">
        <f t="shared" si="6"/>
        <v>76</v>
      </c>
    </row>
    <row r="106" spans="1:14" s="12" customFormat="1" x14ac:dyDescent="0.25">
      <c r="A106" s="6" t="s">
        <v>28</v>
      </c>
      <c r="B106" s="75">
        <v>0</v>
      </c>
      <c r="C106" s="75">
        <v>2</v>
      </c>
      <c r="D106" s="75">
        <v>1</v>
      </c>
      <c r="E106" s="75">
        <v>9</v>
      </c>
      <c r="F106" s="75">
        <v>4</v>
      </c>
      <c r="G106" s="75">
        <v>1</v>
      </c>
      <c r="H106" s="75">
        <v>0</v>
      </c>
      <c r="I106" s="75">
        <v>1</v>
      </c>
      <c r="J106" s="75">
        <v>0</v>
      </c>
      <c r="K106" s="75">
        <v>1</v>
      </c>
      <c r="L106" s="75">
        <v>219</v>
      </c>
      <c r="M106" s="10">
        <f t="shared" si="6"/>
        <v>238</v>
      </c>
    </row>
    <row r="107" spans="1:14" s="12" customFormat="1" x14ac:dyDescent="0.25">
      <c r="A107" s="6" t="s">
        <v>29</v>
      </c>
      <c r="B107" s="75">
        <v>0</v>
      </c>
      <c r="C107" s="75">
        <v>1</v>
      </c>
      <c r="D107" s="75">
        <v>2</v>
      </c>
      <c r="E107" s="75">
        <v>0</v>
      </c>
      <c r="F107" s="75">
        <v>1</v>
      </c>
      <c r="G107" s="75">
        <v>1</v>
      </c>
      <c r="H107" s="75">
        <v>0</v>
      </c>
      <c r="I107" s="75">
        <v>0</v>
      </c>
      <c r="J107" s="75">
        <v>0</v>
      </c>
      <c r="K107" s="75">
        <v>2</v>
      </c>
      <c r="L107" s="75">
        <v>257</v>
      </c>
      <c r="M107" s="10">
        <f t="shared" si="6"/>
        <v>264</v>
      </c>
    </row>
    <row r="108" spans="1:14" s="12" customFormat="1" x14ac:dyDescent="0.25">
      <c r="A108" s="6" t="s">
        <v>30</v>
      </c>
      <c r="B108" s="75">
        <v>0</v>
      </c>
      <c r="C108" s="75">
        <v>2</v>
      </c>
      <c r="D108" s="75">
        <v>10</v>
      </c>
      <c r="E108" s="75">
        <v>11</v>
      </c>
      <c r="F108" s="75">
        <v>3</v>
      </c>
      <c r="G108" s="75">
        <v>6</v>
      </c>
      <c r="H108" s="75">
        <v>0</v>
      </c>
      <c r="I108" s="75">
        <v>0</v>
      </c>
      <c r="J108" s="75">
        <v>0</v>
      </c>
      <c r="K108" s="75">
        <v>5</v>
      </c>
      <c r="L108" s="75">
        <v>228</v>
      </c>
      <c r="M108" s="10">
        <f t="shared" si="6"/>
        <v>265</v>
      </c>
    </row>
    <row r="109" spans="1:14" s="12" customFormat="1" x14ac:dyDescent="0.25">
      <c r="A109" s="6" t="s">
        <v>31</v>
      </c>
      <c r="B109" s="75">
        <v>0</v>
      </c>
      <c r="C109" s="75">
        <v>3</v>
      </c>
      <c r="D109" s="75">
        <v>3</v>
      </c>
      <c r="E109" s="75">
        <v>1</v>
      </c>
      <c r="F109" s="75">
        <v>1</v>
      </c>
      <c r="G109" s="75">
        <v>7</v>
      </c>
      <c r="H109" s="75">
        <v>1</v>
      </c>
      <c r="I109" s="75">
        <v>0</v>
      </c>
      <c r="J109" s="75">
        <v>0</v>
      </c>
      <c r="K109" s="75">
        <v>0</v>
      </c>
      <c r="L109" s="75">
        <v>204</v>
      </c>
      <c r="M109" s="10">
        <f t="shared" si="6"/>
        <v>220</v>
      </c>
    </row>
    <row r="110" spans="1:14" s="12" customFormat="1" x14ac:dyDescent="0.25">
      <c r="A110" s="6" t="s">
        <v>32</v>
      </c>
      <c r="B110" s="75">
        <v>0</v>
      </c>
      <c r="C110" s="75">
        <v>1</v>
      </c>
      <c r="D110" s="75">
        <v>3</v>
      </c>
      <c r="E110" s="75">
        <v>2</v>
      </c>
      <c r="F110" s="75">
        <v>2</v>
      </c>
      <c r="G110" s="75">
        <v>1</v>
      </c>
      <c r="H110" s="75">
        <v>0</v>
      </c>
      <c r="I110" s="75">
        <v>1</v>
      </c>
      <c r="J110" s="75">
        <v>0</v>
      </c>
      <c r="K110" s="75">
        <v>3</v>
      </c>
      <c r="L110" s="75">
        <v>234</v>
      </c>
      <c r="M110" s="10">
        <f t="shared" si="6"/>
        <v>247</v>
      </c>
    </row>
    <row r="111" spans="1:14" s="12" customFormat="1" x14ac:dyDescent="0.25">
      <c r="A111" s="6" t="s">
        <v>33</v>
      </c>
      <c r="B111" s="75">
        <v>0</v>
      </c>
      <c r="C111" s="75">
        <v>4</v>
      </c>
      <c r="D111" s="75">
        <v>14</v>
      </c>
      <c r="E111" s="75">
        <v>14</v>
      </c>
      <c r="F111" s="75">
        <v>6</v>
      </c>
      <c r="G111" s="75">
        <v>8</v>
      </c>
      <c r="H111" s="75">
        <v>2</v>
      </c>
      <c r="I111" s="75">
        <v>0</v>
      </c>
      <c r="J111" s="75">
        <v>4</v>
      </c>
      <c r="K111" s="75">
        <v>7</v>
      </c>
      <c r="L111" s="75">
        <v>367</v>
      </c>
      <c r="M111" s="10">
        <f t="shared" si="6"/>
        <v>426</v>
      </c>
    </row>
    <row r="112" spans="1:14" s="12" customFormat="1" x14ac:dyDescent="0.25">
      <c r="A112" s="6" t="s">
        <v>34</v>
      </c>
      <c r="B112" s="75">
        <v>0</v>
      </c>
      <c r="C112" s="75">
        <v>0</v>
      </c>
      <c r="D112" s="75">
        <v>1</v>
      </c>
      <c r="E112" s="75">
        <v>1</v>
      </c>
      <c r="F112" s="75">
        <v>1</v>
      </c>
      <c r="G112" s="75">
        <v>0</v>
      </c>
      <c r="H112" s="75">
        <v>4</v>
      </c>
      <c r="I112" s="75">
        <v>0</v>
      </c>
      <c r="J112" s="75">
        <v>1</v>
      </c>
      <c r="K112" s="75">
        <v>0</v>
      </c>
      <c r="L112" s="75">
        <v>81</v>
      </c>
      <c r="M112" s="10">
        <f t="shared" si="6"/>
        <v>89</v>
      </c>
    </row>
    <row r="113" spans="1:14" s="12" customFormat="1" x14ac:dyDescent="0.25">
      <c r="A113" s="6" t="s">
        <v>35</v>
      </c>
      <c r="B113" s="75">
        <v>0</v>
      </c>
      <c r="C113" s="75">
        <v>4</v>
      </c>
      <c r="D113" s="75">
        <v>10</v>
      </c>
      <c r="E113" s="75">
        <v>10</v>
      </c>
      <c r="F113" s="75">
        <v>3</v>
      </c>
      <c r="G113" s="75">
        <v>1</v>
      </c>
      <c r="H113" s="75">
        <v>3</v>
      </c>
      <c r="I113" s="75">
        <v>0</v>
      </c>
      <c r="J113" s="75">
        <v>0</v>
      </c>
      <c r="K113" s="75">
        <v>6</v>
      </c>
      <c r="L113" s="75">
        <v>1017</v>
      </c>
      <c r="M113" s="10">
        <f t="shared" si="6"/>
        <v>1054</v>
      </c>
    </row>
    <row r="114" spans="1:14" s="12" customFormat="1" x14ac:dyDescent="0.25">
      <c r="A114" s="6" t="s">
        <v>36</v>
      </c>
      <c r="B114" s="75">
        <v>0</v>
      </c>
      <c r="C114" s="75">
        <v>2</v>
      </c>
      <c r="D114" s="75">
        <v>5</v>
      </c>
      <c r="E114" s="75">
        <v>9</v>
      </c>
      <c r="F114" s="75">
        <v>3</v>
      </c>
      <c r="G114" s="75">
        <v>6</v>
      </c>
      <c r="H114" s="75">
        <v>3</v>
      </c>
      <c r="I114" s="75">
        <v>0</v>
      </c>
      <c r="J114" s="75">
        <v>0</v>
      </c>
      <c r="K114" s="75">
        <v>3</v>
      </c>
      <c r="L114" s="75">
        <v>441</v>
      </c>
      <c r="M114" s="10">
        <f t="shared" si="6"/>
        <v>472</v>
      </c>
    </row>
    <row r="115" spans="1:14" s="12" customFormat="1" x14ac:dyDescent="0.25">
      <c r="A115" s="6" t="s">
        <v>37</v>
      </c>
      <c r="B115" s="75">
        <v>0</v>
      </c>
      <c r="C115" s="75">
        <v>0</v>
      </c>
      <c r="D115" s="75">
        <v>0</v>
      </c>
      <c r="E115" s="75">
        <v>0</v>
      </c>
      <c r="F115" s="75">
        <v>0</v>
      </c>
      <c r="G115" s="75">
        <v>0</v>
      </c>
      <c r="H115" s="75">
        <v>0</v>
      </c>
      <c r="I115" s="75">
        <v>0</v>
      </c>
      <c r="J115" s="75">
        <v>0</v>
      </c>
      <c r="K115" s="75">
        <v>1</v>
      </c>
      <c r="L115" s="75">
        <v>43</v>
      </c>
      <c r="M115" s="10">
        <f t="shared" si="6"/>
        <v>44</v>
      </c>
    </row>
    <row r="116" spans="1:14" s="12" customFormat="1" x14ac:dyDescent="0.25">
      <c r="A116" s="6" t="s">
        <v>38</v>
      </c>
      <c r="B116" s="75">
        <v>0</v>
      </c>
      <c r="C116" s="75">
        <v>1</v>
      </c>
      <c r="D116" s="75">
        <v>2</v>
      </c>
      <c r="E116" s="75">
        <v>1</v>
      </c>
      <c r="F116" s="75">
        <v>2</v>
      </c>
      <c r="G116" s="75">
        <v>0</v>
      </c>
      <c r="H116" s="75">
        <v>0</v>
      </c>
      <c r="I116" s="75">
        <v>0</v>
      </c>
      <c r="J116" s="75">
        <v>0</v>
      </c>
      <c r="K116" s="75">
        <v>0</v>
      </c>
      <c r="L116" s="75">
        <v>218</v>
      </c>
      <c r="M116" s="10">
        <f t="shared" si="6"/>
        <v>224</v>
      </c>
    </row>
    <row r="117" spans="1:14" s="12" customFormat="1" x14ac:dyDescent="0.25">
      <c r="A117" s="6" t="s">
        <v>39</v>
      </c>
      <c r="B117" s="75">
        <v>0</v>
      </c>
      <c r="C117" s="75">
        <v>5</v>
      </c>
      <c r="D117" s="75">
        <v>16</v>
      </c>
      <c r="E117" s="75">
        <v>7</v>
      </c>
      <c r="F117" s="75">
        <v>3</v>
      </c>
      <c r="G117" s="75">
        <v>3</v>
      </c>
      <c r="H117" s="75">
        <v>2</v>
      </c>
      <c r="I117" s="75">
        <v>1</v>
      </c>
      <c r="J117" s="75">
        <v>0</v>
      </c>
      <c r="K117" s="75">
        <v>8</v>
      </c>
      <c r="L117" s="75">
        <v>628</v>
      </c>
      <c r="M117" s="10">
        <f t="shared" si="6"/>
        <v>673</v>
      </c>
      <c r="N117" s="13"/>
    </row>
    <row r="118" spans="1:14" s="12" customFormat="1" x14ac:dyDescent="0.25">
      <c r="A118" s="6" t="s">
        <v>40</v>
      </c>
      <c r="B118" s="75">
        <v>1</v>
      </c>
      <c r="C118" s="75">
        <v>0</v>
      </c>
      <c r="D118" s="75">
        <v>3</v>
      </c>
      <c r="E118" s="75">
        <v>6</v>
      </c>
      <c r="F118" s="75">
        <v>0</v>
      </c>
      <c r="G118" s="75">
        <v>2</v>
      </c>
      <c r="H118" s="75">
        <v>1</v>
      </c>
      <c r="I118" s="75">
        <v>0</v>
      </c>
      <c r="J118" s="75">
        <v>0</v>
      </c>
      <c r="K118" s="75">
        <v>10</v>
      </c>
      <c r="L118" s="75">
        <v>488</v>
      </c>
      <c r="M118" s="10">
        <f t="shared" si="6"/>
        <v>511</v>
      </c>
    </row>
    <row r="119" spans="1:14" s="12" customFormat="1" x14ac:dyDescent="0.25">
      <c r="A119" s="6" t="s">
        <v>41</v>
      </c>
      <c r="B119" s="75">
        <v>0</v>
      </c>
      <c r="C119" s="75">
        <v>2</v>
      </c>
      <c r="D119" s="75">
        <v>5</v>
      </c>
      <c r="E119" s="75">
        <v>1</v>
      </c>
      <c r="F119" s="75">
        <v>5</v>
      </c>
      <c r="G119" s="75">
        <v>1</v>
      </c>
      <c r="H119" s="75">
        <v>0</v>
      </c>
      <c r="I119" s="75">
        <v>0</v>
      </c>
      <c r="J119" s="75">
        <v>0</v>
      </c>
      <c r="K119" s="75">
        <v>2</v>
      </c>
      <c r="L119" s="75">
        <v>155</v>
      </c>
      <c r="M119" s="10">
        <f t="shared" si="6"/>
        <v>171</v>
      </c>
    </row>
    <row r="120" spans="1:14" s="12" customFormat="1" x14ac:dyDescent="0.25">
      <c r="A120" s="18" t="s">
        <v>42</v>
      </c>
      <c r="B120" s="22">
        <f>SUM(B100:B119)</f>
        <v>4</v>
      </c>
      <c r="C120" s="22">
        <f t="shared" ref="C120:M120" si="7">SUM(C100:C119)</f>
        <v>54</v>
      </c>
      <c r="D120" s="22">
        <f t="shared" si="7"/>
        <v>152</v>
      </c>
      <c r="E120" s="22">
        <f t="shared" si="7"/>
        <v>133</v>
      </c>
      <c r="F120" s="22">
        <f t="shared" si="7"/>
        <v>53</v>
      </c>
      <c r="G120" s="22">
        <f t="shared" si="7"/>
        <v>52</v>
      </c>
      <c r="H120" s="22">
        <f t="shared" si="7"/>
        <v>23</v>
      </c>
      <c r="I120" s="22">
        <f t="shared" si="7"/>
        <v>3</v>
      </c>
      <c r="J120" s="22">
        <f t="shared" si="7"/>
        <v>5</v>
      </c>
      <c r="K120" s="22">
        <f t="shared" si="7"/>
        <v>105</v>
      </c>
      <c r="L120" s="22">
        <f t="shared" si="7"/>
        <v>9001</v>
      </c>
      <c r="M120" s="22">
        <f t="shared" si="7"/>
        <v>9585</v>
      </c>
    </row>
    <row r="121" spans="1:14" s="12" customFormat="1" ht="28.5" customHeight="1" x14ac:dyDescent="0.25">
      <c r="A121" s="157" t="str">
        <f>CONCATENATE("Note 1: ",'3.1.1'!$AR$7)</f>
        <v xml:space="preserve">Note 1: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121" s="157" t="str">
        <f>CONCATENATE("Note 1: ",'3.1.1'!$AR$3)</f>
        <v>Note 1: Statistics after 28 March 2020 by region are based upon 'principal place of business' and not 'registered office'.</v>
      </c>
      <c r="C121" s="157" t="str">
        <f>CONCATENATE("Note 1: ",'3.1.1'!$AR$3)</f>
        <v>Note 1: Statistics after 28 March 2020 by region are based upon 'principal place of business' and not 'registered office'.</v>
      </c>
      <c r="D121" s="157" t="str">
        <f>CONCATENATE("Note 1: ",'3.1.1'!$AR$3)</f>
        <v>Note 1: Statistics after 28 March 2020 by region are based upon 'principal place of business' and not 'registered office'.</v>
      </c>
      <c r="E121" s="157" t="str">
        <f>CONCATENATE("Note 1: ",'3.1.1'!$AR$3)</f>
        <v>Note 1: Statistics after 28 March 2020 by region are based upon 'principal place of business' and not 'registered office'.</v>
      </c>
      <c r="F121" s="157" t="str">
        <f>CONCATENATE("Note 1: ",'3.1.1'!$AR$3)</f>
        <v>Note 1: Statistics after 28 March 2020 by region are based upon 'principal place of business' and not 'registered office'.</v>
      </c>
      <c r="G121" s="157" t="str">
        <f>CONCATENATE("Note 1: ",'3.1.1'!$AR$3)</f>
        <v>Note 1: Statistics after 28 March 2020 by region are based upon 'principal place of business' and not 'registered office'.</v>
      </c>
      <c r="H121" s="157" t="str">
        <f>CONCATENATE("Note 1: ",'3.1.1'!$AR$3)</f>
        <v>Note 1: Statistics after 28 March 2020 by region are based upon 'principal place of business' and not 'registered office'.</v>
      </c>
      <c r="I121" s="157" t="str">
        <f>CONCATENATE("Note 1: ",'3.1.1'!$AR$3)</f>
        <v>Note 1: Statistics after 28 March 2020 by region are based upon 'principal place of business' and not 'registered office'.</v>
      </c>
      <c r="J121" s="157" t="str">
        <f>CONCATENATE("Note 1: ",'3.1.1'!$AR$3)</f>
        <v>Note 1: Statistics after 28 March 2020 by region are based upon 'principal place of business' and not 'registered office'.</v>
      </c>
      <c r="K121" s="157" t="str">
        <f>CONCATENATE("Note 1: ",'3.1.1'!$AR$3)</f>
        <v>Note 1: Statistics after 28 March 2020 by region are based upon 'principal place of business' and not 'registered office'.</v>
      </c>
      <c r="L121" s="157" t="str">
        <f>CONCATENATE("Note 1: ",'3.1.1'!$AR$3)</f>
        <v>Note 1: Statistics after 28 March 2020 by region are based upon 'principal place of business' and not 'registered office'.</v>
      </c>
      <c r="M121" s="157" t="str">
        <f>CONCATENATE("Note 1: ",'3.1.1'!$AR$3)</f>
        <v>Note 1: Statistics after 28 March 2020 by region are based upon 'principal place of business' and not 'registered office'.</v>
      </c>
    </row>
    <row r="122" spans="1:14" x14ac:dyDescent="0.25">
      <c r="A122" s="155"/>
      <c r="B122" s="155"/>
      <c r="C122" s="155"/>
      <c r="D122" s="155"/>
      <c r="E122" s="155"/>
      <c r="F122" s="155"/>
      <c r="G122" s="155"/>
      <c r="H122" s="155"/>
      <c r="I122" s="155"/>
      <c r="J122" s="155"/>
      <c r="K122" s="155"/>
      <c r="L122" s="155"/>
      <c r="M122" s="155"/>
      <c r="N122" s="14"/>
    </row>
    <row r="123" spans="1:14" s="12" customFormat="1" ht="15" customHeight="1" x14ac:dyDescent="0.25">
      <c r="A123" s="156" t="s">
        <v>282</v>
      </c>
      <c r="B123" s="156"/>
      <c r="C123" s="156"/>
      <c r="D123" s="156"/>
      <c r="E123" s="156"/>
      <c r="F123" s="156"/>
      <c r="G123" s="156"/>
      <c r="H123" s="156"/>
      <c r="I123" s="156"/>
      <c r="J123" s="156"/>
      <c r="K123" s="156"/>
      <c r="L123" s="156"/>
      <c r="M123" s="156"/>
      <c r="N123" s="28"/>
    </row>
    <row r="124" spans="1:14" s="12" customFormat="1" ht="15" customHeight="1" x14ac:dyDescent="0.25">
      <c r="A124" s="130" t="s">
        <v>12</v>
      </c>
      <c r="B124" s="129" t="s">
        <v>112</v>
      </c>
      <c r="C124" s="129"/>
      <c r="D124" s="129"/>
      <c r="E124" s="129"/>
      <c r="F124" s="129"/>
      <c r="G124" s="129"/>
      <c r="H124" s="129"/>
      <c r="I124" s="129"/>
      <c r="J124" s="129"/>
      <c r="K124" s="129"/>
      <c r="L124" s="129"/>
      <c r="M124" s="129" t="s">
        <v>21</v>
      </c>
    </row>
    <row r="125" spans="1:14" s="12" customFormat="1" ht="33.75" x14ac:dyDescent="0.25">
      <c r="A125" s="130"/>
      <c r="B125" s="16" t="s">
        <v>98</v>
      </c>
      <c r="C125" s="16" t="s">
        <v>99</v>
      </c>
      <c r="D125" s="16" t="s">
        <v>100</v>
      </c>
      <c r="E125" s="16" t="s">
        <v>101</v>
      </c>
      <c r="F125" s="16" t="s">
        <v>102</v>
      </c>
      <c r="G125" s="16" t="s">
        <v>103</v>
      </c>
      <c r="H125" s="99" t="s">
        <v>104</v>
      </c>
      <c r="I125" s="16" t="s">
        <v>105</v>
      </c>
      <c r="J125" s="16" t="s">
        <v>106</v>
      </c>
      <c r="K125" s="16" t="s">
        <v>107</v>
      </c>
      <c r="L125" s="16" t="s">
        <v>108</v>
      </c>
      <c r="M125" s="17" t="s">
        <v>21</v>
      </c>
    </row>
    <row r="126" spans="1:14" s="12" customFormat="1" x14ac:dyDescent="0.25">
      <c r="A126" s="6" t="s">
        <v>22</v>
      </c>
      <c r="B126" s="75">
        <v>2</v>
      </c>
      <c r="C126" s="75">
        <v>11</v>
      </c>
      <c r="D126" s="75">
        <v>22</v>
      </c>
      <c r="E126" s="75">
        <v>7</v>
      </c>
      <c r="F126" s="75">
        <v>0</v>
      </c>
      <c r="G126" s="75">
        <v>0</v>
      </c>
      <c r="H126" s="75">
        <v>0</v>
      </c>
      <c r="I126" s="75">
        <v>0</v>
      </c>
      <c r="J126" s="75">
        <v>0</v>
      </c>
      <c r="K126" s="75">
        <v>22</v>
      </c>
      <c r="L126" s="75">
        <v>1524</v>
      </c>
      <c r="M126" s="10">
        <f t="shared" ref="M126:M145" si="8">SUM(B126:L126)</f>
        <v>1588</v>
      </c>
    </row>
    <row r="127" spans="1:14" s="12" customFormat="1" x14ac:dyDescent="0.25">
      <c r="A127" s="6" t="s">
        <v>23</v>
      </c>
      <c r="B127" s="75">
        <v>3</v>
      </c>
      <c r="C127" s="75">
        <v>2</v>
      </c>
      <c r="D127" s="75">
        <v>10</v>
      </c>
      <c r="E127" s="75">
        <v>5</v>
      </c>
      <c r="F127" s="75">
        <v>1</v>
      </c>
      <c r="G127" s="75">
        <v>1</v>
      </c>
      <c r="H127" s="75">
        <v>0</v>
      </c>
      <c r="I127" s="75">
        <v>0</v>
      </c>
      <c r="J127" s="75">
        <v>0</v>
      </c>
      <c r="K127" s="75">
        <v>0</v>
      </c>
      <c r="L127" s="75">
        <v>331</v>
      </c>
      <c r="M127" s="10">
        <f t="shared" si="8"/>
        <v>353</v>
      </c>
    </row>
    <row r="128" spans="1:14" s="12" customFormat="1" x14ac:dyDescent="0.25">
      <c r="A128" s="6" t="s">
        <v>24</v>
      </c>
      <c r="B128" s="75">
        <v>0</v>
      </c>
      <c r="C128" s="75">
        <v>0</v>
      </c>
      <c r="D128" s="75">
        <v>3</v>
      </c>
      <c r="E128" s="75">
        <v>2</v>
      </c>
      <c r="F128" s="75">
        <v>0</v>
      </c>
      <c r="G128" s="75">
        <v>0</v>
      </c>
      <c r="H128" s="75">
        <v>1</v>
      </c>
      <c r="I128" s="75">
        <v>0</v>
      </c>
      <c r="J128" s="75">
        <v>0</v>
      </c>
      <c r="K128" s="75">
        <v>1</v>
      </c>
      <c r="L128" s="75">
        <v>99</v>
      </c>
      <c r="M128" s="10">
        <f t="shared" si="8"/>
        <v>106</v>
      </c>
    </row>
    <row r="129" spans="1:14" s="12" customFormat="1" x14ac:dyDescent="0.25">
      <c r="A129" s="6" t="s">
        <v>25</v>
      </c>
      <c r="B129" s="75">
        <v>0</v>
      </c>
      <c r="C129" s="75">
        <v>2</v>
      </c>
      <c r="D129" s="75">
        <v>5</v>
      </c>
      <c r="E129" s="75">
        <v>1</v>
      </c>
      <c r="F129" s="75">
        <v>0</v>
      </c>
      <c r="G129" s="75">
        <v>0</v>
      </c>
      <c r="H129" s="75">
        <v>0</v>
      </c>
      <c r="I129" s="75">
        <v>0</v>
      </c>
      <c r="J129" s="75">
        <v>0</v>
      </c>
      <c r="K129" s="75">
        <v>0</v>
      </c>
      <c r="L129" s="75">
        <v>195</v>
      </c>
      <c r="M129" s="10">
        <f t="shared" si="8"/>
        <v>203</v>
      </c>
    </row>
    <row r="130" spans="1:14" s="12" customFormat="1" x14ac:dyDescent="0.25">
      <c r="A130" s="6" t="s">
        <v>26</v>
      </c>
      <c r="B130" s="75">
        <v>5</v>
      </c>
      <c r="C130" s="75">
        <v>25</v>
      </c>
      <c r="D130" s="75">
        <v>61</v>
      </c>
      <c r="E130" s="75">
        <v>24</v>
      </c>
      <c r="F130" s="75">
        <v>2</v>
      </c>
      <c r="G130" s="75">
        <v>3</v>
      </c>
      <c r="H130" s="75">
        <v>1</v>
      </c>
      <c r="I130" s="75">
        <v>0</v>
      </c>
      <c r="J130" s="75">
        <v>0</v>
      </c>
      <c r="K130" s="75">
        <v>23</v>
      </c>
      <c r="L130" s="75">
        <v>2217</v>
      </c>
      <c r="M130" s="10">
        <f t="shared" si="8"/>
        <v>2361</v>
      </c>
      <c r="N130" s="13"/>
    </row>
    <row r="131" spans="1:14" s="12" customFormat="1" x14ac:dyDescent="0.25">
      <c r="A131" s="6" t="s">
        <v>27</v>
      </c>
      <c r="B131" s="75">
        <v>0</v>
      </c>
      <c r="C131" s="75">
        <v>1</v>
      </c>
      <c r="D131" s="75">
        <v>5</v>
      </c>
      <c r="E131" s="75">
        <v>2</v>
      </c>
      <c r="F131" s="75">
        <v>1</v>
      </c>
      <c r="G131" s="75">
        <v>0</v>
      </c>
      <c r="H131" s="75">
        <v>0</v>
      </c>
      <c r="I131" s="75">
        <v>0</v>
      </c>
      <c r="J131" s="75">
        <v>0</v>
      </c>
      <c r="K131" s="75">
        <v>1</v>
      </c>
      <c r="L131" s="75">
        <v>66</v>
      </c>
      <c r="M131" s="10">
        <f t="shared" si="8"/>
        <v>76</v>
      </c>
    </row>
    <row r="132" spans="1:14" s="12" customFormat="1" x14ac:dyDescent="0.25">
      <c r="A132" s="6" t="s">
        <v>28</v>
      </c>
      <c r="B132" s="75">
        <v>0</v>
      </c>
      <c r="C132" s="75">
        <v>5</v>
      </c>
      <c r="D132" s="75">
        <v>13</v>
      </c>
      <c r="E132" s="75">
        <v>4</v>
      </c>
      <c r="F132" s="75">
        <v>0</v>
      </c>
      <c r="G132" s="75">
        <v>0</v>
      </c>
      <c r="H132" s="75">
        <v>1</v>
      </c>
      <c r="I132" s="75">
        <v>0</v>
      </c>
      <c r="J132" s="75">
        <v>0</v>
      </c>
      <c r="K132" s="75">
        <v>0</v>
      </c>
      <c r="L132" s="75">
        <v>215</v>
      </c>
      <c r="M132" s="10">
        <f t="shared" si="8"/>
        <v>238</v>
      </c>
    </row>
    <row r="133" spans="1:14" s="12" customFormat="1" x14ac:dyDescent="0.25">
      <c r="A133" s="6" t="s">
        <v>29</v>
      </c>
      <c r="B133" s="75">
        <v>0</v>
      </c>
      <c r="C133" s="75">
        <v>0</v>
      </c>
      <c r="D133" s="75">
        <v>2</v>
      </c>
      <c r="E133" s="75">
        <v>1</v>
      </c>
      <c r="F133" s="75">
        <v>0</v>
      </c>
      <c r="G133" s="75">
        <v>0</v>
      </c>
      <c r="H133" s="75">
        <v>0</v>
      </c>
      <c r="I133" s="75">
        <v>0</v>
      </c>
      <c r="J133" s="75">
        <v>0</v>
      </c>
      <c r="K133" s="75">
        <v>2</v>
      </c>
      <c r="L133" s="75">
        <v>259</v>
      </c>
      <c r="M133" s="10">
        <f t="shared" si="8"/>
        <v>264</v>
      </c>
    </row>
    <row r="134" spans="1:14" s="12" customFormat="1" x14ac:dyDescent="0.25">
      <c r="A134" s="6" t="s">
        <v>30</v>
      </c>
      <c r="B134" s="75">
        <v>0</v>
      </c>
      <c r="C134" s="75">
        <v>6</v>
      </c>
      <c r="D134" s="75">
        <v>9</v>
      </c>
      <c r="E134" s="75">
        <v>3</v>
      </c>
      <c r="F134" s="75">
        <v>2</v>
      </c>
      <c r="G134" s="75">
        <v>0</v>
      </c>
      <c r="H134" s="75">
        <v>2</v>
      </c>
      <c r="I134" s="75">
        <v>0</v>
      </c>
      <c r="J134" s="75">
        <v>0</v>
      </c>
      <c r="K134" s="75">
        <v>5</v>
      </c>
      <c r="L134" s="75">
        <v>238</v>
      </c>
      <c r="M134" s="10">
        <f t="shared" si="8"/>
        <v>265</v>
      </c>
    </row>
    <row r="135" spans="1:14" s="12" customFormat="1" x14ac:dyDescent="0.25">
      <c r="A135" s="6" t="s">
        <v>31</v>
      </c>
      <c r="B135" s="75">
        <v>0</v>
      </c>
      <c r="C135" s="75">
        <v>3</v>
      </c>
      <c r="D135" s="75">
        <v>13</v>
      </c>
      <c r="E135" s="75">
        <v>7</v>
      </c>
      <c r="F135" s="75">
        <v>1</v>
      </c>
      <c r="G135" s="75">
        <v>2</v>
      </c>
      <c r="H135" s="75">
        <v>0</v>
      </c>
      <c r="I135" s="75">
        <v>0</v>
      </c>
      <c r="J135" s="75">
        <v>0</v>
      </c>
      <c r="K135" s="75">
        <v>0</v>
      </c>
      <c r="L135" s="75">
        <v>194</v>
      </c>
      <c r="M135" s="10">
        <f t="shared" si="8"/>
        <v>220</v>
      </c>
    </row>
    <row r="136" spans="1:14" s="12" customFormat="1" x14ac:dyDescent="0.25">
      <c r="A136" s="6" t="s">
        <v>32</v>
      </c>
      <c r="B136" s="75">
        <v>0</v>
      </c>
      <c r="C136" s="75">
        <v>4</v>
      </c>
      <c r="D136" s="75">
        <v>2</v>
      </c>
      <c r="E136" s="75">
        <v>2</v>
      </c>
      <c r="F136" s="75">
        <v>0</v>
      </c>
      <c r="G136" s="75">
        <v>1</v>
      </c>
      <c r="H136" s="75">
        <v>0</v>
      </c>
      <c r="I136" s="75">
        <v>0</v>
      </c>
      <c r="J136" s="75">
        <v>0</v>
      </c>
      <c r="K136" s="75">
        <v>2</v>
      </c>
      <c r="L136" s="75">
        <v>236</v>
      </c>
      <c r="M136" s="10">
        <f t="shared" si="8"/>
        <v>247</v>
      </c>
    </row>
    <row r="137" spans="1:14" s="12" customFormat="1" x14ac:dyDescent="0.25">
      <c r="A137" s="6" t="s">
        <v>33</v>
      </c>
      <c r="B137" s="75">
        <v>1</v>
      </c>
      <c r="C137" s="75">
        <v>8</v>
      </c>
      <c r="D137" s="75">
        <v>43</v>
      </c>
      <c r="E137" s="75">
        <v>27</v>
      </c>
      <c r="F137" s="75">
        <v>1</v>
      </c>
      <c r="G137" s="75">
        <v>3</v>
      </c>
      <c r="H137" s="75">
        <v>0</v>
      </c>
      <c r="I137" s="75">
        <v>4</v>
      </c>
      <c r="J137" s="75">
        <v>0</v>
      </c>
      <c r="K137" s="75">
        <v>8</v>
      </c>
      <c r="L137" s="75">
        <v>331</v>
      </c>
      <c r="M137" s="10">
        <f t="shared" si="8"/>
        <v>426</v>
      </c>
    </row>
    <row r="138" spans="1:14" s="12" customFormat="1" x14ac:dyDescent="0.25">
      <c r="A138" s="6" t="s">
        <v>34</v>
      </c>
      <c r="B138" s="75">
        <v>0</v>
      </c>
      <c r="C138" s="75">
        <v>2</v>
      </c>
      <c r="D138" s="75">
        <v>3</v>
      </c>
      <c r="E138" s="75">
        <v>3</v>
      </c>
      <c r="F138" s="75">
        <v>0</v>
      </c>
      <c r="G138" s="75">
        <v>0</v>
      </c>
      <c r="H138" s="75">
        <v>0</v>
      </c>
      <c r="I138" s="75">
        <v>1</v>
      </c>
      <c r="J138" s="75">
        <v>0</v>
      </c>
      <c r="K138" s="75">
        <v>0</v>
      </c>
      <c r="L138" s="75">
        <v>80</v>
      </c>
      <c r="M138" s="10">
        <f t="shared" si="8"/>
        <v>89</v>
      </c>
    </row>
    <row r="139" spans="1:14" s="12" customFormat="1" x14ac:dyDescent="0.25">
      <c r="A139" s="6" t="s">
        <v>35</v>
      </c>
      <c r="B139" s="75">
        <v>0</v>
      </c>
      <c r="C139" s="75">
        <v>3</v>
      </c>
      <c r="D139" s="75">
        <v>24</v>
      </c>
      <c r="E139" s="75">
        <v>8</v>
      </c>
      <c r="F139" s="75">
        <v>3</v>
      </c>
      <c r="G139" s="75">
        <v>1</v>
      </c>
      <c r="H139" s="75">
        <v>0</v>
      </c>
      <c r="I139" s="75">
        <v>0</v>
      </c>
      <c r="J139" s="75">
        <v>0</v>
      </c>
      <c r="K139" s="75">
        <v>6</v>
      </c>
      <c r="L139" s="75">
        <v>1009</v>
      </c>
      <c r="M139" s="10">
        <f t="shared" si="8"/>
        <v>1054</v>
      </c>
    </row>
    <row r="140" spans="1:14" s="12" customFormat="1" x14ac:dyDescent="0.25">
      <c r="A140" s="6" t="s">
        <v>36</v>
      </c>
      <c r="B140" s="75">
        <v>0</v>
      </c>
      <c r="C140" s="75">
        <v>5</v>
      </c>
      <c r="D140" s="75">
        <v>22</v>
      </c>
      <c r="E140" s="75">
        <v>11</v>
      </c>
      <c r="F140" s="75">
        <v>2</v>
      </c>
      <c r="G140" s="75">
        <v>1</v>
      </c>
      <c r="H140" s="75">
        <v>0</v>
      </c>
      <c r="I140" s="75">
        <v>0</v>
      </c>
      <c r="J140" s="75">
        <v>0</v>
      </c>
      <c r="K140" s="75">
        <v>3</v>
      </c>
      <c r="L140" s="75">
        <v>428</v>
      </c>
      <c r="M140" s="10">
        <f t="shared" si="8"/>
        <v>472</v>
      </c>
    </row>
    <row r="141" spans="1:14" s="12" customFormat="1" x14ac:dyDescent="0.25">
      <c r="A141" s="6" t="s">
        <v>37</v>
      </c>
      <c r="B141" s="75">
        <v>0</v>
      </c>
      <c r="C141" s="75">
        <v>0</v>
      </c>
      <c r="D141" s="75">
        <v>1</v>
      </c>
      <c r="E141" s="75">
        <v>0</v>
      </c>
      <c r="F141" s="75">
        <v>0</v>
      </c>
      <c r="G141" s="75">
        <v>0</v>
      </c>
      <c r="H141" s="75">
        <v>0</v>
      </c>
      <c r="I141" s="75">
        <v>0</v>
      </c>
      <c r="J141" s="75">
        <v>0</v>
      </c>
      <c r="K141" s="75">
        <v>1</v>
      </c>
      <c r="L141" s="75">
        <v>42</v>
      </c>
      <c r="M141" s="10">
        <f t="shared" si="8"/>
        <v>44</v>
      </c>
    </row>
    <row r="142" spans="1:14" s="12" customFormat="1" x14ac:dyDescent="0.25">
      <c r="A142" s="6" t="s">
        <v>38</v>
      </c>
      <c r="B142" s="75">
        <v>0</v>
      </c>
      <c r="C142" s="75">
        <v>3</v>
      </c>
      <c r="D142" s="75">
        <v>2</v>
      </c>
      <c r="E142" s="75">
        <v>1</v>
      </c>
      <c r="F142" s="75">
        <v>0</v>
      </c>
      <c r="G142" s="75">
        <v>0</v>
      </c>
      <c r="H142" s="75">
        <v>0</v>
      </c>
      <c r="I142" s="75">
        <v>0</v>
      </c>
      <c r="J142" s="75">
        <v>0</v>
      </c>
      <c r="K142" s="75">
        <v>0</v>
      </c>
      <c r="L142" s="75">
        <v>218</v>
      </c>
      <c r="M142" s="10">
        <f t="shared" si="8"/>
        <v>224</v>
      </c>
    </row>
    <row r="143" spans="1:14" s="12" customFormat="1" x14ac:dyDescent="0.25">
      <c r="A143" s="6" t="s">
        <v>39</v>
      </c>
      <c r="B143" s="75">
        <v>0</v>
      </c>
      <c r="C143" s="75">
        <v>17</v>
      </c>
      <c r="D143" s="75">
        <v>35</v>
      </c>
      <c r="E143" s="75">
        <v>10</v>
      </c>
      <c r="F143" s="75">
        <v>0</v>
      </c>
      <c r="G143" s="75">
        <v>2</v>
      </c>
      <c r="H143" s="75">
        <v>1</v>
      </c>
      <c r="I143" s="75">
        <v>1</v>
      </c>
      <c r="J143" s="75">
        <v>0</v>
      </c>
      <c r="K143" s="75">
        <v>6</v>
      </c>
      <c r="L143" s="75">
        <v>601</v>
      </c>
      <c r="M143" s="10">
        <f t="shared" si="8"/>
        <v>673</v>
      </c>
      <c r="N143" s="13"/>
    </row>
    <row r="144" spans="1:14" s="12" customFormat="1" x14ac:dyDescent="0.25">
      <c r="A144" s="6" t="s">
        <v>40</v>
      </c>
      <c r="B144" s="75">
        <v>0</v>
      </c>
      <c r="C144" s="75">
        <v>4</v>
      </c>
      <c r="D144" s="75">
        <v>16</v>
      </c>
      <c r="E144" s="75">
        <v>6</v>
      </c>
      <c r="F144" s="75">
        <v>0</v>
      </c>
      <c r="G144" s="75">
        <v>1</v>
      </c>
      <c r="H144" s="75">
        <v>0</v>
      </c>
      <c r="I144" s="75">
        <v>0</v>
      </c>
      <c r="J144" s="75">
        <v>0</v>
      </c>
      <c r="K144" s="75">
        <v>11</v>
      </c>
      <c r="L144" s="75">
        <v>473</v>
      </c>
      <c r="M144" s="10">
        <f t="shared" si="8"/>
        <v>511</v>
      </c>
    </row>
    <row r="145" spans="1:14" s="12" customFormat="1" x14ac:dyDescent="0.25">
      <c r="A145" s="6" t="s">
        <v>41</v>
      </c>
      <c r="B145" s="75">
        <v>0</v>
      </c>
      <c r="C145" s="75">
        <v>3</v>
      </c>
      <c r="D145" s="75">
        <v>6</v>
      </c>
      <c r="E145" s="75">
        <v>8</v>
      </c>
      <c r="F145" s="75">
        <v>0</v>
      </c>
      <c r="G145" s="75">
        <v>0</v>
      </c>
      <c r="H145" s="75">
        <v>0</v>
      </c>
      <c r="I145" s="75">
        <v>0</v>
      </c>
      <c r="J145" s="75">
        <v>0</v>
      </c>
      <c r="K145" s="75">
        <v>0</v>
      </c>
      <c r="L145" s="75">
        <v>154</v>
      </c>
      <c r="M145" s="10">
        <f t="shared" si="8"/>
        <v>171</v>
      </c>
    </row>
    <row r="146" spans="1:14" s="12" customFormat="1" x14ac:dyDescent="0.25">
      <c r="A146" s="18" t="s">
        <v>42</v>
      </c>
      <c r="B146" s="22">
        <f>SUM(B126:B145)</f>
        <v>11</v>
      </c>
      <c r="C146" s="22">
        <f t="shared" ref="C146:M146" si="9">SUM(C126:C145)</f>
        <v>104</v>
      </c>
      <c r="D146" s="22">
        <f t="shared" si="9"/>
        <v>297</v>
      </c>
      <c r="E146" s="22">
        <f t="shared" si="9"/>
        <v>132</v>
      </c>
      <c r="F146" s="22">
        <f t="shared" si="9"/>
        <v>13</v>
      </c>
      <c r="G146" s="22">
        <f t="shared" si="9"/>
        <v>15</v>
      </c>
      <c r="H146" s="22">
        <f t="shared" si="9"/>
        <v>6</v>
      </c>
      <c r="I146" s="22">
        <f t="shared" si="9"/>
        <v>6</v>
      </c>
      <c r="J146" s="22">
        <f t="shared" si="9"/>
        <v>0</v>
      </c>
      <c r="K146" s="22">
        <f t="shared" si="9"/>
        <v>91</v>
      </c>
      <c r="L146" s="22">
        <f t="shared" si="9"/>
        <v>8910</v>
      </c>
      <c r="M146" s="22">
        <f t="shared" si="9"/>
        <v>9585</v>
      </c>
      <c r="N146" s="13"/>
    </row>
    <row r="147" spans="1:14" s="12" customFormat="1" ht="25.5" customHeight="1" x14ac:dyDescent="0.25">
      <c r="A147" s="157" t="str">
        <f>CONCATENATE("Note 1: ",'3.1.1'!$AR$7)</f>
        <v xml:space="preserve">Note 1: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147" s="157" t="str">
        <f>CONCATENATE("Note 1: ",'3.1.1'!$AR$3)</f>
        <v>Note 1: Statistics after 28 March 2020 by region are based upon 'principal place of business' and not 'registered office'.</v>
      </c>
      <c r="C147" s="157" t="str">
        <f>CONCATENATE("Note 1: ",'3.1.1'!$AR$3)</f>
        <v>Note 1: Statistics after 28 March 2020 by region are based upon 'principal place of business' and not 'registered office'.</v>
      </c>
      <c r="D147" s="157" t="str">
        <f>CONCATENATE("Note 1: ",'3.1.1'!$AR$3)</f>
        <v>Note 1: Statistics after 28 March 2020 by region are based upon 'principal place of business' and not 'registered office'.</v>
      </c>
      <c r="E147" s="157" t="str">
        <f>CONCATENATE("Note 1: ",'3.1.1'!$AR$3)</f>
        <v>Note 1: Statistics after 28 March 2020 by region are based upon 'principal place of business' and not 'registered office'.</v>
      </c>
      <c r="F147" s="157" t="str">
        <f>CONCATENATE("Note 1: ",'3.1.1'!$AR$3)</f>
        <v>Note 1: Statistics after 28 March 2020 by region are based upon 'principal place of business' and not 'registered office'.</v>
      </c>
      <c r="G147" s="157" t="str">
        <f>CONCATENATE("Note 1: ",'3.1.1'!$AR$3)</f>
        <v>Note 1: Statistics after 28 March 2020 by region are based upon 'principal place of business' and not 'registered office'.</v>
      </c>
      <c r="H147" s="157" t="str">
        <f>CONCATENATE("Note 1: ",'3.1.1'!$AR$3)</f>
        <v>Note 1: Statistics after 28 March 2020 by region are based upon 'principal place of business' and not 'registered office'.</v>
      </c>
      <c r="I147" s="157" t="str">
        <f>CONCATENATE("Note 1: ",'3.1.1'!$AR$3)</f>
        <v>Note 1: Statistics after 28 March 2020 by region are based upon 'principal place of business' and not 'registered office'.</v>
      </c>
      <c r="J147" s="157" t="str">
        <f>CONCATENATE("Note 1: ",'3.1.1'!$AR$3)</f>
        <v>Note 1: Statistics after 28 March 2020 by region are based upon 'principal place of business' and not 'registered office'.</v>
      </c>
      <c r="K147" s="157" t="str">
        <f>CONCATENATE("Note 1: ",'3.1.1'!$AR$3)</f>
        <v>Note 1: Statistics after 28 March 2020 by region are based upon 'principal place of business' and not 'registered office'.</v>
      </c>
      <c r="L147" s="157" t="str">
        <f>CONCATENATE("Note 1: ",'3.1.1'!$AR$3)</f>
        <v>Note 1: Statistics after 28 March 2020 by region are based upon 'principal place of business' and not 'registered office'.</v>
      </c>
      <c r="M147" s="157" t="str">
        <f>CONCATENATE("Note 1: ",'3.1.1'!$AR$3)</f>
        <v>Note 1: Statistics after 28 March 2020 by region are based upon 'principal place of business' and not 'registered office'.</v>
      </c>
      <c r="N147" s="13"/>
    </row>
    <row r="148" spans="1:14" ht="15" customHeight="1" x14ac:dyDescent="0.25">
      <c r="A148" s="155"/>
      <c r="B148" s="155"/>
      <c r="C148" s="155"/>
      <c r="D148" s="155"/>
      <c r="E148" s="155"/>
      <c r="F148" s="155"/>
      <c r="G148" s="155"/>
      <c r="H148" s="155"/>
      <c r="I148" s="155"/>
      <c r="J148" s="155"/>
      <c r="K148" s="155"/>
      <c r="L148" s="155"/>
      <c r="M148" s="155"/>
      <c r="N148" s="14"/>
    </row>
    <row r="149" spans="1:14" s="12" customFormat="1" ht="15" customHeight="1" x14ac:dyDescent="0.25">
      <c r="A149" s="133" t="s">
        <v>283</v>
      </c>
      <c r="B149" s="133"/>
      <c r="C149" s="133"/>
      <c r="D149" s="133"/>
      <c r="E149" s="133"/>
      <c r="F149" s="133"/>
      <c r="G149" s="133"/>
      <c r="H149" s="133"/>
      <c r="I149" s="133"/>
      <c r="J149" s="133"/>
      <c r="K149" s="133"/>
      <c r="L149" s="133"/>
      <c r="M149" s="133"/>
      <c r="N149" s="74"/>
    </row>
    <row r="150" spans="1:14" s="12" customFormat="1" ht="15" customHeight="1" x14ac:dyDescent="0.25">
      <c r="A150" s="130" t="s">
        <v>12</v>
      </c>
      <c r="B150" s="129" t="s">
        <v>113</v>
      </c>
      <c r="C150" s="129"/>
      <c r="D150" s="129"/>
      <c r="E150" s="129"/>
      <c r="F150" s="129"/>
      <c r="G150" s="129"/>
      <c r="H150" s="129"/>
      <c r="I150" s="129"/>
      <c r="J150" s="129"/>
      <c r="K150" s="129"/>
      <c r="L150" s="129"/>
      <c r="M150" s="129"/>
    </row>
    <row r="151" spans="1:14" s="12" customFormat="1" ht="33.75" customHeight="1" x14ac:dyDescent="0.25">
      <c r="A151" s="130"/>
      <c r="B151" s="87" t="s">
        <v>98</v>
      </c>
      <c r="C151" s="87" t="s">
        <v>99</v>
      </c>
      <c r="D151" s="87" t="s">
        <v>100</v>
      </c>
      <c r="E151" s="87" t="s">
        <v>101</v>
      </c>
      <c r="F151" s="87" t="s">
        <v>102</v>
      </c>
      <c r="G151" s="87" t="s">
        <v>103</v>
      </c>
      <c r="H151" s="88" t="s">
        <v>116</v>
      </c>
      <c r="I151" s="87" t="s">
        <v>114</v>
      </c>
      <c r="J151" s="87" t="s">
        <v>106</v>
      </c>
      <c r="K151" s="87" t="s">
        <v>107</v>
      </c>
      <c r="L151" s="87" t="s">
        <v>115</v>
      </c>
      <c r="M151" s="101" t="s">
        <v>21</v>
      </c>
    </row>
    <row r="152" spans="1:14" s="12" customFormat="1" ht="15" customHeight="1" x14ac:dyDescent="0.25">
      <c r="A152" s="6" t="s">
        <v>22</v>
      </c>
      <c r="B152" s="102">
        <v>56</v>
      </c>
      <c r="C152" s="102">
        <v>159</v>
      </c>
      <c r="D152" s="102">
        <v>325</v>
      </c>
      <c r="E152" s="102">
        <v>237</v>
      </c>
      <c r="F152" s="75">
        <v>71</v>
      </c>
      <c r="G152" s="75">
        <v>63</v>
      </c>
      <c r="H152" s="75">
        <v>25</v>
      </c>
      <c r="I152" s="75">
        <v>1</v>
      </c>
      <c r="J152" s="75">
        <v>0</v>
      </c>
      <c r="K152" s="75">
        <v>25</v>
      </c>
      <c r="L152" s="75">
        <v>626</v>
      </c>
      <c r="M152" s="10">
        <f>SUM(B152:L152)</f>
        <v>1588</v>
      </c>
    </row>
    <row r="153" spans="1:14" s="12" customFormat="1" ht="15" customHeight="1" x14ac:dyDescent="0.25">
      <c r="A153" s="6" t="s">
        <v>23</v>
      </c>
      <c r="B153" s="102">
        <v>6</v>
      </c>
      <c r="C153" s="102">
        <v>22</v>
      </c>
      <c r="D153" s="102">
        <v>46</v>
      </c>
      <c r="E153" s="102">
        <v>35</v>
      </c>
      <c r="F153" s="75">
        <v>14</v>
      </c>
      <c r="G153" s="75">
        <v>8</v>
      </c>
      <c r="H153" s="75">
        <v>12</v>
      </c>
      <c r="I153" s="75">
        <v>4</v>
      </c>
      <c r="J153" s="75">
        <v>0</v>
      </c>
      <c r="K153" s="75">
        <v>2</v>
      </c>
      <c r="L153" s="75">
        <v>204</v>
      </c>
      <c r="M153" s="10">
        <f t="shared" ref="M153:M171" si="10">SUM(B153:L153)</f>
        <v>353</v>
      </c>
    </row>
    <row r="154" spans="1:14" s="12" customFormat="1" ht="15" customHeight="1" x14ac:dyDescent="0.25">
      <c r="A154" s="6" t="s">
        <v>24</v>
      </c>
      <c r="B154" s="102">
        <v>3</v>
      </c>
      <c r="C154" s="102">
        <v>11</v>
      </c>
      <c r="D154" s="102">
        <v>10</v>
      </c>
      <c r="E154" s="102">
        <v>12</v>
      </c>
      <c r="F154" s="75">
        <v>6</v>
      </c>
      <c r="G154" s="75">
        <v>5</v>
      </c>
      <c r="H154" s="75">
        <v>2</v>
      </c>
      <c r="I154" s="75">
        <v>0</v>
      </c>
      <c r="J154" s="75">
        <v>0</v>
      </c>
      <c r="K154" s="75">
        <v>1</v>
      </c>
      <c r="L154" s="75">
        <v>56</v>
      </c>
      <c r="M154" s="10">
        <f t="shared" si="10"/>
        <v>106</v>
      </c>
    </row>
    <row r="155" spans="1:14" s="12" customFormat="1" ht="15" customHeight="1" x14ac:dyDescent="0.25">
      <c r="A155" s="6" t="s">
        <v>25</v>
      </c>
      <c r="B155" s="102">
        <v>8</v>
      </c>
      <c r="C155" s="102">
        <v>30</v>
      </c>
      <c r="D155" s="102">
        <v>26</v>
      </c>
      <c r="E155" s="102">
        <v>14</v>
      </c>
      <c r="F155" s="75">
        <v>3</v>
      </c>
      <c r="G155" s="75">
        <v>4</v>
      </c>
      <c r="H155" s="75">
        <v>1</v>
      </c>
      <c r="I155" s="75">
        <v>0</v>
      </c>
      <c r="J155" s="75">
        <v>0</v>
      </c>
      <c r="K155" s="75">
        <v>1</v>
      </c>
      <c r="L155" s="75">
        <v>116</v>
      </c>
      <c r="M155" s="10">
        <f t="shared" si="10"/>
        <v>203</v>
      </c>
    </row>
    <row r="156" spans="1:14" s="12" customFormat="1" ht="14.25" customHeight="1" x14ac:dyDescent="0.25">
      <c r="A156" s="6" t="s">
        <v>26</v>
      </c>
      <c r="B156" s="102">
        <v>41</v>
      </c>
      <c r="C156" s="102">
        <v>169</v>
      </c>
      <c r="D156" s="102">
        <v>370</v>
      </c>
      <c r="E156" s="102">
        <v>239</v>
      </c>
      <c r="F156" s="75">
        <v>93</v>
      </c>
      <c r="G156" s="75">
        <v>71</v>
      </c>
      <c r="H156" s="75">
        <v>37</v>
      </c>
      <c r="I156" s="75">
        <v>5</v>
      </c>
      <c r="J156" s="75">
        <v>0</v>
      </c>
      <c r="K156" s="75">
        <v>38</v>
      </c>
      <c r="L156" s="75">
        <v>1298</v>
      </c>
      <c r="M156" s="10">
        <f t="shared" si="10"/>
        <v>2361</v>
      </c>
    </row>
    <row r="157" spans="1:14" s="12" customFormat="1" ht="15" customHeight="1" x14ac:dyDescent="0.25">
      <c r="A157" s="6" t="s">
        <v>27</v>
      </c>
      <c r="B157" s="102">
        <v>3</v>
      </c>
      <c r="C157" s="102">
        <v>7</v>
      </c>
      <c r="D157" s="102">
        <v>14</v>
      </c>
      <c r="E157" s="102">
        <v>10</v>
      </c>
      <c r="F157" s="75">
        <v>2</v>
      </c>
      <c r="G157" s="75">
        <v>4</v>
      </c>
      <c r="H157" s="75">
        <v>2</v>
      </c>
      <c r="I157" s="75">
        <v>0</v>
      </c>
      <c r="J157" s="75">
        <v>0</v>
      </c>
      <c r="K157" s="75">
        <v>3</v>
      </c>
      <c r="L157" s="75">
        <v>31</v>
      </c>
      <c r="M157" s="10">
        <f t="shared" si="10"/>
        <v>76</v>
      </c>
    </row>
    <row r="158" spans="1:14" s="12" customFormat="1" ht="15" customHeight="1" x14ac:dyDescent="0.25">
      <c r="A158" s="6" t="s">
        <v>28</v>
      </c>
      <c r="B158" s="102">
        <v>2</v>
      </c>
      <c r="C158" s="102">
        <v>20</v>
      </c>
      <c r="D158" s="102">
        <v>38</v>
      </c>
      <c r="E158" s="102">
        <v>29</v>
      </c>
      <c r="F158" s="75">
        <v>8</v>
      </c>
      <c r="G158" s="75">
        <v>10</v>
      </c>
      <c r="H158" s="75">
        <v>7</v>
      </c>
      <c r="I158" s="75">
        <v>0</v>
      </c>
      <c r="J158" s="75">
        <v>0</v>
      </c>
      <c r="K158" s="75">
        <v>1</v>
      </c>
      <c r="L158" s="75">
        <v>123</v>
      </c>
      <c r="M158" s="10">
        <f t="shared" si="10"/>
        <v>238</v>
      </c>
    </row>
    <row r="159" spans="1:14" s="12" customFormat="1" ht="15" customHeight="1" x14ac:dyDescent="0.25">
      <c r="A159" s="6" t="s">
        <v>29</v>
      </c>
      <c r="B159" s="102">
        <v>2</v>
      </c>
      <c r="C159" s="102">
        <v>9</v>
      </c>
      <c r="D159" s="102">
        <v>15</v>
      </c>
      <c r="E159" s="102">
        <v>12</v>
      </c>
      <c r="F159" s="75">
        <v>9</v>
      </c>
      <c r="G159" s="75">
        <v>3</v>
      </c>
      <c r="H159" s="75">
        <v>1</v>
      </c>
      <c r="I159" s="75">
        <v>0</v>
      </c>
      <c r="J159" s="75">
        <v>0</v>
      </c>
      <c r="K159" s="75">
        <v>3</v>
      </c>
      <c r="L159" s="75">
        <v>210</v>
      </c>
      <c r="M159" s="10">
        <f t="shared" si="10"/>
        <v>264</v>
      </c>
    </row>
    <row r="160" spans="1:14" s="12" customFormat="1" x14ac:dyDescent="0.25">
      <c r="A160" s="6" t="s">
        <v>30</v>
      </c>
      <c r="B160" s="102">
        <v>8</v>
      </c>
      <c r="C160" s="102">
        <v>21</v>
      </c>
      <c r="D160" s="102">
        <v>39</v>
      </c>
      <c r="E160" s="102">
        <v>40</v>
      </c>
      <c r="F160" s="75">
        <v>12</v>
      </c>
      <c r="G160" s="75">
        <v>11</v>
      </c>
      <c r="H160" s="75">
        <v>8</v>
      </c>
      <c r="I160" s="75">
        <v>3</v>
      </c>
      <c r="J160" s="75">
        <v>0</v>
      </c>
      <c r="K160" s="75">
        <v>6</v>
      </c>
      <c r="L160" s="75">
        <v>117</v>
      </c>
      <c r="M160" s="10">
        <f t="shared" si="10"/>
        <v>265</v>
      </c>
    </row>
    <row r="161" spans="1:14" s="12" customFormat="1" x14ac:dyDescent="0.25">
      <c r="A161" s="6" t="s">
        <v>31</v>
      </c>
      <c r="B161" s="102">
        <v>3</v>
      </c>
      <c r="C161" s="102">
        <v>18</v>
      </c>
      <c r="D161" s="102">
        <v>35</v>
      </c>
      <c r="E161" s="102">
        <v>27</v>
      </c>
      <c r="F161" s="75">
        <v>8</v>
      </c>
      <c r="G161" s="75">
        <v>11</v>
      </c>
      <c r="H161" s="75">
        <v>1</v>
      </c>
      <c r="I161" s="75">
        <v>1</v>
      </c>
      <c r="J161" s="75">
        <v>0</v>
      </c>
      <c r="K161" s="75">
        <v>2</v>
      </c>
      <c r="L161" s="75">
        <v>114</v>
      </c>
      <c r="M161" s="10">
        <f t="shared" si="10"/>
        <v>220</v>
      </c>
    </row>
    <row r="162" spans="1:14" s="12" customFormat="1" x14ac:dyDescent="0.25">
      <c r="A162" s="6" t="s">
        <v>32</v>
      </c>
      <c r="B162" s="102">
        <v>3</v>
      </c>
      <c r="C162" s="102">
        <v>8</v>
      </c>
      <c r="D162" s="102">
        <v>19</v>
      </c>
      <c r="E162" s="102">
        <v>17</v>
      </c>
      <c r="F162" s="75">
        <v>19</v>
      </c>
      <c r="G162" s="75">
        <v>24</v>
      </c>
      <c r="H162" s="75">
        <v>18</v>
      </c>
      <c r="I162" s="75">
        <v>5</v>
      </c>
      <c r="J162" s="75">
        <v>0</v>
      </c>
      <c r="K162" s="75">
        <v>6</v>
      </c>
      <c r="L162" s="75">
        <v>128</v>
      </c>
      <c r="M162" s="10">
        <f t="shared" si="10"/>
        <v>247</v>
      </c>
    </row>
    <row r="163" spans="1:14" s="12" customFormat="1" x14ac:dyDescent="0.25">
      <c r="A163" s="6" t="s">
        <v>33</v>
      </c>
      <c r="B163" s="102">
        <v>20</v>
      </c>
      <c r="C163" s="102">
        <v>33</v>
      </c>
      <c r="D163" s="102">
        <v>81</v>
      </c>
      <c r="E163" s="102">
        <v>61</v>
      </c>
      <c r="F163" s="75">
        <v>19</v>
      </c>
      <c r="G163" s="75">
        <v>29</v>
      </c>
      <c r="H163" s="75">
        <v>12</v>
      </c>
      <c r="I163" s="75">
        <v>1</v>
      </c>
      <c r="J163" s="75">
        <v>0</v>
      </c>
      <c r="K163" s="75">
        <v>8</v>
      </c>
      <c r="L163" s="75">
        <v>162</v>
      </c>
      <c r="M163" s="10">
        <f t="shared" si="10"/>
        <v>426</v>
      </c>
    </row>
    <row r="164" spans="1:14" s="12" customFormat="1" x14ac:dyDescent="0.25">
      <c r="A164" s="6" t="s">
        <v>34</v>
      </c>
      <c r="B164" s="102">
        <v>2</v>
      </c>
      <c r="C164" s="102">
        <v>5</v>
      </c>
      <c r="D164" s="102">
        <v>8</v>
      </c>
      <c r="E164" s="102">
        <v>10</v>
      </c>
      <c r="F164" s="75">
        <v>2</v>
      </c>
      <c r="G164" s="75">
        <v>5</v>
      </c>
      <c r="H164" s="75">
        <v>0</v>
      </c>
      <c r="I164" s="75">
        <v>0</v>
      </c>
      <c r="J164" s="75">
        <v>0</v>
      </c>
      <c r="K164" s="75">
        <v>1</v>
      </c>
      <c r="L164" s="75">
        <v>56</v>
      </c>
      <c r="M164" s="10">
        <f t="shared" si="10"/>
        <v>89</v>
      </c>
    </row>
    <row r="165" spans="1:14" s="12" customFormat="1" x14ac:dyDescent="0.25">
      <c r="A165" s="6" t="s">
        <v>35</v>
      </c>
      <c r="B165" s="102">
        <v>24</v>
      </c>
      <c r="C165" s="102">
        <v>90</v>
      </c>
      <c r="D165" s="102">
        <v>165</v>
      </c>
      <c r="E165" s="102">
        <v>106</v>
      </c>
      <c r="F165" s="75">
        <v>36</v>
      </c>
      <c r="G165" s="75">
        <v>22</v>
      </c>
      <c r="H165" s="75">
        <v>25</v>
      </c>
      <c r="I165" s="75">
        <v>1</v>
      </c>
      <c r="J165" s="75">
        <v>0</v>
      </c>
      <c r="K165" s="75">
        <v>14</v>
      </c>
      <c r="L165" s="75">
        <v>571</v>
      </c>
      <c r="M165" s="10">
        <f t="shared" si="10"/>
        <v>1054</v>
      </c>
    </row>
    <row r="166" spans="1:14" s="12" customFormat="1" x14ac:dyDescent="0.25">
      <c r="A166" s="6" t="s">
        <v>36</v>
      </c>
      <c r="B166" s="102">
        <v>13</v>
      </c>
      <c r="C166" s="102">
        <v>42</v>
      </c>
      <c r="D166" s="102">
        <v>61</v>
      </c>
      <c r="E166" s="102">
        <v>47</v>
      </c>
      <c r="F166" s="75">
        <v>15</v>
      </c>
      <c r="G166" s="75">
        <v>18</v>
      </c>
      <c r="H166" s="75">
        <v>6</v>
      </c>
      <c r="I166" s="75">
        <v>0</v>
      </c>
      <c r="J166" s="75">
        <v>0</v>
      </c>
      <c r="K166" s="75">
        <v>10</v>
      </c>
      <c r="L166" s="75">
        <v>260</v>
      </c>
      <c r="M166" s="10">
        <f t="shared" si="10"/>
        <v>472</v>
      </c>
    </row>
    <row r="167" spans="1:14" s="12" customFormat="1" x14ac:dyDescent="0.25">
      <c r="A167" s="6" t="s">
        <v>37</v>
      </c>
      <c r="B167" s="102">
        <v>0</v>
      </c>
      <c r="C167" s="102">
        <v>1</v>
      </c>
      <c r="D167" s="102">
        <v>3</v>
      </c>
      <c r="E167" s="102">
        <v>8</v>
      </c>
      <c r="F167" s="75">
        <v>3</v>
      </c>
      <c r="G167" s="75">
        <v>4</v>
      </c>
      <c r="H167" s="75">
        <v>2</v>
      </c>
      <c r="I167" s="75">
        <v>0</v>
      </c>
      <c r="J167" s="75">
        <v>0</v>
      </c>
      <c r="K167" s="75">
        <v>2</v>
      </c>
      <c r="L167" s="75">
        <v>21</v>
      </c>
      <c r="M167" s="10">
        <f t="shared" si="10"/>
        <v>44</v>
      </c>
    </row>
    <row r="168" spans="1:14" s="12" customFormat="1" x14ac:dyDescent="0.25">
      <c r="A168" s="6" t="s">
        <v>38</v>
      </c>
      <c r="B168" s="102">
        <v>3</v>
      </c>
      <c r="C168" s="102">
        <v>11</v>
      </c>
      <c r="D168" s="102">
        <v>18</v>
      </c>
      <c r="E168" s="102">
        <v>16</v>
      </c>
      <c r="F168" s="75">
        <v>3</v>
      </c>
      <c r="G168" s="75">
        <v>4</v>
      </c>
      <c r="H168" s="75">
        <v>1</v>
      </c>
      <c r="I168" s="75">
        <v>0</v>
      </c>
      <c r="J168" s="75">
        <v>0</v>
      </c>
      <c r="K168" s="75">
        <v>0</v>
      </c>
      <c r="L168" s="75">
        <v>168</v>
      </c>
      <c r="M168" s="10">
        <f t="shared" si="10"/>
        <v>224</v>
      </c>
    </row>
    <row r="169" spans="1:14" s="12" customFormat="1" x14ac:dyDescent="0.25">
      <c r="A169" s="6" t="s">
        <v>39</v>
      </c>
      <c r="B169" s="102">
        <v>8</v>
      </c>
      <c r="C169" s="102">
        <v>81</v>
      </c>
      <c r="D169" s="102">
        <v>106</v>
      </c>
      <c r="E169" s="102">
        <v>63</v>
      </c>
      <c r="F169" s="75">
        <v>27</v>
      </c>
      <c r="G169" s="75">
        <v>21</v>
      </c>
      <c r="H169" s="75">
        <v>5</v>
      </c>
      <c r="I169" s="75">
        <v>1</v>
      </c>
      <c r="J169" s="75">
        <v>0</v>
      </c>
      <c r="K169" s="75">
        <v>10</v>
      </c>
      <c r="L169" s="75">
        <v>351</v>
      </c>
      <c r="M169" s="10">
        <f t="shared" si="10"/>
        <v>673</v>
      </c>
    </row>
    <row r="170" spans="1:14" s="12" customFormat="1" x14ac:dyDescent="0.25">
      <c r="A170" s="6" t="s">
        <v>40</v>
      </c>
      <c r="B170" s="102">
        <v>11</v>
      </c>
      <c r="C170" s="102">
        <v>27</v>
      </c>
      <c r="D170" s="102">
        <v>57</v>
      </c>
      <c r="E170" s="102">
        <v>40</v>
      </c>
      <c r="F170" s="75">
        <v>17</v>
      </c>
      <c r="G170" s="75">
        <v>37</v>
      </c>
      <c r="H170" s="75">
        <v>11</v>
      </c>
      <c r="I170" s="75">
        <v>2</v>
      </c>
      <c r="J170" s="75">
        <v>1</v>
      </c>
      <c r="K170" s="75">
        <v>10</v>
      </c>
      <c r="L170" s="75">
        <v>298</v>
      </c>
      <c r="M170" s="10">
        <f t="shared" si="10"/>
        <v>511</v>
      </c>
    </row>
    <row r="171" spans="1:14" s="12" customFormat="1" x14ac:dyDescent="0.25">
      <c r="A171" s="6" t="s">
        <v>41</v>
      </c>
      <c r="B171" s="102">
        <v>7</v>
      </c>
      <c r="C171" s="102">
        <v>19</v>
      </c>
      <c r="D171" s="102">
        <v>20</v>
      </c>
      <c r="E171" s="102">
        <v>19</v>
      </c>
      <c r="F171" s="75">
        <v>7</v>
      </c>
      <c r="G171" s="75">
        <v>3</v>
      </c>
      <c r="H171" s="75">
        <v>3</v>
      </c>
      <c r="I171" s="75">
        <v>1</v>
      </c>
      <c r="J171" s="75">
        <v>0</v>
      </c>
      <c r="K171" s="75">
        <v>0</v>
      </c>
      <c r="L171" s="75">
        <v>92</v>
      </c>
      <c r="M171" s="10">
        <f t="shared" si="10"/>
        <v>171</v>
      </c>
    </row>
    <row r="172" spans="1:14" s="12" customFormat="1" x14ac:dyDescent="0.25">
      <c r="A172" s="18" t="s">
        <v>42</v>
      </c>
      <c r="B172" s="22">
        <f>SUM(B152:B171)</f>
        <v>223</v>
      </c>
      <c r="C172" s="22">
        <f t="shared" ref="C172:L172" si="11">SUM(C152:C171)</f>
        <v>783</v>
      </c>
      <c r="D172" s="22">
        <f t="shared" si="11"/>
        <v>1456</v>
      </c>
      <c r="E172" s="22">
        <f t="shared" si="11"/>
        <v>1042</v>
      </c>
      <c r="F172" s="22">
        <f t="shared" si="11"/>
        <v>374</v>
      </c>
      <c r="G172" s="22">
        <f t="shared" si="11"/>
        <v>357</v>
      </c>
      <c r="H172" s="22">
        <f t="shared" si="11"/>
        <v>179</v>
      </c>
      <c r="I172" s="22">
        <f t="shared" si="11"/>
        <v>25</v>
      </c>
      <c r="J172" s="22">
        <f t="shared" si="11"/>
        <v>1</v>
      </c>
      <c r="K172" s="22">
        <f t="shared" si="11"/>
        <v>143</v>
      </c>
      <c r="L172" s="22">
        <f t="shared" si="11"/>
        <v>5002</v>
      </c>
      <c r="M172" s="22">
        <f t="shared" ref="M172" si="12">SUM(M152:M171)</f>
        <v>9585</v>
      </c>
    </row>
    <row r="173" spans="1:14" s="12" customFormat="1" ht="27" customHeight="1" x14ac:dyDescent="0.25">
      <c r="A173" s="157" t="str">
        <f>CONCATENATE("Note 1: ",'3.1.1'!$AR$7)</f>
        <v xml:space="preserve">Note 1: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173" s="157"/>
      <c r="C173" s="157"/>
      <c r="D173" s="157"/>
      <c r="E173" s="157"/>
      <c r="F173" s="157"/>
      <c r="G173" s="157"/>
      <c r="H173" s="157"/>
      <c r="I173" s="157"/>
      <c r="J173" s="157"/>
      <c r="K173" s="157"/>
      <c r="L173" s="157"/>
      <c r="M173" s="157"/>
    </row>
    <row r="174" spans="1:14" ht="30" customHeight="1" x14ac:dyDescent="0.25">
      <c r="A174" s="155"/>
      <c r="B174" s="155"/>
      <c r="C174" s="155"/>
      <c r="D174" s="155"/>
      <c r="E174" s="155"/>
      <c r="F174" s="155"/>
      <c r="G174" s="155"/>
      <c r="H174" s="155"/>
      <c r="I174" s="155"/>
      <c r="J174" s="155"/>
      <c r="K174" s="155"/>
      <c r="L174" s="155"/>
      <c r="M174" s="155"/>
      <c r="N174" s="14"/>
    </row>
    <row r="175" spans="1:14" s="12" customFormat="1" ht="15" customHeight="1" x14ac:dyDescent="0.25">
      <c r="A175" s="133" t="s">
        <v>284</v>
      </c>
      <c r="B175" s="133"/>
      <c r="C175" s="133"/>
      <c r="D175" s="133"/>
      <c r="E175" s="133"/>
      <c r="F175" s="133"/>
      <c r="G175" s="133"/>
      <c r="H175" s="133"/>
      <c r="I175" s="133"/>
      <c r="J175" s="133"/>
      <c r="K175" s="133"/>
      <c r="L175" s="133"/>
      <c r="M175" s="133"/>
      <c r="N175" s="74"/>
    </row>
    <row r="176" spans="1:14" s="12" customFormat="1" ht="15" customHeight="1" x14ac:dyDescent="0.25">
      <c r="A176" s="130" t="s">
        <v>11</v>
      </c>
      <c r="B176" s="129" t="s">
        <v>97</v>
      </c>
      <c r="C176" s="129"/>
      <c r="D176" s="129"/>
      <c r="E176" s="129"/>
      <c r="F176" s="129"/>
      <c r="G176" s="129"/>
      <c r="H176" s="129"/>
      <c r="I176" s="129"/>
      <c r="J176" s="129"/>
      <c r="K176" s="129"/>
      <c r="L176" s="129"/>
      <c r="M176" s="129"/>
    </row>
    <row r="177" spans="1:14" s="12" customFormat="1" ht="33.75" x14ac:dyDescent="0.25">
      <c r="A177" s="130"/>
      <c r="B177" s="16" t="s">
        <v>98</v>
      </c>
      <c r="C177" s="16" t="s">
        <v>99</v>
      </c>
      <c r="D177" s="16" t="s">
        <v>100</v>
      </c>
      <c r="E177" s="16" t="s">
        <v>101</v>
      </c>
      <c r="F177" s="16" t="s">
        <v>102</v>
      </c>
      <c r="G177" s="16" t="s">
        <v>103</v>
      </c>
      <c r="H177" s="99" t="s">
        <v>104</v>
      </c>
      <c r="I177" s="16" t="s">
        <v>105</v>
      </c>
      <c r="J177" s="16" t="s">
        <v>106</v>
      </c>
      <c r="K177" s="87" t="s">
        <v>107</v>
      </c>
      <c r="L177" s="16" t="s">
        <v>108</v>
      </c>
      <c r="M177" s="17" t="s">
        <v>21</v>
      </c>
    </row>
    <row r="178" spans="1:14" s="12" customFormat="1" x14ac:dyDescent="0.25">
      <c r="A178" s="6" t="s">
        <v>13</v>
      </c>
      <c r="B178" s="75">
        <v>2</v>
      </c>
      <c r="C178" s="75">
        <v>7</v>
      </c>
      <c r="D178" s="75">
        <v>10</v>
      </c>
      <c r="E178" s="75">
        <v>2</v>
      </c>
      <c r="F178" s="75">
        <v>0</v>
      </c>
      <c r="G178" s="75">
        <v>0</v>
      </c>
      <c r="H178" s="75">
        <v>1</v>
      </c>
      <c r="I178" s="75">
        <v>0</v>
      </c>
      <c r="J178" s="75">
        <v>0</v>
      </c>
      <c r="K178" s="75">
        <v>1</v>
      </c>
      <c r="L178" s="75">
        <v>157</v>
      </c>
      <c r="M178" s="10">
        <f t="shared" ref="M178:M185" si="13">SUM(B178:L178)</f>
        <v>180</v>
      </c>
    </row>
    <row r="179" spans="1:14" s="12" customFormat="1" x14ac:dyDescent="0.25">
      <c r="A179" s="6" t="s">
        <v>14</v>
      </c>
      <c r="B179" s="75">
        <v>27</v>
      </c>
      <c r="C179" s="75">
        <v>177</v>
      </c>
      <c r="D179" s="75">
        <v>142</v>
      </c>
      <c r="E179" s="75">
        <v>53</v>
      </c>
      <c r="F179" s="75">
        <v>15</v>
      </c>
      <c r="G179" s="75">
        <v>7</v>
      </c>
      <c r="H179" s="75">
        <v>5</v>
      </c>
      <c r="I179" s="75">
        <v>1</v>
      </c>
      <c r="J179" s="75">
        <v>0</v>
      </c>
      <c r="K179" s="75">
        <v>38</v>
      </c>
      <c r="L179" s="75">
        <v>3482</v>
      </c>
      <c r="M179" s="10">
        <f t="shared" si="13"/>
        <v>3947</v>
      </c>
    </row>
    <row r="180" spans="1:14" s="12" customFormat="1" x14ac:dyDescent="0.25">
      <c r="A180" s="6" t="s">
        <v>15</v>
      </c>
      <c r="B180" s="75">
        <v>3</v>
      </c>
      <c r="C180" s="75">
        <v>1</v>
      </c>
      <c r="D180" s="75">
        <v>2</v>
      </c>
      <c r="E180" s="75">
        <v>1</v>
      </c>
      <c r="F180" s="75">
        <v>0</v>
      </c>
      <c r="G180" s="75">
        <v>0</v>
      </c>
      <c r="H180" s="75">
        <v>0</v>
      </c>
      <c r="I180" s="75">
        <v>0</v>
      </c>
      <c r="J180" s="75">
        <v>0</v>
      </c>
      <c r="K180" s="75">
        <v>1</v>
      </c>
      <c r="L180" s="75">
        <v>36</v>
      </c>
      <c r="M180" s="10">
        <f t="shared" si="13"/>
        <v>44</v>
      </c>
    </row>
    <row r="181" spans="1:14" s="12" customFormat="1" x14ac:dyDescent="0.25">
      <c r="A181" s="6" t="s">
        <v>16</v>
      </c>
      <c r="B181" s="75">
        <v>26</v>
      </c>
      <c r="C181" s="75">
        <v>122</v>
      </c>
      <c r="D181" s="75">
        <v>78</v>
      </c>
      <c r="E181" s="75">
        <v>24</v>
      </c>
      <c r="F181" s="75">
        <v>6</v>
      </c>
      <c r="G181" s="75">
        <v>5</v>
      </c>
      <c r="H181" s="75">
        <v>2</v>
      </c>
      <c r="I181" s="75">
        <v>0</v>
      </c>
      <c r="J181" s="75">
        <v>0</v>
      </c>
      <c r="K181" s="75">
        <v>18</v>
      </c>
      <c r="L181" s="75">
        <v>1477</v>
      </c>
      <c r="M181" s="10">
        <f t="shared" si="13"/>
        <v>1758</v>
      </c>
    </row>
    <row r="182" spans="1:14" s="12" customFormat="1" x14ac:dyDescent="0.25">
      <c r="A182" s="6" t="s">
        <v>17</v>
      </c>
      <c r="B182" s="75">
        <v>4</v>
      </c>
      <c r="C182" s="75">
        <v>32</v>
      </c>
      <c r="D182" s="75">
        <v>19</v>
      </c>
      <c r="E182" s="75">
        <v>11</v>
      </c>
      <c r="F182" s="75">
        <v>1</v>
      </c>
      <c r="G182" s="75">
        <v>2</v>
      </c>
      <c r="H182" s="75">
        <v>0</v>
      </c>
      <c r="I182" s="75">
        <v>0</v>
      </c>
      <c r="J182" s="75">
        <v>0</v>
      </c>
      <c r="K182" s="75">
        <v>4</v>
      </c>
      <c r="L182" s="75">
        <v>317</v>
      </c>
      <c r="M182" s="10">
        <f t="shared" si="13"/>
        <v>390</v>
      </c>
    </row>
    <row r="183" spans="1:14" s="12" customFormat="1" x14ac:dyDescent="0.25">
      <c r="A183" s="6" t="s">
        <v>18</v>
      </c>
      <c r="B183" s="75">
        <v>0</v>
      </c>
      <c r="C183" s="75">
        <v>7</v>
      </c>
      <c r="D183" s="75">
        <v>5</v>
      </c>
      <c r="E183" s="75">
        <v>1</v>
      </c>
      <c r="F183" s="75">
        <v>0</v>
      </c>
      <c r="G183" s="75">
        <v>0</v>
      </c>
      <c r="H183" s="75">
        <v>0</v>
      </c>
      <c r="I183" s="75">
        <v>0</v>
      </c>
      <c r="J183" s="75">
        <v>0</v>
      </c>
      <c r="K183" s="75">
        <v>1</v>
      </c>
      <c r="L183" s="75">
        <v>58</v>
      </c>
      <c r="M183" s="10">
        <f t="shared" si="13"/>
        <v>72</v>
      </c>
    </row>
    <row r="184" spans="1:14" s="12" customFormat="1" x14ac:dyDescent="0.25">
      <c r="A184" s="6" t="s">
        <v>19</v>
      </c>
      <c r="B184" s="75">
        <v>34</v>
      </c>
      <c r="C184" s="75">
        <v>142</v>
      </c>
      <c r="D184" s="75">
        <v>119</v>
      </c>
      <c r="E184" s="75">
        <v>38</v>
      </c>
      <c r="F184" s="75">
        <v>7</v>
      </c>
      <c r="G184" s="75">
        <v>5</v>
      </c>
      <c r="H184" s="75">
        <v>4</v>
      </c>
      <c r="I184" s="75">
        <v>1</v>
      </c>
      <c r="J184" s="75">
        <v>0</v>
      </c>
      <c r="K184" s="75">
        <v>50</v>
      </c>
      <c r="L184" s="75">
        <v>2196</v>
      </c>
      <c r="M184" s="10">
        <f t="shared" si="13"/>
        <v>2596</v>
      </c>
    </row>
    <row r="185" spans="1:14" s="12" customFormat="1" x14ac:dyDescent="0.25">
      <c r="A185" s="6" t="s">
        <v>20</v>
      </c>
      <c r="B185" s="75">
        <v>12</v>
      </c>
      <c r="C185" s="75">
        <v>51</v>
      </c>
      <c r="D185" s="75">
        <v>23</v>
      </c>
      <c r="E185" s="75">
        <v>19</v>
      </c>
      <c r="F185" s="75">
        <v>3</v>
      </c>
      <c r="G185" s="75">
        <v>3</v>
      </c>
      <c r="H185" s="75">
        <v>1</v>
      </c>
      <c r="I185" s="75">
        <v>1</v>
      </c>
      <c r="J185" s="75">
        <v>0</v>
      </c>
      <c r="K185" s="75">
        <v>7</v>
      </c>
      <c r="L185" s="75">
        <v>478</v>
      </c>
      <c r="M185" s="10">
        <f t="shared" si="13"/>
        <v>598</v>
      </c>
    </row>
    <row r="186" spans="1:14" s="12" customFormat="1" x14ac:dyDescent="0.25">
      <c r="A186" s="18" t="s">
        <v>42</v>
      </c>
      <c r="B186" s="22">
        <f t="shared" ref="B186:M186" si="14">SUM(B178:B185)</f>
        <v>108</v>
      </c>
      <c r="C186" s="22">
        <f t="shared" si="14"/>
        <v>539</v>
      </c>
      <c r="D186" s="22">
        <f t="shared" si="14"/>
        <v>398</v>
      </c>
      <c r="E186" s="22">
        <f t="shared" si="14"/>
        <v>149</v>
      </c>
      <c r="F186" s="22">
        <f t="shared" si="14"/>
        <v>32</v>
      </c>
      <c r="G186" s="22">
        <f t="shared" si="14"/>
        <v>22</v>
      </c>
      <c r="H186" s="22">
        <f t="shared" si="14"/>
        <v>13</v>
      </c>
      <c r="I186" s="22">
        <f t="shared" si="14"/>
        <v>3</v>
      </c>
      <c r="J186" s="22">
        <f t="shared" si="14"/>
        <v>0</v>
      </c>
      <c r="K186" s="22">
        <f t="shared" si="14"/>
        <v>120</v>
      </c>
      <c r="L186" s="22">
        <f t="shared" si="14"/>
        <v>8201</v>
      </c>
      <c r="M186" s="22">
        <f t="shared" si="14"/>
        <v>9585</v>
      </c>
      <c r="N186" s="10"/>
    </row>
    <row r="187" spans="1:14" s="12" customFormat="1" x14ac:dyDescent="0.25">
      <c r="A187" s="6" t="str">
        <f>CONCATENATE("Note1: ",'3.1.1'!$AR$3)</f>
        <v>Note1: Statistics after 28 March 2020 by region are based upon 'principal place of business' and not 'registered office'.</v>
      </c>
      <c r="B187" s="75"/>
      <c r="C187" s="75"/>
      <c r="D187" s="75"/>
      <c r="E187" s="75"/>
      <c r="F187" s="75"/>
      <c r="G187" s="75"/>
      <c r="H187" s="75"/>
      <c r="I187" s="75"/>
      <c r="J187" s="75"/>
      <c r="K187" s="75"/>
      <c r="L187" s="75"/>
      <c r="M187" s="75"/>
      <c r="N187" s="10"/>
    </row>
    <row r="188" spans="1:14" s="12" customFormat="1" ht="27.75" customHeight="1" x14ac:dyDescent="0.25">
      <c r="A188" s="130" t="str">
        <f>CONCATENATE("Note 2: ",'3.1.1'!$AR$7)</f>
        <v xml:space="preserve">Note 2: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188" s="130"/>
      <c r="C188" s="130"/>
      <c r="D188" s="130"/>
      <c r="E188" s="130"/>
      <c r="F188" s="130"/>
      <c r="G188" s="130"/>
      <c r="H188" s="130"/>
      <c r="I188" s="130"/>
      <c r="J188" s="130"/>
      <c r="K188" s="130"/>
      <c r="L188" s="130"/>
      <c r="M188" s="130"/>
      <c r="N188" s="10"/>
    </row>
    <row r="189" spans="1:14" x14ac:dyDescent="0.25">
      <c r="A189" s="155"/>
      <c r="B189" s="155"/>
      <c r="C189" s="155"/>
      <c r="D189" s="155"/>
      <c r="E189" s="155"/>
      <c r="F189" s="155"/>
      <c r="G189" s="155"/>
      <c r="H189" s="155"/>
      <c r="I189" s="155"/>
      <c r="J189" s="155"/>
      <c r="K189" s="155"/>
      <c r="L189" s="155"/>
      <c r="M189" s="155"/>
    </row>
    <row r="190" spans="1:14" s="12" customFormat="1" ht="15" customHeight="1" x14ac:dyDescent="0.25">
      <c r="A190" s="133" t="s">
        <v>285</v>
      </c>
      <c r="B190" s="133"/>
      <c r="C190" s="133"/>
      <c r="D190" s="133"/>
      <c r="E190" s="133"/>
      <c r="F190" s="133"/>
      <c r="G190" s="133"/>
      <c r="H190" s="133"/>
      <c r="I190" s="133"/>
      <c r="J190" s="133"/>
      <c r="K190" s="133"/>
      <c r="L190" s="133"/>
      <c r="M190" s="133"/>
      <c r="N190" s="74"/>
    </row>
    <row r="191" spans="1:14" s="12" customFormat="1" ht="15" customHeight="1" x14ac:dyDescent="0.25">
      <c r="A191" s="130" t="s">
        <v>11</v>
      </c>
      <c r="B191" s="129" t="s">
        <v>109</v>
      </c>
      <c r="C191" s="129"/>
      <c r="D191" s="129"/>
      <c r="E191" s="129"/>
      <c r="F191" s="129"/>
      <c r="G191" s="129"/>
      <c r="H191" s="129"/>
      <c r="I191" s="129"/>
      <c r="J191" s="129"/>
      <c r="K191" s="129"/>
      <c r="L191" s="129"/>
      <c r="M191" s="129"/>
    </row>
    <row r="192" spans="1:14" s="12" customFormat="1" ht="33.75" x14ac:dyDescent="0.25">
      <c r="A192" s="130"/>
      <c r="B192" s="87" t="s">
        <v>98</v>
      </c>
      <c r="C192" s="16" t="s">
        <v>99</v>
      </c>
      <c r="D192" s="16" t="s">
        <v>100</v>
      </c>
      <c r="E192" s="16" t="s">
        <v>101</v>
      </c>
      <c r="F192" s="16" t="s">
        <v>102</v>
      </c>
      <c r="G192" s="16" t="s">
        <v>103</v>
      </c>
      <c r="H192" s="99" t="s">
        <v>104</v>
      </c>
      <c r="I192" s="16" t="s">
        <v>105</v>
      </c>
      <c r="J192" s="16" t="s">
        <v>106</v>
      </c>
      <c r="K192" s="87" t="s">
        <v>107</v>
      </c>
      <c r="L192" s="16" t="s">
        <v>108</v>
      </c>
      <c r="M192" s="17" t="s">
        <v>21</v>
      </c>
    </row>
    <row r="193" spans="1:14" s="12" customFormat="1" x14ac:dyDescent="0.25">
      <c r="A193" s="6" t="s">
        <v>13</v>
      </c>
      <c r="B193" s="75">
        <v>0</v>
      </c>
      <c r="C193" s="75">
        <v>13</v>
      </c>
      <c r="D193" s="75">
        <v>13</v>
      </c>
      <c r="E193" s="75">
        <v>5</v>
      </c>
      <c r="F193" s="75">
        <v>0</v>
      </c>
      <c r="G193" s="75">
        <v>2</v>
      </c>
      <c r="H193" s="75">
        <v>0</v>
      </c>
      <c r="I193" s="75">
        <v>0</v>
      </c>
      <c r="J193" s="75">
        <v>0</v>
      </c>
      <c r="K193" s="75">
        <v>0</v>
      </c>
      <c r="L193" s="75">
        <v>147</v>
      </c>
      <c r="M193" s="10">
        <f t="shared" ref="M193:M200" si="15">SUM(B193:L193)</f>
        <v>180</v>
      </c>
    </row>
    <row r="194" spans="1:14" s="12" customFormat="1" x14ac:dyDescent="0.25">
      <c r="A194" s="6" t="s">
        <v>14</v>
      </c>
      <c r="B194" s="75">
        <v>25</v>
      </c>
      <c r="C194" s="75">
        <v>194</v>
      </c>
      <c r="D194" s="75">
        <v>241</v>
      </c>
      <c r="E194" s="75">
        <v>143</v>
      </c>
      <c r="F194" s="75">
        <v>40</v>
      </c>
      <c r="G194" s="75">
        <v>20</v>
      </c>
      <c r="H194" s="75">
        <v>7</v>
      </c>
      <c r="I194" s="75">
        <v>1</v>
      </c>
      <c r="J194" s="75">
        <v>1</v>
      </c>
      <c r="K194" s="75">
        <v>34</v>
      </c>
      <c r="L194" s="75">
        <v>3241</v>
      </c>
      <c r="M194" s="10">
        <f t="shared" si="15"/>
        <v>3947</v>
      </c>
    </row>
    <row r="195" spans="1:14" s="12" customFormat="1" x14ac:dyDescent="0.25">
      <c r="A195" s="6" t="s">
        <v>15</v>
      </c>
      <c r="B195" s="75">
        <v>0</v>
      </c>
      <c r="C195" s="75">
        <v>7</v>
      </c>
      <c r="D195" s="75">
        <v>8</v>
      </c>
      <c r="E195" s="75">
        <v>2</v>
      </c>
      <c r="F195" s="75">
        <v>0</v>
      </c>
      <c r="G195" s="75">
        <v>0</v>
      </c>
      <c r="H195" s="75">
        <v>0</v>
      </c>
      <c r="I195" s="75">
        <v>0</v>
      </c>
      <c r="J195" s="75">
        <v>0</v>
      </c>
      <c r="K195" s="75">
        <v>0</v>
      </c>
      <c r="L195" s="75">
        <v>27</v>
      </c>
      <c r="M195" s="10">
        <f t="shared" si="15"/>
        <v>44</v>
      </c>
    </row>
    <row r="196" spans="1:14" s="12" customFormat="1" x14ac:dyDescent="0.25">
      <c r="A196" s="6" t="s">
        <v>16</v>
      </c>
      <c r="B196" s="75">
        <v>13</v>
      </c>
      <c r="C196" s="75">
        <v>122</v>
      </c>
      <c r="D196" s="75">
        <v>156</v>
      </c>
      <c r="E196" s="75">
        <v>64</v>
      </c>
      <c r="F196" s="75">
        <v>15</v>
      </c>
      <c r="G196" s="75">
        <v>4</v>
      </c>
      <c r="H196" s="75">
        <v>3</v>
      </c>
      <c r="I196" s="75">
        <v>1</v>
      </c>
      <c r="J196" s="75">
        <v>0</v>
      </c>
      <c r="K196" s="75">
        <v>19</v>
      </c>
      <c r="L196" s="75">
        <v>1361</v>
      </c>
      <c r="M196" s="10">
        <f t="shared" si="15"/>
        <v>1758</v>
      </c>
    </row>
    <row r="197" spans="1:14" s="12" customFormat="1" x14ac:dyDescent="0.25">
      <c r="A197" s="6" t="s">
        <v>17</v>
      </c>
      <c r="B197" s="75">
        <v>2</v>
      </c>
      <c r="C197" s="75">
        <v>29</v>
      </c>
      <c r="D197" s="75">
        <v>36</v>
      </c>
      <c r="E197" s="75">
        <v>14</v>
      </c>
      <c r="F197" s="75">
        <v>1</v>
      </c>
      <c r="G197" s="75">
        <v>2</v>
      </c>
      <c r="H197" s="75">
        <v>5</v>
      </c>
      <c r="I197" s="75">
        <v>0</v>
      </c>
      <c r="J197" s="75">
        <v>0</v>
      </c>
      <c r="K197" s="75">
        <v>6</v>
      </c>
      <c r="L197" s="75">
        <v>295</v>
      </c>
      <c r="M197" s="10">
        <f t="shared" si="15"/>
        <v>390</v>
      </c>
    </row>
    <row r="198" spans="1:14" s="12" customFormat="1" x14ac:dyDescent="0.25">
      <c r="A198" s="6" t="s">
        <v>18</v>
      </c>
      <c r="B198" s="75">
        <v>0</v>
      </c>
      <c r="C198" s="75">
        <v>9</v>
      </c>
      <c r="D198" s="75">
        <v>16</v>
      </c>
      <c r="E198" s="75">
        <v>3</v>
      </c>
      <c r="F198" s="75">
        <v>0</v>
      </c>
      <c r="G198" s="75">
        <v>0</v>
      </c>
      <c r="H198" s="75">
        <v>1</v>
      </c>
      <c r="I198" s="75">
        <v>0</v>
      </c>
      <c r="J198" s="75">
        <v>0</v>
      </c>
      <c r="K198" s="75">
        <v>1</v>
      </c>
      <c r="L198" s="75">
        <v>42</v>
      </c>
      <c r="M198" s="10">
        <f t="shared" si="15"/>
        <v>72</v>
      </c>
    </row>
    <row r="199" spans="1:14" s="12" customFormat="1" x14ac:dyDescent="0.25">
      <c r="A199" s="6" t="s">
        <v>19</v>
      </c>
      <c r="B199" s="75">
        <v>27</v>
      </c>
      <c r="C199" s="75">
        <v>183</v>
      </c>
      <c r="D199" s="75">
        <v>219</v>
      </c>
      <c r="E199" s="75">
        <v>111</v>
      </c>
      <c r="F199" s="75">
        <v>27</v>
      </c>
      <c r="G199" s="75">
        <v>10</v>
      </c>
      <c r="H199" s="75">
        <v>2</v>
      </c>
      <c r="I199" s="75">
        <v>1</v>
      </c>
      <c r="J199" s="75">
        <v>0</v>
      </c>
      <c r="K199" s="75">
        <v>41</v>
      </c>
      <c r="L199" s="75">
        <v>1975</v>
      </c>
      <c r="M199" s="10">
        <f t="shared" si="15"/>
        <v>2596</v>
      </c>
    </row>
    <row r="200" spans="1:14" s="12" customFormat="1" x14ac:dyDescent="0.25">
      <c r="A200" s="6" t="s">
        <v>20</v>
      </c>
      <c r="B200" s="75">
        <v>7</v>
      </c>
      <c r="C200" s="75">
        <v>63</v>
      </c>
      <c r="D200" s="75">
        <v>70</v>
      </c>
      <c r="E200" s="75">
        <v>38</v>
      </c>
      <c r="F200" s="75">
        <v>4</v>
      </c>
      <c r="G200" s="75">
        <v>2</v>
      </c>
      <c r="H200" s="75">
        <v>1</v>
      </c>
      <c r="I200" s="75">
        <v>0</v>
      </c>
      <c r="J200" s="75">
        <v>0</v>
      </c>
      <c r="K200" s="75">
        <v>4</v>
      </c>
      <c r="L200" s="75">
        <v>409</v>
      </c>
      <c r="M200" s="10">
        <f t="shared" si="15"/>
        <v>598</v>
      </c>
    </row>
    <row r="201" spans="1:14" s="12" customFormat="1" x14ac:dyDescent="0.25">
      <c r="A201" s="18" t="s">
        <v>42</v>
      </c>
      <c r="B201" s="22">
        <f>SUM(B193:B200)</f>
        <v>74</v>
      </c>
      <c r="C201" s="22">
        <f t="shared" ref="C201:M201" si="16">SUM(C193:C200)</f>
        <v>620</v>
      </c>
      <c r="D201" s="22">
        <f t="shared" si="16"/>
        <v>759</v>
      </c>
      <c r="E201" s="22">
        <f t="shared" si="16"/>
        <v>380</v>
      </c>
      <c r="F201" s="22">
        <f t="shared" si="16"/>
        <v>87</v>
      </c>
      <c r="G201" s="22">
        <f t="shared" si="16"/>
        <v>40</v>
      </c>
      <c r="H201" s="22">
        <f t="shared" si="16"/>
        <v>19</v>
      </c>
      <c r="I201" s="22">
        <f t="shared" si="16"/>
        <v>3</v>
      </c>
      <c r="J201" s="22">
        <f t="shared" si="16"/>
        <v>1</v>
      </c>
      <c r="K201" s="22">
        <f t="shared" si="16"/>
        <v>105</v>
      </c>
      <c r="L201" s="22">
        <f t="shared" si="16"/>
        <v>7497</v>
      </c>
      <c r="M201" s="22">
        <f t="shared" si="16"/>
        <v>9585</v>
      </c>
    </row>
    <row r="202" spans="1:14" s="12" customFormat="1" x14ac:dyDescent="0.25">
      <c r="A202" s="6" t="str">
        <f>CONCATENATE("Note1: ",'3.1.1'!$AR$3)</f>
        <v>Note1: Statistics after 28 March 2020 by region are based upon 'principal place of business' and not 'registered office'.</v>
      </c>
      <c r="B202" s="75"/>
      <c r="C202" s="75"/>
      <c r="D202" s="75"/>
      <c r="E202" s="75"/>
      <c r="F202" s="75"/>
      <c r="G202" s="75"/>
      <c r="H202" s="75"/>
      <c r="I202" s="75"/>
      <c r="J202" s="75"/>
      <c r="K202" s="75"/>
      <c r="L202" s="75"/>
      <c r="M202" s="75"/>
    </row>
    <row r="203" spans="1:14" s="12" customFormat="1" ht="27.75" customHeight="1" x14ac:dyDescent="0.25">
      <c r="A203" s="130" t="str">
        <f>CONCATENATE("Note 2: ",'3.1.1'!$AR$7)</f>
        <v xml:space="preserve">Note 2: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203" s="130"/>
      <c r="C203" s="130"/>
      <c r="D203" s="130"/>
      <c r="E203" s="130"/>
      <c r="F203" s="130"/>
      <c r="G203" s="130"/>
      <c r="H203" s="130"/>
      <c r="I203" s="130"/>
      <c r="J203" s="130"/>
      <c r="K203" s="130"/>
      <c r="L203" s="130"/>
      <c r="M203" s="130"/>
    </row>
    <row r="204" spans="1:14" x14ac:dyDescent="0.25">
      <c r="A204" s="155"/>
      <c r="B204" s="155"/>
      <c r="C204" s="155"/>
      <c r="D204" s="155"/>
      <c r="E204" s="155"/>
      <c r="F204" s="155"/>
      <c r="G204" s="155"/>
      <c r="H204" s="155"/>
      <c r="I204" s="155"/>
      <c r="J204" s="155"/>
      <c r="K204" s="155"/>
      <c r="L204" s="155"/>
      <c r="M204" s="155"/>
    </row>
    <row r="205" spans="1:14" s="12" customFormat="1" ht="15" customHeight="1" x14ac:dyDescent="0.25">
      <c r="A205" s="133" t="s">
        <v>286</v>
      </c>
      <c r="B205" s="133"/>
      <c r="C205" s="133"/>
      <c r="D205" s="133"/>
      <c r="E205" s="133"/>
      <c r="F205" s="133"/>
      <c r="G205" s="133"/>
      <c r="H205" s="133"/>
      <c r="I205" s="133"/>
      <c r="J205" s="133"/>
      <c r="K205" s="133"/>
      <c r="L205" s="133"/>
      <c r="M205" s="133"/>
      <c r="N205" s="74"/>
    </row>
    <row r="206" spans="1:14" s="12" customFormat="1" ht="15" customHeight="1" x14ac:dyDescent="0.25">
      <c r="A206" s="130" t="s">
        <v>11</v>
      </c>
      <c r="B206" s="129" t="s">
        <v>110</v>
      </c>
      <c r="C206" s="129"/>
      <c r="D206" s="129"/>
      <c r="E206" s="129"/>
      <c r="F206" s="129"/>
      <c r="G206" s="129"/>
      <c r="H206" s="129"/>
      <c r="I206" s="129"/>
      <c r="J206" s="129"/>
      <c r="K206" s="129"/>
      <c r="L206" s="129"/>
      <c r="M206" s="129"/>
    </row>
    <row r="207" spans="1:14" s="12" customFormat="1" ht="33.75" x14ac:dyDescent="0.25">
      <c r="A207" s="130"/>
      <c r="B207" s="87" t="s">
        <v>98</v>
      </c>
      <c r="C207" s="16" t="s">
        <v>99</v>
      </c>
      <c r="D207" s="16" t="s">
        <v>100</v>
      </c>
      <c r="E207" s="16" t="s">
        <v>101</v>
      </c>
      <c r="F207" s="16" t="s">
        <v>102</v>
      </c>
      <c r="G207" s="16" t="s">
        <v>103</v>
      </c>
      <c r="H207" s="99" t="s">
        <v>104</v>
      </c>
      <c r="I207" s="16" t="s">
        <v>105</v>
      </c>
      <c r="J207" s="16" t="s">
        <v>106</v>
      </c>
      <c r="K207" s="87" t="s">
        <v>107</v>
      </c>
      <c r="L207" s="16" t="s">
        <v>108</v>
      </c>
      <c r="M207" s="17" t="s">
        <v>21</v>
      </c>
    </row>
    <row r="208" spans="1:14" s="12" customFormat="1" x14ac:dyDescent="0.25">
      <c r="A208" s="6" t="s">
        <v>13</v>
      </c>
      <c r="B208" s="75">
        <v>0</v>
      </c>
      <c r="C208" s="75">
        <v>4</v>
      </c>
      <c r="D208" s="75">
        <v>13</v>
      </c>
      <c r="E208" s="75">
        <v>1</v>
      </c>
      <c r="F208" s="75">
        <v>0</v>
      </c>
      <c r="G208" s="75">
        <v>1</v>
      </c>
      <c r="H208" s="75">
        <v>0</v>
      </c>
      <c r="I208" s="75">
        <v>0</v>
      </c>
      <c r="J208" s="75">
        <v>0</v>
      </c>
      <c r="K208" s="75">
        <v>0</v>
      </c>
      <c r="L208" s="75">
        <v>161</v>
      </c>
      <c r="M208" s="10">
        <f t="shared" ref="M208:M215" si="17">SUM(B208:L208)</f>
        <v>180</v>
      </c>
    </row>
    <row r="209" spans="1:14" s="12" customFormat="1" x14ac:dyDescent="0.25">
      <c r="A209" s="6" t="s">
        <v>14</v>
      </c>
      <c r="B209" s="75">
        <v>7</v>
      </c>
      <c r="C209" s="75">
        <v>81</v>
      </c>
      <c r="D209" s="75">
        <v>149</v>
      </c>
      <c r="E209" s="75">
        <v>46</v>
      </c>
      <c r="F209" s="75">
        <v>11</v>
      </c>
      <c r="G209" s="75">
        <v>14</v>
      </c>
      <c r="H209" s="75">
        <v>3</v>
      </c>
      <c r="I209" s="75">
        <v>2</v>
      </c>
      <c r="J209" s="75">
        <v>0</v>
      </c>
      <c r="K209" s="75">
        <v>31</v>
      </c>
      <c r="L209" s="75">
        <v>3603</v>
      </c>
      <c r="M209" s="10">
        <f t="shared" si="17"/>
        <v>3947</v>
      </c>
    </row>
    <row r="210" spans="1:14" s="12" customFormat="1" x14ac:dyDescent="0.25">
      <c r="A210" s="6" t="s">
        <v>15</v>
      </c>
      <c r="B210" s="75">
        <v>0</v>
      </c>
      <c r="C210" s="75">
        <v>2</v>
      </c>
      <c r="D210" s="75">
        <v>2</v>
      </c>
      <c r="E210" s="75">
        <v>1</v>
      </c>
      <c r="F210" s="75">
        <v>0</v>
      </c>
      <c r="G210" s="75">
        <v>0</v>
      </c>
      <c r="H210" s="75">
        <v>0</v>
      </c>
      <c r="I210" s="75">
        <v>0</v>
      </c>
      <c r="J210" s="75">
        <v>0</v>
      </c>
      <c r="K210" s="75">
        <v>0</v>
      </c>
      <c r="L210" s="75">
        <v>39</v>
      </c>
      <c r="M210" s="10">
        <f t="shared" si="17"/>
        <v>44</v>
      </c>
    </row>
    <row r="211" spans="1:14" s="12" customFormat="1" x14ac:dyDescent="0.25">
      <c r="A211" s="6" t="s">
        <v>16</v>
      </c>
      <c r="B211" s="75">
        <v>5</v>
      </c>
      <c r="C211" s="75">
        <v>46</v>
      </c>
      <c r="D211" s="75">
        <v>81</v>
      </c>
      <c r="E211" s="75">
        <v>30</v>
      </c>
      <c r="F211" s="75">
        <v>5</v>
      </c>
      <c r="G211" s="75">
        <v>1</v>
      </c>
      <c r="H211" s="75">
        <v>4</v>
      </c>
      <c r="I211" s="75">
        <v>0</v>
      </c>
      <c r="J211" s="75">
        <v>1</v>
      </c>
      <c r="K211" s="75">
        <v>21</v>
      </c>
      <c r="L211" s="75">
        <v>1565</v>
      </c>
      <c r="M211" s="10">
        <f t="shared" si="17"/>
        <v>1759</v>
      </c>
    </row>
    <row r="212" spans="1:14" s="12" customFormat="1" x14ac:dyDescent="0.25">
      <c r="A212" s="6" t="s">
        <v>17</v>
      </c>
      <c r="B212" s="75">
        <v>0</v>
      </c>
      <c r="C212" s="75">
        <v>17</v>
      </c>
      <c r="D212" s="75">
        <v>25</v>
      </c>
      <c r="E212" s="75">
        <v>6</v>
      </c>
      <c r="F212" s="75">
        <v>1</v>
      </c>
      <c r="G212" s="75">
        <v>1</v>
      </c>
      <c r="H212" s="75">
        <v>0</v>
      </c>
      <c r="I212" s="75">
        <v>2</v>
      </c>
      <c r="J212" s="75">
        <v>0</v>
      </c>
      <c r="K212" s="75">
        <v>5</v>
      </c>
      <c r="L212" s="75">
        <v>333</v>
      </c>
      <c r="M212" s="10">
        <f t="shared" si="17"/>
        <v>390</v>
      </c>
    </row>
    <row r="213" spans="1:14" s="12" customFormat="1" x14ac:dyDescent="0.25">
      <c r="A213" s="6" t="s">
        <v>18</v>
      </c>
      <c r="B213" s="75">
        <v>0</v>
      </c>
      <c r="C213" s="75">
        <v>7</v>
      </c>
      <c r="D213" s="75">
        <v>10</v>
      </c>
      <c r="E213" s="75">
        <v>0</v>
      </c>
      <c r="F213" s="75">
        <v>0</v>
      </c>
      <c r="G213" s="75">
        <v>0</v>
      </c>
      <c r="H213" s="75">
        <v>1</v>
      </c>
      <c r="I213" s="75">
        <v>0</v>
      </c>
      <c r="J213" s="75">
        <v>0</v>
      </c>
      <c r="K213" s="75">
        <v>1</v>
      </c>
      <c r="L213" s="75">
        <v>53</v>
      </c>
      <c r="M213" s="10">
        <f t="shared" si="17"/>
        <v>72</v>
      </c>
    </row>
    <row r="214" spans="1:14" s="12" customFormat="1" x14ac:dyDescent="0.25">
      <c r="A214" s="6" t="s">
        <v>19</v>
      </c>
      <c r="B214" s="75">
        <v>4</v>
      </c>
      <c r="C214" s="75">
        <v>63</v>
      </c>
      <c r="D214" s="75">
        <v>102</v>
      </c>
      <c r="E214" s="75">
        <v>50</v>
      </c>
      <c r="F214" s="75">
        <v>10</v>
      </c>
      <c r="G214" s="75">
        <v>9</v>
      </c>
      <c r="H214" s="75">
        <v>0</v>
      </c>
      <c r="I214" s="75">
        <v>0</v>
      </c>
      <c r="J214" s="75">
        <v>0</v>
      </c>
      <c r="K214" s="75">
        <v>60</v>
      </c>
      <c r="L214" s="75">
        <v>2297</v>
      </c>
      <c r="M214" s="10">
        <f t="shared" si="17"/>
        <v>2595</v>
      </c>
    </row>
    <row r="215" spans="1:14" s="12" customFormat="1" x14ac:dyDescent="0.25">
      <c r="A215" s="6" t="s">
        <v>20</v>
      </c>
      <c r="B215" s="75">
        <v>0</v>
      </c>
      <c r="C215" s="75">
        <v>29</v>
      </c>
      <c r="D215" s="75">
        <v>31</v>
      </c>
      <c r="E215" s="75">
        <v>7</v>
      </c>
      <c r="F215" s="75">
        <v>4</v>
      </c>
      <c r="G215" s="75">
        <v>2</v>
      </c>
      <c r="H215" s="75">
        <v>0</v>
      </c>
      <c r="I215" s="75">
        <v>0</v>
      </c>
      <c r="J215" s="75">
        <v>0</v>
      </c>
      <c r="K215" s="75">
        <v>5</v>
      </c>
      <c r="L215" s="75">
        <v>520</v>
      </c>
      <c r="M215" s="10">
        <f t="shared" si="17"/>
        <v>598</v>
      </c>
    </row>
    <row r="216" spans="1:14" s="12" customFormat="1" x14ac:dyDescent="0.25">
      <c r="A216" s="18" t="s">
        <v>42</v>
      </c>
      <c r="B216" s="22">
        <f>SUM(B208:B215)</f>
        <v>16</v>
      </c>
      <c r="C216" s="22">
        <f t="shared" ref="C216:M216" si="18">SUM(C208:C215)</f>
        <v>249</v>
      </c>
      <c r="D216" s="22">
        <f t="shared" si="18"/>
        <v>413</v>
      </c>
      <c r="E216" s="22">
        <f t="shared" si="18"/>
        <v>141</v>
      </c>
      <c r="F216" s="22">
        <f t="shared" si="18"/>
        <v>31</v>
      </c>
      <c r="G216" s="22">
        <f t="shared" si="18"/>
        <v>28</v>
      </c>
      <c r="H216" s="22">
        <f t="shared" si="18"/>
        <v>8</v>
      </c>
      <c r="I216" s="22">
        <f t="shared" si="18"/>
        <v>4</v>
      </c>
      <c r="J216" s="22">
        <f t="shared" si="18"/>
        <v>1</v>
      </c>
      <c r="K216" s="22">
        <f t="shared" si="18"/>
        <v>123</v>
      </c>
      <c r="L216" s="22">
        <f t="shared" si="18"/>
        <v>8571</v>
      </c>
      <c r="M216" s="22">
        <f t="shared" si="18"/>
        <v>9585</v>
      </c>
    </row>
    <row r="217" spans="1:14" s="12" customFormat="1" x14ac:dyDescent="0.25">
      <c r="A217" s="6" t="str">
        <f>CONCATENATE("Note1: ",'3.1.1'!$AR$3)</f>
        <v>Note1: Statistics after 28 March 2020 by region are based upon 'principal place of business' and not 'registered office'.</v>
      </c>
      <c r="B217" s="10"/>
      <c r="C217" s="10"/>
      <c r="D217" s="10"/>
      <c r="E217" s="10"/>
      <c r="F217" s="10"/>
      <c r="G217" s="10"/>
      <c r="H217" s="10"/>
      <c r="I217" s="10"/>
      <c r="J217" s="10"/>
      <c r="K217" s="10"/>
      <c r="L217" s="10"/>
      <c r="M217" s="10"/>
    </row>
    <row r="218" spans="1:14" s="12" customFormat="1" ht="24.75" customHeight="1" x14ac:dyDescent="0.25">
      <c r="A218" s="130" t="str">
        <f>CONCATENATE("Note 2: ",'3.1.1'!$AR$7)</f>
        <v xml:space="preserve">Note 2: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218" s="130"/>
      <c r="C218" s="130"/>
      <c r="D218" s="130"/>
      <c r="E218" s="130"/>
      <c r="F218" s="130"/>
      <c r="G218" s="130"/>
      <c r="H218" s="130"/>
      <c r="I218" s="130"/>
      <c r="J218" s="130"/>
      <c r="K218" s="130"/>
      <c r="L218" s="130"/>
      <c r="M218" s="130"/>
    </row>
    <row r="219" spans="1:14" x14ac:dyDescent="0.25">
      <c r="A219" s="155"/>
      <c r="B219" s="155"/>
      <c r="C219" s="155"/>
      <c r="D219" s="155"/>
      <c r="E219" s="155"/>
      <c r="F219" s="155"/>
      <c r="G219" s="155"/>
      <c r="H219" s="155"/>
      <c r="I219" s="155"/>
      <c r="J219" s="155"/>
      <c r="K219" s="155"/>
      <c r="L219" s="155"/>
      <c r="M219" s="155"/>
    </row>
    <row r="220" spans="1:14" s="12" customFormat="1" ht="15" customHeight="1" x14ac:dyDescent="0.25">
      <c r="A220" s="133" t="s">
        <v>287</v>
      </c>
      <c r="B220" s="133"/>
      <c r="C220" s="133"/>
      <c r="D220" s="133"/>
      <c r="E220" s="133"/>
      <c r="F220" s="133"/>
      <c r="G220" s="133"/>
      <c r="H220" s="133"/>
      <c r="I220" s="133"/>
      <c r="J220" s="133"/>
      <c r="K220" s="133"/>
      <c r="L220" s="133"/>
      <c r="M220" s="133"/>
      <c r="N220" s="74"/>
    </row>
    <row r="221" spans="1:14" s="12" customFormat="1" ht="15" customHeight="1" x14ac:dyDescent="0.25">
      <c r="A221" s="130" t="s">
        <v>11</v>
      </c>
      <c r="B221" s="129" t="s">
        <v>111</v>
      </c>
      <c r="C221" s="129"/>
      <c r="D221" s="129"/>
      <c r="E221" s="129"/>
      <c r="F221" s="129"/>
      <c r="G221" s="129"/>
      <c r="H221" s="129"/>
      <c r="I221" s="129"/>
      <c r="J221" s="129"/>
      <c r="K221" s="129"/>
      <c r="L221" s="129"/>
      <c r="M221" s="129"/>
    </row>
    <row r="222" spans="1:14" s="12" customFormat="1" ht="33.75" x14ac:dyDescent="0.25">
      <c r="A222" s="130"/>
      <c r="B222" s="87" t="s">
        <v>98</v>
      </c>
      <c r="C222" s="16" t="s">
        <v>99</v>
      </c>
      <c r="D222" s="16" t="s">
        <v>100</v>
      </c>
      <c r="E222" s="16" t="s">
        <v>101</v>
      </c>
      <c r="F222" s="16" t="s">
        <v>102</v>
      </c>
      <c r="G222" s="16" t="s">
        <v>103</v>
      </c>
      <c r="H222" s="99" t="s">
        <v>104</v>
      </c>
      <c r="I222" s="16" t="s">
        <v>105</v>
      </c>
      <c r="J222" s="16" t="s">
        <v>106</v>
      </c>
      <c r="K222" s="87" t="s">
        <v>107</v>
      </c>
      <c r="L222" s="16" t="s">
        <v>108</v>
      </c>
      <c r="M222" s="17" t="s">
        <v>21</v>
      </c>
    </row>
    <row r="223" spans="1:14" s="12" customFormat="1" x14ac:dyDescent="0.25">
      <c r="A223" s="6" t="s">
        <v>13</v>
      </c>
      <c r="B223" s="75">
        <v>0</v>
      </c>
      <c r="C223" s="75">
        <v>0</v>
      </c>
      <c r="D223" s="75">
        <v>2</v>
      </c>
      <c r="E223" s="75">
        <v>0</v>
      </c>
      <c r="F223" s="75">
        <v>1</v>
      </c>
      <c r="G223" s="75">
        <v>0</v>
      </c>
      <c r="H223" s="75">
        <v>2</v>
      </c>
      <c r="I223" s="75">
        <v>0</v>
      </c>
      <c r="J223" s="75">
        <v>0</v>
      </c>
      <c r="K223" s="75">
        <v>1</v>
      </c>
      <c r="L223" s="75">
        <v>174</v>
      </c>
      <c r="M223" s="10">
        <f t="shared" ref="M223:M230" si="19">SUM(B223:L223)</f>
        <v>180</v>
      </c>
    </row>
    <row r="224" spans="1:14" s="12" customFormat="1" x14ac:dyDescent="0.25">
      <c r="A224" s="6" t="s">
        <v>14</v>
      </c>
      <c r="B224" s="75">
        <v>1</v>
      </c>
      <c r="C224" s="75">
        <v>20</v>
      </c>
      <c r="D224" s="75">
        <v>48</v>
      </c>
      <c r="E224" s="75">
        <v>50</v>
      </c>
      <c r="F224" s="75">
        <v>11</v>
      </c>
      <c r="G224" s="75">
        <v>16</v>
      </c>
      <c r="H224" s="75">
        <v>12</v>
      </c>
      <c r="I224" s="75">
        <v>1</v>
      </c>
      <c r="J224" s="75">
        <v>2</v>
      </c>
      <c r="K224" s="75">
        <v>32</v>
      </c>
      <c r="L224" s="75">
        <v>3754</v>
      </c>
      <c r="M224" s="10">
        <f t="shared" si="19"/>
        <v>3947</v>
      </c>
    </row>
    <row r="225" spans="1:14" s="12" customFormat="1" x14ac:dyDescent="0.25">
      <c r="A225" s="6" t="s">
        <v>15</v>
      </c>
      <c r="B225" s="75">
        <v>0</v>
      </c>
      <c r="C225" s="75">
        <v>0</v>
      </c>
      <c r="D225" s="75">
        <v>1</v>
      </c>
      <c r="E225" s="75">
        <v>0</v>
      </c>
      <c r="F225" s="75">
        <v>0</v>
      </c>
      <c r="G225" s="75">
        <v>0</v>
      </c>
      <c r="H225" s="75">
        <v>0</v>
      </c>
      <c r="I225" s="75">
        <v>0</v>
      </c>
      <c r="J225" s="75">
        <v>0</v>
      </c>
      <c r="K225" s="75">
        <v>0</v>
      </c>
      <c r="L225" s="75">
        <v>43</v>
      </c>
      <c r="M225" s="10">
        <f t="shared" si="19"/>
        <v>44</v>
      </c>
    </row>
    <row r="226" spans="1:14" s="12" customFormat="1" x14ac:dyDescent="0.25">
      <c r="A226" s="6" t="s">
        <v>16</v>
      </c>
      <c r="B226" s="75">
        <v>0</v>
      </c>
      <c r="C226" s="75">
        <v>15</v>
      </c>
      <c r="D226" s="75">
        <v>37</v>
      </c>
      <c r="E226" s="75">
        <v>30</v>
      </c>
      <c r="F226" s="75">
        <v>15</v>
      </c>
      <c r="G226" s="75">
        <v>9</v>
      </c>
      <c r="H226" s="75">
        <v>2</v>
      </c>
      <c r="I226" s="75">
        <v>1</v>
      </c>
      <c r="J226" s="75">
        <v>1</v>
      </c>
      <c r="K226" s="75">
        <v>20</v>
      </c>
      <c r="L226" s="75">
        <v>1628</v>
      </c>
      <c r="M226" s="10">
        <f t="shared" si="19"/>
        <v>1758</v>
      </c>
    </row>
    <row r="227" spans="1:14" s="12" customFormat="1" x14ac:dyDescent="0.25">
      <c r="A227" s="6" t="s">
        <v>17</v>
      </c>
      <c r="B227" s="75">
        <v>0</v>
      </c>
      <c r="C227" s="75">
        <v>2</v>
      </c>
      <c r="D227" s="75">
        <v>6</v>
      </c>
      <c r="E227" s="75">
        <v>7</v>
      </c>
      <c r="F227" s="75">
        <v>4</v>
      </c>
      <c r="G227" s="75">
        <v>2</v>
      </c>
      <c r="H227" s="75">
        <v>2</v>
      </c>
      <c r="I227" s="75">
        <v>0</v>
      </c>
      <c r="J227" s="75">
        <v>2</v>
      </c>
      <c r="K227" s="75">
        <v>6</v>
      </c>
      <c r="L227" s="75">
        <v>359</v>
      </c>
      <c r="M227" s="10">
        <f t="shared" si="19"/>
        <v>390</v>
      </c>
    </row>
    <row r="228" spans="1:14" s="12" customFormat="1" x14ac:dyDescent="0.25">
      <c r="A228" s="6" t="s">
        <v>18</v>
      </c>
      <c r="B228" s="75">
        <v>0</v>
      </c>
      <c r="C228" s="75">
        <v>0</v>
      </c>
      <c r="D228" s="75">
        <v>5</v>
      </c>
      <c r="E228" s="75">
        <v>1</v>
      </c>
      <c r="F228" s="75">
        <v>0</v>
      </c>
      <c r="G228" s="75">
        <v>0</v>
      </c>
      <c r="H228" s="75">
        <v>1</v>
      </c>
      <c r="I228" s="75">
        <v>0</v>
      </c>
      <c r="J228" s="75">
        <v>0</v>
      </c>
      <c r="K228" s="75">
        <v>1</v>
      </c>
      <c r="L228" s="75">
        <v>64</v>
      </c>
      <c r="M228" s="10">
        <f t="shared" si="19"/>
        <v>72</v>
      </c>
    </row>
    <row r="229" spans="1:14" s="12" customFormat="1" x14ac:dyDescent="0.25">
      <c r="A229" s="6" t="s">
        <v>19</v>
      </c>
      <c r="B229" s="75">
        <v>3</v>
      </c>
      <c r="C229" s="75">
        <v>10</v>
      </c>
      <c r="D229" s="75">
        <v>41</v>
      </c>
      <c r="E229" s="75">
        <v>30</v>
      </c>
      <c r="F229" s="75">
        <v>19</v>
      </c>
      <c r="G229" s="75">
        <v>21</v>
      </c>
      <c r="H229" s="75">
        <v>4</v>
      </c>
      <c r="I229" s="75">
        <v>1</v>
      </c>
      <c r="J229" s="75">
        <v>0</v>
      </c>
      <c r="K229" s="75">
        <v>41</v>
      </c>
      <c r="L229" s="75">
        <v>2426</v>
      </c>
      <c r="M229" s="10">
        <f t="shared" si="19"/>
        <v>2596</v>
      </c>
    </row>
    <row r="230" spans="1:14" s="12" customFormat="1" x14ac:dyDescent="0.25">
      <c r="A230" s="6" t="s">
        <v>20</v>
      </c>
      <c r="B230" s="75">
        <v>0</v>
      </c>
      <c r="C230" s="75">
        <v>7</v>
      </c>
      <c r="D230" s="75">
        <v>12</v>
      </c>
      <c r="E230" s="75">
        <v>15</v>
      </c>
      <c r="F230" s="75">
        <v>3</v>
      </c>
      <c r="G230" s="75">
        <v>4</v>
      </c>
      <c r="H230" s="75">
        <v>0</v>
      </c>
      <c r="I230" s="75">
        <v>0</v>
      </c>
      <c r="J230" s="75">
        <v>0</v>
      </c>
      <c r="K230" s="75">
        <v>4</v>
      </c>
      <c r="L230" s="75">
        <v>553</v>
      </c>
      <c r="M230" s="10">
        <f t="shared" si="19"/>
        <v>598</v>
      </c>
    </row>
    <row r="231" spans="1:14" s="12" customFormat="1" x14ac:dyDescent="0.25">
      <c r="A231" s="18" t="s">
        <v>42</v>
      </c>
      <c r="B231" s="22">
        <f>SUM(B223:B230)</f>
        <v>4</v>
      </c>
      <c r="C231" s="22">
        <f t="shared" ref="C231:M231" si="20">SUM(C223:C230)</f>
        <v>54</v>
      </c>
      <c r="D231" s="22">
        <f t="shared" si="20"/>
        <v>152</v>
      </c>
      <c r="E231" s="22">
        <f t="shared" si="20"/>
        <v>133</v>
      </c>
      <c r="F231" s="22">
        <f t="shared" si="20"/>
        <v>53</v>
      </c>
      <c r="G231" s="22">
        <f t="shared" si="20"/>
        <v>52</v>
      </c>
      <c r="H231" s="22">
        <f t="shared" si="20"/>
        <v>23</v>
      </c>
      <c r="I231" s="22">
        <f t="shared" si="20"/>
        <v>3</v>
      </c>
      <c r="J231" s="22">
        <f t="shared" si="20"/>
        <v>5</v>
      </c>
      <c r="K231" s="22">
        <f t="shared" si="20"/>
        <v>105</v>
      </c>
      <c r="L231" s="22">
        <f t="shared" si="20"/>
        <v>9001</v>
      </c>
      <c r="M231" s="22">
        <f t="shared" si="20"/>
        <v>9585</v>
      </c>
    </row>
    <row r="232" spans="1:14" s="12" customFormat="1" x14ac:dyDescent="0.25">
      <c r="A232" s="6" t="str">
        <f>CONCATENATE("Note1: ",'3.1.1'!$AR$3)</f>
        <v>Note1: Statistics after 28 March 2020 by region are based upon 'principal place of business' and not 'registered office'.</v>
      </c>
      <c r="B232" s="10"/>
      <c r="C232" s="10"/>
      <c r="D232" s="10"/>
      <c r="E232" s="10"/>
      <c r="F232" s="10"/>
      <c r="G232" s="10"/>
      <c r="H232" s="10"/>
      <c r="I232" s="10"/>
      <c r="J232" s="10"/>
      <c r="K232" s="10"/>
      <c r="L232" s="10"/>
      <c r="M232" s="10"/>
    </row>
    <row r="233" spans="1:14" s="12" customFormat="1" ht="25.5" customHeight="1" x14ac:dyDescent="0.25">
      <c r="A233" s="130" t="str">
        <f>CONCATENATE("Note 2: ",'3.1.1'!$AR$7)</f>
        <v xml:space="preserve">Note 2: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233" s="130"/>
      <c r="C233" s="130"/>
      <c r="D233" s="130"/>
      <c r="E233" s="130"/>
      <c r="F233" s="130"/>
      <c r="G233" s="130"/>
      <c r="H233" s="130"/>
      <c r="I233" s="130"/>
      <c r="J233" s="130"/>
      <c r="K233" s="130"/>
      <c r="L233" s="130"/>
      <c r="M233" s="130"/>
    </row>
    <row r="234" spans="1:14" x14ac:dyDescent="0.25">
      <c r="A234" s="155"/>
      <c r="B234" s="155"/>
      <c r="C234" s="155"/>
      <c r="D234" s="155"/>
      <c r="E234" s="155"/>
      <c r="F234" s="155"/>
      <c r="G234" s="155"/>
      <c r="H234" s="155"/>
      <c r="I234" s="155"/>
      <c r="J234" s="155"/>
      <c r="K234" s="155"/>
      <c r="L234" s="155"/>
      <c r="M234" s="155"/>
    </row>
    <row r="235" spans="1:14" s="12" customFormat="1" ht="15" customHeight="1" x14ac:dyDescent="0.25">
      <c r="A235" s="133" t="s">
        <v>288</v>
      </c>
      <c r="B235" s="133"/>
      <c r="C235" s="133"/>
      <c r="D235" s="133"/>
      <c r="E235" s="133"/>
      <c r="F235" s="133"/>
      <c r="G235" s="133"/>
      <c r="H235" s="133"/>
      <c r="I235" s="133"/>
      <c r="J235" s="133"/>
      <c r="K235" s="133"/>
      <c r="L235" s="133"/>
      <c r="M235" s="133"/>
      <c r="N235" s="74"/>
    </row>
    <row r="236" spans="1:14" s="12" customFormat="1" ht="15" customHeight="1" x14ac:dyDescent="0.25">
      <c r="A236" s="130" t="s">
        <v>11</v>
      </c>
      <c r="B236" s="129" t="s">
        <v>112</v>
      </c>
      <c r="C236" s="129"/>
      <c r="D236" s="129"/>
      <c r="E236" s="129"/>
      <c r="F236" s="129"/>
      <c r="G236" s="129"/>
      <c r="H236" s="129"/>
      <c r="I236" s="129"/>
      <c r="J236" s="129"/>
      <c r="K236" s="129"/>
      <c r="L236" s="129"/>
      <c r="M236" s="129"/>
    </row>
    <row r="237" spans="1:14" s="12" customFormat="1" ht="32.450000000000003" customHeight="1" x14ac:dyDescent="0.25">
      <c r="A237" s="130"/>
      <c r="B237" s="87" t="s">
        <v>98</v>
      </c>
      <c r="C237" s="16" t="s">
        <v>99</v>
      </c>
      <c r="D237" s="16" t="s">
        <v>100</v>
      </c>
      <c r="E237" s="16" t="s">
        <v>101</v>
      </c>
      <c r="F237" s="16" t="s">
        <v>102</v>
      </c>
      <c r="G237" s="16" t="s">
        <v>103</v>
      </c>
      <c r="H237" s="99" t="s">
        <v>104</v>
      </c>
      <c r="I237" s="103" t="s">
        <v>105</v>
      </c>
      <c r="J237" s="16" t="s">
        <v>106</v>
      </c>
      <c r="K237" s="87" t="s">
        <v>107</v>
      </c>
      <c r="L237" s="16" t="s">
        <v>108</v>
      </c>
      <c r="M237" s="17" t="s">
        <v>21</v>
      </c>
    </row>
    <row r="238" spans="1:14" s="12" customFormat="1" x14ac:dyDescent="0.25">
      <c r="A238" s="6" t="s">
        <v>13</v>
      </c>
      <c r="B238" s="75">
        <v>2</v>
      </c>
      <c r="C238" s="75">
        <v>5</v>
      </c>
      <c r="D238" s="75">
        <v>5</v>
      </c>
      <c r="E238" s="75">
        <v>0</v>
      </c>
      <c r="F238" s="75">
        <v>0</v>
      </c>
      <c r="G238" s="75">
        <v>1</v>
      </c>
      <c r="H238" s="75">
        <v>1</v>
      </c>
      <c r="I238" s="75">
        <v>0</v>
      </c>
      <c r="J238" s="75">
        <v>0</v>
      </c>
      <c r="K238" s="75">
        <v>0</v>
      </c>
      <c r="L238" s="75">
        <v>166</v>
      </c>
      <c r="M238" s="10">
        <f t="shared" ref="M238:M245" si="21">SUM(B238:L238)</f>
        <v>180</v>
      </c>
    </row>
    <row r="239" spans="1:14" s="12" customFormat="1" x14ac:dyDescent="0.25">
      <c r="A239" s="6" t="s">
        <v>14</v>
      </c>
      <c r="B239" s="75">
        <v>2</v>
      </c>
      <c r="C239" s="75">
        <v>30</v>
      </c>
      <c r="D239" s="75">
        <v>106</v>
      </c>
      <c r="E239" s="75">
        <v>52</v>
      </c>
      <c r="F239" s="75">
        <v>5</v>
      </c>
      <c r="G239" s="75">
        <v>8</v>
      </c>
      <c r="H239" s="75">
        <v>2</v>
      </c>
      <c r="I239" s="75">
        <v>3</v>
      </c>
      <c r="J239" s="75">
        <v>0</v>
      </c>
      <c r="K239" s="75">
        <v>24</v>
      </c>
      <c r="L239" s="75">
        <v>3715</v>
      </c>
      <c r="M239" s="10">
        <f t="shared" si="21"/>
        <v>3947</v>
      </c>
    </row>
    <row r="240" spans="1:14" s="12" customFormat="1" x14ac:dyDescent="0.25">
      <c r="A240" s="6" t="s">
        <v>15</v>
      </c>
      <c r="B240" s="75">
        <v>0</v>
      </c>
      <c r="C240" s="75">
        <v>1</v>
      </c>
      <c r="D240" s="75">
        <v>2</v>
      </c>
      <c r="E240" s="75">
        <v>1</v>
      </c>
      <c r="F240" s="75">
        <v>0</v>
      </c>
      <c r="G240" s="75">
        <v>0</v>
      </c>
      <c r="H240" s="75">
        <v>0</v>
      </c>
      <c r="I240" s="75">
        <v>0</v>
      </c>
      <c r="J240" s="75">
        <v>0</v>
      </c>
      <c r="K240" s="75">
        <v>0</v>
      </c>
      <c r="L240" s="75">
        <v>40</v>
      </c>
      <c r="M240" s="10">
        <f t="shared" si="21"/>
        <v>44</v>
      </c>
    </row>
    <row r="241" spans="1:13" s="12" customFormat="1" x14ac:dyDescent="0.25">
      <c r="A241" s="6" t="s">
        <v>16</v>
      </c>
      <c r="B241" s="75">
        <v>2</v>
      </c>
      <c r="C241" s="75">
        <v>15</v>
      </c>
      <c r="D241" s="75">
        <v>48</v>
      </c>
      <c r="E241" s="75">
        <v>18</v>
      </c>
      <c r="F241" s="75">
        <v>1</v>
      </c>
      <c r="G241" s="75">
        <v>1</v>
      </c>
      <c r="H241" s="75">
        <v>1</v>
      </c>
      <c r="I241" s="75">
        <v>1</v>
      </c>
      <c r="J241" s="75">
        <v>0</v>
      </c>
      <c r="K241" s="75">
        <v>16</v>
      </c>
      <c r="L241" s="75">
        <v>1655</v>
      </c>
      <c r="M241" s="10">
        <f t="shared" si="21"/>
        <v>1758</v>
      </c>
    </row>
    <row r="242" spans="1:13" s="12" customFormat="1" x14ac:dyDescent="0.25">
      <c r="A242" s="6" t="s">
        <v>17</v>
      </c>
      <c r="B242" s="75">
        <v>0</v>
      </c>
      <c r="C242" s="75">
        <v>3</v>
      </c>
      <c r="D242" s="75">
        <v>18</v>
      </c>
      <c r="E242" s="75">
        <v>7</v>
      </c>
      <c r="F242" s="75">
        <v>0</v>
      </c>
      <c r="G242" s="75">
        <v>2</v>
      </c>
      <c r="H242" s="75">
        <v>2</v>
      </c>
      <c r="I242" s="75">
        <v>2</v>
      </c>
      <c r="J242" s="75">
        <v>0</v>
      </c>
      <c r="K242" s="75">
        <v>4</v>
      </c>
      <c r="L242" s="75">
        <v>352</v>
      </c>
      <c r="M242" s="10">
        <f t="shared" si="21"/>
        <v>390</v>
      </c>
    </row>
    <row r="243" spans="1:13" s="12" customFormat="1" x14ac:dyDescent="0.25">
      <c r="A243" s="6" t="s">
        <v>18</v>
      </c>
      <c r="B243" s="75">
        <v>1</v>
      </c>
      <c r="C243" s="75">
        <v>2</v>
      </c>
      <c r="D243" s="75">
        <v>3</v>
      </c>
      <c r="E243" s="75">
        <v>2</v>
      </c>
      <c r="F243" s="75">
        <v>0</v>
      </c>
      <c r="G243" s="75">
        <v>0</v>
      </c>
      <c r="H243" s="75">
        <v>0</v>
      </c>
      <c r="I243" s="75">
        <v>0</v>
      </c>
      <c r="J243" s="75">
        <v>0</v>
      </c>
      <c r="K243" s="75">
        <v>0</v>
      </c>
      <c r="L243" s="75">
        <v>64</v>
      </c>
      <c r="M243" s="10">
        <f t="shared" si="21"/>
        <v>72</v>
      </c>
    </row>
    <row r="244" spans="1:13" s="12" customFormat="1" x14ac:dyDescent="0.25">
      <c r="A244" s="6" t="s">
        <v>19</v>
      </c>
      <c r="B244" s="75">
        <v>4</v>
      </c>
      <c r="C244" s="75">
        <v>41</v>
      </c>
      <c r="D244" s="75">
        <v>96</v>
      </c>
      <c r="E244" s="75">
        <v>41</v>
      </c>
      <c r="F244" s="75">
        <v>6</v>
      </c>
      <c r="G244" s="75">
        <v>3</v>
      </c>
      <c r="H244" s="75">
        <v>0</v>
      </c>
      <c r="I244" s="75">
        <v>0</v>
      </c>
      <c r="J244" s="75">
        <v>0</v>
      </c>
      <c r="K244" s="75">
        <v>44</v>
      </c>
      <c r="L244" s="75">
        <v>2361</v>
      </c>
      <c r="M244" s="10">
        <f t="shared" si="21"/>
        <v>2596</v>
      </c>
    </row>
    <row r="245" spans="1:13" s="12" customFormat="1" x14ac:dyDescent="0.25">
      <c r="A245" s="6" t="s">
        <v>20</v>
      </c>
      <c r="B245" s="75">
        <v>0</v>
      </c>
      <c r="C245" s="75">
        <v>7</v>
      </c>
      <c r="D245" s="75">
        <v>19</v>
      </c>
      <c r="E245" s="75">
        <v>11</v>
      </c>
      <c r="F245" s="75">
        <v>1</v>
      </c>
      <c r="G245" s="75">
        <v>0</v>
      </c>
      <c r="H245" s="75">
        <v>0</v>
      </c>
      <c r="I245" s="75">
        <v>0</v>
      </c>
      <c r="J245" s="75">
        <v>0</v>
      </c>
      <c r="K245" s="75">
        <v>3</v>
      </c>
      <c r="L245" s="75">
        <v>557</v>
      </c>
      <c r="M245" s="10">
        <f t="shared" si="21"/>
        <v>598</v>
      </c>
    </row>
    <row r="246" spans="1:13" s="12" customFormat="1" x14ac:dyDescent="0.25">
      <c r="A246" s="18" t="s">
        <v>42</v>
      </c>
      <c r="B246" s="22">
        <f>SUM(B238:B245)</f>
        <v>11</v>
      </c>
      <c r="C246" s="22">
        <f t="shared" ref="C246:L246" si="22">SUM(C238:C245)</f>
        <v>104</v>
      </c>
      <c r="D246" s="22">
        <f t="shared" si="22"/>
        <v>297</v>
      </c>
      <c r="E246" s="22">
        <f t="shared" si="22"/>
        <v>132</v>
      </c>
      <c r="F246" s="22">
        <f t="shared" si="22"/>
        <v>13</v>
      </c>
      <c r="G246" s="22">
        <f t="shared" si="22"/>
        <v>15</v>
      </c>
      <c r="H246" s="22">
        <f t="shared" si="22"/>
        <v>6</v>
      </c>
      <c r="I246" s="22">
        <f t="shared" si="22"/>
        <v>6</v>
      </c>
      <c r="J246" s="22">
        <f t="shared" si="22"/>
        <v>0</v>
      </c>
      <c r="K246" s="22">
        <f t="shared" si="22"/>
        <v>91</v>
      </c>
      <c r="L246" s="22">
        <f t="shared" si="22"/>
        <v>8910</v>
      </c>
      <c r="M246" s="22">
        <f>SUM(M238:M245)</f>
        <v>9585</v>
      </c>
    </row>
    <row r="247" spans="1:13" s="12" customFormat="1" x14ac:dyDescent="0.25">
      <c r="A247" s="6" t="str">
        <f>CONCATENATE("Note1: ",'3.1.1'!$AR$3)</f>
        <v>Note1: Statistics after 28 March 2020 by region are based upon 'principal place of business' and not 'registered office'.</v>
      </c>
      <c r="B247" s="10"/>
      <c r="C247" s="10"/>
      <c r="D247" s="10"/>
      <c r="E247" s="10"/>
      <c r="F247" s="10"/>
      <c r="G247" s="10"/>
      <c r="H247" s="10"/>
      <c r="I247" s="10"/>
      <c r="J247" s="10"/>
      <c r="K247" s="10"/>
      <c r="L247" s="10"/>
      <c r="M247" s="10"/>
    </row>
    <row r="248" spans="1:13" s="12" customFormat="1" ht="27" customHeight="1" x14ac:dyDescent="0.25">
      <c r="A248" s="130" t="str">
        <f>CONCATENATE("Note 2: ",'3.1.1'!$AR$7)</f>
        <v xml:space="preserve">Note 2: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248" s="130"/>
      <c r="C248" s="130"/>
      <c r="D248" s="130"/>
      <c r="E248" s="130"/>
      <c r="F248" s="130"/>
      <c r="G248" s="130"/>
      <c r="H248" s="130"/>
      <c r="I248" s="130"/>
      <c r="J248" s="130"/>
      <c r="K248" s="130"/>
      <c r="L248" s="130"/>
      <c r="M248" s="130"/>
    </row>
    <row r="249" spans="1:13" x14ac:dyDescent="0.25">
      <c r="A249" s="155"/>
      <c r="B249" s="155"/>
      <c r="C249" s="155"/>
      <c r="D249" s="155"/>
      <c r="E249" s="155"/>
      <c r="F249" s="155"/>
      <c r="G249" s="155"/>
      <c r="H249" s="155"/>
      <c r="I249" s="155"/>
      <c r="J249" s="155"/>
      <c r="K249" s="155"/>
      <c r="L249" s="155"/>
      <c r="M249" s="155"/>
    </row>
    <row r="250" spans="1:13" s="12" customFormat="1" ht="15" customHeight="1" x14ac:dyDescent="0.25">
      <c r="A250" s="133" t="s">
        <v>289</v>
      </c>
      <c r="B250" s="133"/>
      <c r="C250" s="133"/>
      <c r="D250" s="133"/>
      <c r="E250" s="133"/>
      <c r="F250" s="133"/>
      <c r="G250" s="133"/>
      <c r="H250" s="133"/>
      <c r="I250" s="133"/>
      <c r="J250" s="133"/>
      <c r="K250" s="133"/>
      <c r="L250" s="133"/>
      <c r="M250" s="133"/>
    </row>
    <row r="251" spans="1:13" s="12" customFormat="1" ht="15" customHeight="1" x14ac:dyDescent="0.25">
      <c r="A251" s="130" t="s">
        <v>11</v>
      </c>
      <c r="B251" s="129" t="s">
        <v>113</v>
      </c>
      <c r="C251" s="129"/>
      <c r="D251" s="129"/>
      <c r="E251" s="129"/>
      <c r="F251" s="129"/>
      <c r="G251" s="129"/>
      <c r="H251" s="129"/>
      <c r="I251" s="129"/>
      <c r="J251" s="129"/>
      <c r="K251" s="129"/>
      <c r="L251" s="129"/>
      <c r="M251" s="129"/>
    </row>
    <row r="252" spans="1:13" s="12" customFormat="1" ht="33.6" customHeight="1" x14ac:dyDescent="0.25">
      <c r="A252" s="130"/>
      <c r="B252" s="87" t="s">
        <v>98</v>
      </c>
      <c r="C252" s="87" t="s">
        <v>99</v>
      </c>
      <c r="D252" s="87" t="s">
        <v>100</v>
      </c>
      <c r="E252" s="87" t="s">
        <v>101</v>
      </c>
      <c r="F252" s="87" t="s">
        <v>102</v>
      </c>
      <c r="G252" s="87" t="s">
        <v>103</v>
      </c>
      <c r="H252" s="88" t="s">
        <v>116</v>
      </c>
      <c r="I252" s="87" t="s">
        <v>114</v>
      </c>
      <c r="J252" s="87" t="s">
        <v>106</v>
      </c>
      <c r="K252" s="87" t="s">
        <v>107</v>
      </c>
      <c r="L252" s="87" t="s">
        <v>115</v>
      </c>
      <c r="M252" s="101" t="s">
        <v>21</v>
      </c>
    </row>
    <row r="253" spans="1:13" s="12" customFormat="1" x14ac:dyDescent="0.25">
      <c r="A253" s="6" t="s">
        <v>13</v>
      </c>
      <c r="B253" s="102">
        <v>7</v>
      </c>
      <c r="C253" s="102">
        <v>10</v>
      </c>
      <c r="D253" s="102">
        <v>29</v>
      </c>
      <c r="E253" s="102">
        <v>20</v>
      </c>
      <c r="F253" s="102">
        <v>6</v>
      </c>
      <c r="G253" s="75">
        <v>6</v>
      </c>
      <c r="H253" s="75">
        <v>2</v>
      </c>
      <c r="I253" s="75">
        <v>0</v>
      </c>
      <c r="J253" s="75">
        <v>0</v>
      </c>
      <c r="K253" s="75">
        <v>3</v>
      </c>
      <c r="L253" s="75">
        <v>97</v>
      </c>
      <c r="M253" s="10">
        <f>SUM(B253:L253)</f>
        <v>180</v>
      </c>
    </row>
    <row r="254" spans="1:13" s="12" customFormat="1" x14ac:dyDescent="0.25">
      <c r="A254" s="6" t="s">
        <v>14</v>
      </c>
      <c r="B254" s="102">
        <v>78</v>
      </c>
      <c r="C254" s="102">
        <v>299</v>
      </c>
      <c r="D254" s="102">
        <v>514</v>
      </c>
      <c r="E254" s="102">
        <v>359</v>
      </c>
      <c r="F254" s="102">
        <v>155</v>
      </c>
      <c r="G254" s="75">
        <v>137</v>
      </c>
      <c r="H254" s="75">
        <v>64</v>
      </c>
      <c r="I254" s="75">
        <v>10</v>
      </c>
      <c r="J254" s="75">
        <v>0</v>
      </c>
      <c r="K254" s="75">
        <v>57</v>
      </c>
      <c r="L254" s="75">
        <v>2274</v>
      </c>
      <c r="M254" s="10">
        <f t="shared" ref="M254:M260" si="23">SUM(B254:L254)</f>
        <v>3947</v>
      </c>
    </row>
    <row r="255" spans="1:13" s="12" customFormat="1" x14ac:dyDescent="0.25">
      <c r="A255" s="6" t="s">
        <v>15</v>
      </c>
      <c r="B255" s="102">
        <v>1</v>
      </c>
      <c r="C255" s="102">
        <v>5</v>
      </c>
      <c r="D255" s="102">
        <v>12</v>
      </c>
      <c r="E255" s="102">
        <v>4</v>
      </c>
      <c r="F255" s="102">
        <v>4</v>
      </c>
      <c r="G255" s="75">
        <v>1</v>
      </c>
      <c r="H255" s="75">
        <v>1</v>
      </c>
      <c r="I255" s="75">
        <v>0</v>
      </c>
      <c r="J255" s="75">
        <v>0</v>
      </c>
      <c r="K255" s="75">
        <v>0</v>
      </c>
      <c r="L255" s="75">
        <v>16</v>
      </c>
      <c r="M255" s="10">
        <f t="shared" si="23"/>
        <v>44</v>
      </c>
    </row>
    <row r="256" spans="1:13" s="12" customFormat="1" x14ac:dyDescent="0.25">
      <c r="A256" s="6" t="s">
        <v>16</v>
      </c>
      <c r="B256" s="102">
        <v>50</v>
      </c>
      <c r="C256" s="102">
        <v>159</v>
      </c>
      <c r="D256" s="102">
        <v>301</v>
      </c>
      <c r="E256" s="102">
        <v>214</v>
      </c>
      <c r="F256" s="102">
        <v>83</v>
      </c>
      <c r="G256" s="75">
        <v>80</v>
      </c>
      <c r="H256" s="75">
        <v>31</v>
      </c>
      <c r="I256" s="75">
        <v>7</v>
      </c>
      <c r="J256" s="75">
        <v>0</v>
      </c>
      <c r="K256" s="75">
        <v>18</v>
      </c>
      <c r="L256" s="75">
        <v>815</v>
      </c>
      <c r="M256" s="10">
        <f t="shared" si="23"/>
        <v>1758</v>
      </c>
    </row>
    <row r="257" spans="1:13" s="12" customFormat="1" x14ac:dyDescent="0.25">
      <c r="A257" s="6" t="s">
        <v>17</v>
      </c>
      <c r="B257" s="102">
        <v>6</v>
      </c>
      <c r="C257" s="102">
        <v>40</v>
      </c>
      <c r="D257" s="102">
        <v>84</v>
      </c>
      <c r="E257" s="102">
        <v>42</v>
      </c>
      <c r="F257" s="102">
        <v>8</v>
      </c>
      <c r="G257" s="75">
        <v>7</v>
      </c>
      <c r="H257" s="75">
        <v>12</v>
      </c>
      <c r="I257" s="75">
        <v>0</v>
      </c>
      <c r="J257" s="75">
        <v>0</v>
      </c>
      <c r="K257" s="75">
        <v>10</v>
      </c>
      <c r="L257" s="75">
        <v>181</v>
      </c>
      <c r="M257" s="10">
        <f t="shared" si="23"/>
        <v>390</v>
      </c>
    </row>
    <row r="258" spans="1:13" s="12" customFormat="1" x14ac:dyDescent="0.25">
      <c r="A258" s="6" t="s">
        <v>18</v>
      </c>
      <c r="B258" s="102">
        <v>1</v>
      </c>
      <c r="C258" s="102">
        <v>6</v>
      </c>
      <c r="D258" s="102">
        <v>17</v>
      </c>
      <c r="E258" s="102">
        <v>13</v>
      </c>
      <c r="F258" s="102">
        <v>5</v>
      </c>
      <c r="G258" s="75">
        <v>3</v>
      </c>
      <c r="H258" s="75">
        <v>1</v>
      </c>
      <c r="I258" s="75">
        <v>1</v>
      </c>
      <c r="J258" s="75">
        <v>0</v>
      </c>
      <c r="K258" s="75">
        <v>1</v>
      </c>
      <c r="L258" s="75">
        <v>24</v>
      </c>
      <c r="M258" s="10">
        <f t="shared" si="23"/>
        <v>72</v>
      </c>
    </row>
    <row r="259" spans="1:13" s="12" customFormat="1" x14ac:dyDescent="0.25">
      <c r="A259" s="6" t="s">
        <v>19</v>
      </c>
      <c r="B259" s="102">
        <v>65</v>
      </c>
      <c r="C259" s="102">
        <v>215</v>
      </c>
      <c r="D259" s="102">
        <v>396</v>
      </c>
      <c r="E259" s="102">
        <v>301</v>
      </c>
      <c r="F259" s="102">
        <v>82</v>
      </c>
      <c r="G259" s="75">
        <v>92</v>
      </c>
      <c r="H259" s="75">
        <v>49</v>
      </c>
      <c r="I259" s="75">
        <v>5</v>
      </c>
      <c r="J259" s="75">
        <v>1</v>
      </c>
      <c r="K259" s="75">
        <v>46</v>
      </c>
      <c r="L259" s="75">
        <v>1344</v>
      </c>
      <c r="M259" s="10">
        <f t="shared" si="23"/>
        <v>2596</v>
      </c>
    </row>
    <row r="260" spans="1:13" s="12" customFormat="1" x14ac:dyDescent="0.25">
      <c r="A260" s="6" t="s">
        <v>20</v>
      </c>
      <c r="B260" s="102">
        <v>15</v>
      </c>
      <c r="C260" s="102">
        <v>49</v>
      </c>
      <c r="D260" s="102">
        <v>103</v>
      </c>
      <c r="E260" s="102">
        <v>89</v>
      </c>
      <c r="F260" s="102">
        <v>31</v>
      </c>
      <c r="G260" s="75">
        <v>31</v>
      </c>
      <c r="H260" s="75">
        <v>19</v>
      </c>
      <c r="I260" s="75">
        <v>2</v>
      </c>
      <c r="J260" s="75">
        <v>0</v>
      </c>
      <c r="K260" s="75">
        <v>8</v>
      </c>
      <c r="L260" s="75">
        <v>251</v>
      </c>
      <c r="M260" s="10">
        <f t="shared" si="23"/>
        <v>598</v>
      </c>
    </row>
    <row r="261" spans="1:13" s="12" customFormat="1" x14ac:dyDescent="0.25">
      <c r="A261" s="18" t="s">
        <v>42</v>
      </c>
      <c r="B261" s="22">
        <f>SUM(B253:B260)</f>
        <v>223</v>
      </c>
      <c r="C261" s="22">
        <f t="shared" ref="C261:M261" si="24">SUM(C253:C260)</f>
        <v>783</v>
      </c>
      <c r="D261" s="22">
        <f t="shared" si="24"/>
        <v>1456</v>
      </c>
      <c r="E261" s="22">
        <f t="shared" si="24"/>
        <v>1042</v>
      </c>
      <c r="F261" s="22">
        <f t="shared" si="24"/>
        <v>374</v>
      </c>
      <c r="G261" s="22">
        <f t="shared" si="24"/>
        <v>357</v>
      </c>
      <c r="H261" s="22">
        <f t="shared" si="24"/>
        <v>179</v>
      </c>
      <c r="I261" s="22">
        <f t="shared" si="24"/>
        <v>25</v>
      </c>
      <c r="J261" s="22">
        <f t="shared" si="24"/>
        <v>1</v>
      </c>
      <c r="K261" s="22">
        <f t="shared" si="24"/>
        <v>143</v>
      </c>
      <c r="L261" s="22">
        <f t="shared" si="24"/>
        <v>5002</v>
      </c>
      <c r="M261" s="22">
        <f t="shared" si="24"/>
        <v>9585</v>
      </c>
    </row>
    <row r="262" spans="1:13" x14ac:dyDescent="0.25">
      <c r="A262" s="29" t="str">
        <f>CONCATENATE("Note1: ",'3.1.1'!$AR$3)</f>
        <v>Note1: Statistics after 28 March 2020 by region are based upon 'principal place of business' and not 'registered office'.</v>
      </c>
    </row>
    <row r="263" spans="1:13" s="12" customFormat="1" ht="23.25" customHeight="1" x14ac:dyDescent="0.25">
      <c r="A263" s="130" t="str">
        <f>CONCATENATE("Note 2: ",'3.1.1'!$AR$7)</f>
        <v xml:space="preserve">Note 2: Not applicable' is where the registered liquidator selected 'no' when asked if there are outstanding employee entitlements. 'Not applicable' also occurs where the registered liquidator answered 'yes' to whether employee entitlements are outstanding and the amount outstanding against a particular category of employee entitlement is Nil or not specified. </v>
      </c>
      <c r="B263" s="130"/>
      <c r="C263" s="130"/>
      <c r="D263" s="130"/>
      <c r="E263" s="130"/>
      <c r="F263" s="130"/>
      <c r="G263" s="130"/>
      <c r="H263" s="130"/>
      <c r="I263" s="130"/>
      <c r="J263" s="130"/>
      <c r="K263" s="130"/>
      <c r="L263" s="130"/>
      <c r="M263" s="130"/>
    </row>
    <row r="264" spans="1:13" customFormat="1" x14ac:dyDescent="0.25">
      <c r="A264" s="9" t="s">
        <v>10</v>
      </c>
    </row>
  </sheetData>
  <mergeCells count="62">
    <mergeCell ref="A147:M147"/>
    <mergeCell ref="A121:M121"/>
    <mergeCell ref="A95:M95"/>
    <mergeCell ref="A69:M69"/>
    <mergeCell ref="B150:M150"/>
    <mergeCell ref="A190:M190"/>
    <mergeCell ref="A191:A192"/>
    <mergeCell ref="A204:M204"/>
    <mergeCell ref="A250:M250"/>
    <mergeCell ref="A221:A222"/>
    <mergeCell ref="B221:M221"/>
    <mergeCell ref="A219:M219"/>
    <mergeCell ref="A220:M220"/>
    <mergeCell ref="A233:M233"/>
    <mergeCell ref="A248:M248"/>
    <mergeCell ref="A1:M1"/>
    <mergeCell ref="A2:M2"/>
    <mergeCell ref="A19:M19"/>
    <mergeCell ref="A98:A99"/>
    <mergeCell ref="B98:M98"/>
    <mergeCell ref="A44:M44"/>
    <mergeCell ref="A45:M45"/>
    <mergeCell ref="A70:M70"/>
    <mergeCell ref="A71:M71"/>
    <mergeCell ref="A96:M96"/>
    <mergeCell ref="A97:M97"/>
    <mergeCell ref="A43:M43"/>
    <mergeCell ref="A20:A21"/>
    <mergeCell ref="B20:M20"/>
    <mergeCell ref="A3:N3"/>
    <mergeCell ref="A176:A177"/>
    <mergeCell ref="A46:A47"/>
    <mergeCell ref="B46:M46"/>
    <mergeCell ref="A72:A73"/>
    <mergeCell ref="B72:M72"/>
    <mergeCell ref="A150:A151"/>
    <mergeCell ref="A175:M175"/>
    <mergeCell ref="A174:M174"/>
    <mergeCell ref="B124:M124"/>
    <mergeCell ref="A148:M148"/>
    <mergeCell ref="A124:A125"/>
    <mergeCell ref="A149:M149"/>
    <mergeCell ref="A122:M122"/>
    <mergeCell ref="A123:M123"/>
    <mergeCell ref="A173:M173"/>
    <mergeCell ref="B176:M176"/>
    <mergeCell ref="A263:M263"/>
    <mergeCell ref="A203:M203"/>
    <mergeCell ref="A188:M188"/>
    <mergeCell ref="A251:A252"/>
    <mergeCell ref="A249:M249"/>
    <mergeCell ref="B251:M251"/>
    <mergeCell ref="A234:M234"/>
    <mergeCell ref="A235:M235"/>
    <mergeCell ref="A236:A237"/>
    <mergeCell ref="B236:M236"/>
    <mergeCell ref="A218:M218"/>
    <mergeCell ref="A189:M189"/>
    <mergeCell ref="A206:A207"/>
    <mergeCell ref="B206:M206"/>
    <mergeCell ref="A205:M205"/>
    <mergeCell ref="B191:M191"/>
  </mergeCells>
  <hyperlinks>
    <hyperlink ref="A264" r:id="rId1" xr:uid="{00000000-0004-0000-0700-000000000000}"/>
    <hyperlink ref="A12" location="'3.1.6'!A175" display="Table 3.1.6.2.1 - Initial external administrators' and receivers' reports—Unpaid employee entitlements (wages) by region " xr:uid="{00000000-0004-0000-0000-00000C000000}"/>
    <hyperlink ref="A7" location="'3.1.6'!A45" display="Table 3.1.6.1.2 - Initial external administrators' and receivers' reports—Unpaid employee entitlements (annual leave) by industry " xr:uid="{00000000-0004-0000-0000-000017000000}"/>
    <hyperlink ref="A8:A11" location="'3.1.6'!A1" display="Table 3.1.6.1 - Initial Schedule B reports electronically lodged—Selected unpaid employee entitlements by industry " xr:uid="{00000000-0004-0000-0000-000018000000}"/>
    <hyperlink ref="A13:A17" location="'3.1.6'!A32" display="Table 3.1.6.2 - Initial Schedule B reports electronically lodged—Selected unpaid employee entitlements by region " xr:uid="{00000000-0004-0000-0000-000019000000}"/>
    <hyperlink ref="A8" location="'3.1.6'!A71" display="Table 3.1.6.1.3 - Initial external administrators' and receivers' reports—Unpaid employee entitlements (pay in lieu of notice) by industry " xr:uid="{00000000-0004-0000-0000-00001C000000}"/>
    <hyperlink ref="A9" location="'3.1.6'!A97" display="Table 3.1.6.1.4 - Initial external administrators' reports—Unpaid employee entitlements (redundancy) by industry " xr:uid="{00000000-0004-0000-0000-00001D000000}"/>
    <hyperlink ref="A10" location="'3.1.6'!A123" display="Table 3.1.6.1.5 - Initial external administrators' and receivers' reports—Unpaid employee entitlements (long service leave) by industry " xr:uid="{00000000-0004-0000-0000-00001E000000}"/>
    <hyperlink ref="A11" location="'3.1.6'!A149" display="Table 3.1.6.1.6 - Initial external administrators' and receivers' reports—Unpaid employee entitlements (superannuation) by industry " xr:uid="{00000000-0004-0000-0000-00001F000000}"/>
    <hyperlink ref="A13" location="'3.1.6'!A190" display="Table 3.1.6.2.2 - Initial external administrators' and receivers' reports—Unpaid employee entitlements (annual leave) by region " xr:uid="{00000000-0004-0000-0000-000020000000}"/>
    <hyperlink ref="A14" location="'3.1.6'!A205" display="Table 3.1.6.2.3 - Initial external administrators' and receivers' reports—Unpaid employee entitlements (pay in lieu of notice) by region " xr:uid="{00000000-0004-0000-0000-000021000000}"/>
    <hyperlink ref="A15" location="'3.1.6'!A220" display="Table 3.1.6.2.4 - Initial external administrators' and receivers' reports—Unpaid employee entitlements (redundancy) by region " xr:uid="{00000000-0004-0000-0000-000022000000}"/>
    <hyperlink ref="A16" location="'3.1.6'!A235" display="Table 3.1.6.2.5 - Initial external administrators' and receivers' reports—Unpaid employee entitlements (long service leave) by region " xr:uid="{00000000-0004-0000-0000-000023000000}"/>
    <hyperlink ref="A17" location="'3.1.6'!A250" display="Table 3.1.6.2.6 - Initial external administrators' and receivers' reports—Unpaid employee entitlements (superannuation) by region " xr:uid="{00000000-0004-0000-0000-000024000000}"/>
    <hyperlink ref="A6" location="'3.1.6'!A19" display="Table 3.1.6.1.1 - Initial external administrators' and receivers' reports—Unpaid employee entitlements (wages) by industry" xr:uid="{90835229-3AE4-439E-9D4A-826A46F2CD61}"/>
  </hyperlinks>
  <pageMargins left="0.70866141732283472" right="0.70866141732283472" top="0.74803149606299213" bottom="0.74803149606299213" header="0.31496062992125984" footer="0.31496062992125984"/>
  <pageSetup paperSize="9" scale="87" fitToHeight="8" orientation="landscape" r:id="rId2"/>
  <rowBreaks count="7" manualBreakCount="7">
    <brk id="70" max="11" man="1"/>
    <brk id="96" max="11" man="1"/>
    <brk id="122" max="11" man="1"/>
    <brk id="148" max="11" man="1"/>
    <brk id="174" max="11" man="1"/>
    <brk id="204" max="11" man="1"/>
    <brk id="234" max="11" man="1"/>
  </rowBreaks>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L44"/>
  <sheetViews>
    <sheetView workbookViewId="0">
      <selection activeCell="A3" sqref="A3:J3"/>
    </sheetView>
  </sheetViews>
  <sheetFormatPr defaultColWidth="11.5703125" defaultRowHeight="15" x14ac:dyDescent="0.25"/>
  <cols>
    <col min="1" max="1" width="32.28515625" customWidth="1"/>
    <col min="2" max="10" width="10.7109375" customWidth="1"/>
    <col min="175" max="175" width="51.5703125" customWidth="1"/>
    <col min="178" max="178" width="12" customWidth="1"/>
    <col min="431" max="431" width="51.5703125" customWidth="1"/>
    <col min="434" max="434" width="12" customWidth="1"/>
    <col min="687" max="687" width="51.5703125" customWidth="1"/>
    <col min="690" max="690" width="12" customWidth="1"/>
    <col min="943" max="943" width="51.5703125" customWidth="1"/>
    <col min="946" max="946" width="12" customWidth="1"/>
    <col min="1199" max="1199" width="51.5703125" customWidth="1"/>
    <col min="1202" max="1202" width="12" customWidth="1"/>
    <col min="1455" max="1455" width="51.5703125" customWidth="1"/>
    <col min="1458" max="1458" width="12" customWidth="1"/>
    <col min="1711" max="1711" width="51.5703125" customWidth="1"/>
    <col min="1714" max="1714" width="12" customWidth="1"/>
    <col min="1967" max="1967" width="51.5703125" customWidth="1"/>
    <col min="1970" max="1970" width="12" customWidth="1"/>
    <col min="2223" max="2223" width="51.5703125" customWidth="1"/>
    <col min="2226" max="2226" width="12" customWidth="1"/>
    <col min="2479" max="2479" width="51.5703125" customWidth="1"/>
    <col min="2482" max="2482" width="12" customWidth="1"/>
    <col min="2735" max="2735" width="51.5703125" customWidth="1"/>
    <col min="2738" max="2738" width="12" customWidth="1"/>
    <col min="2991" max="2991" width="51.5703125" customWidth="1"/>
    <col min="2994" max="2994" width="12" customWidth="1"/>
    <col min="3247" max="3247" width="51.5703125" customWidth="1"/>
    <col min="3250" max="3250" width="12" customWidth="1"/>
    <col min="3503" max="3503" width="51.5703125" customWidth="1"/>
    <col min="3506" max="3506" width="12" customWidth="1"/>
    <col min="3759" max="3759" width="51.5703125" customWidth="1"/>
    <col min="3762" max="3762" width="12" customWidth="1"/>
    <col min="4015" max="4015" width="51.5703125" customWidth="1"/>
    <col min="4018" max="4018" width="12" customWidth="1"/>
    <col min="4271" max="4271" width="51.5703125" customWidth="1"/>
    <col min="4274" max="4274" width="12" customWidth="1"/>
    <col min="4527" max="4527" width="51.5703125" customWidth="1"/>
    <col min="4530" max="4530" width="12" customWidth="1"/>
    <col min="4783" max="4783" width="51.5703125" customWidth="1"/>
    <col min="4786" max="4786" width="12" customWidth="1"/>
    <col min="5039" max="5039" width="51.5703125" customWidth="1"/>
    <col min="5042" max="5042" width="12" customWidth="1"/>
    <col min="5295" max="5295" width="51.5703125" customWidth="1"/>
    <col min="5298" max="5298" width="12" customWidth="1"/>
    <col min="5551" max="5551" width="51.5703125" customWidth="1"/>
    <col min="5554" max="5554" width="12" customWidth="1"/>
    <col min="5807" max="5807" width="51.5703125" customWidth="1"/>
    <col min="5810" max="5810" width="12" customWidth="1"/>
    <col min="6063" max="6063" width="51.5703125" customWidth="1"/>
    <col min="6066" max="6066" width="12" customWidth="1"/>
    <col min="6319" max="6319" width="51.5703125" customWidth="1"/>
    <col min="6322" max="6322" width="12" customWidth="1"/>
    <col min="6575" max="6575" width="51.5703125" customWidth="1"/>
    <col min="6578" max="6578" width="12" customWidth="1"/>
    <col min="6831" max="6831" width="51.5703125" customWidth="1"/>
    <col min="6834" max="6834" width="12" customWidth="1"/>
    <col min="7087" max="7087" width="51.5703125" customWidth="1"/>
    <col min="7090" max="7090" width="12" customWidth="1"/>
    <col min="7343" max="7343" width="51.5703125" customWidth="1"/>
    <col min="7346" max="7346" width="12" customWidth="1"/>
    <col min="7599" max="7599" width="51.5703125" customWidth="1"/>
    <col min="7602" max="7602" width="12" customWidth="1"/>
    <col min="7855" max="7855" width="51.5703125" customWidth="1"/>
    <col min="7858" max="7858" width="12" customWidth="1"/>
    <col min="8111" max="8111" width="51.5703125" customWidth="1"/>
    <col min="8114" max="8114" width="12" customWidth="1"/>
    <col min="8367" max="8367" width="51.5703125" customWidth="1"/>
    <col min="8370" max="8370" width="12" customWidth="1"/>
    <col min="8623" max="8623" width="51.5703125" customWidth="1"/>
    <col min="8626" max="8626" width="12" customWidth="1"/>
    <col min="8879" max="8879" width="51.5703125" customWidth="1"/>
    <col min="8882" max="8882" width="12" customWidth="1"/>
    <col min="9135" max="9135" width="51.5703125" customWidth="1"/>
    <col min="9138" max="9138" width="12" customWidth="1"/>
    <col min="9391" max="9391" width="51.5703125" customWidth="1"/>
    <col min="9394" max="9394" width="12" customWidth="1"/>
    <col min="9647" max="9647" width="51.5703125" customWidth="1"/>
    <col min="9650" max="9650" width="12" customWidth="1"/>
    <col min="9903" max="9903" width="51.5703125" customWidth="1"/>
    <col min="9906" max="9906" width="12" customWidth="1"/>
    <col min="10159" max="10159" width="51.5703125" customWidth="1"/>
    <col min="10162" max="10162" width="12" customWidth="1"/>
    <col min="10415" max="10415" width="51.5703125" customWidth="1"/>
    <col min="10418" max="10418" width="12" customWidth="1"/>
    <col min="10671" max="10671" width="51.5703125" customWidth="1"/>
    <col min="10674" max="10674" width="12" customWidth="1"/>
    <col min="10927" max="10927" width="51.5703125" customWidth="1"/>
    <col min="10930" max="10930" width="12" customWidth="1"/>
    <col min="11183" max="11183" width="51.5703125" customWidth="1"/>
    <col min="11186" max="11186" width="12" customWidth="1"/>
    <col min="11439" max="11439" width="51.5703125" customWidth="1"/>
    <col min="11442" max="11442" width="12" customWidth="1"/>
    <col min="11695" max="11695" width="51.5703125" customWidth="1"/>
    <col min="11698" max="11698" width="12" customWidth="1"/>
    <col min="11951" max="11951" width="51.5703125" customWidth="1"/>
    <col min="11954" max="11954" width="12" customWidth="1"/>
    <col min="12207" max="12207" width="51.5703125" customWidth="1"/>
    <col min="12210" max="12210" width="12" customWidth="1"/>
    <col min="12463" max="12463" width="51.5703125" customWidth="1"/>
    <col min="12466" max="12466" width="12" customWidth="1"/>
    <col min="12719" max="12719" width="51.5703125" customWidth="1"/>
    <col min="12722" max="12722" width="12" customWidth="1"/>
    <col min="12975" max="12975" width="51.5703125" customWidth="1"/>
    <col min="12978" max="12978" width="12" customWidth="1"/>
    <col min="13231" max="13231" width="51.5703125" customWidth="1"/>
    <col min="13234" max="13234" width="12" customWidth="1"/>
    <col min="13487" max="13487" width="51.5703125" customWidth="1"/>
    <col min="13490" max="13490" width="12" customWidth="1"/>
    <col min="13743" max="13743" width="51.5703125" customWidth="1"/>
    <col min="13746" max="13746" width="12" customWidth="1"/>
    <col min="13999" max="13999" width="51.5703125" customWidth="1"/>
    <col min="14002" max="14002" width="12" customWidth="1"/>
    <col min="14255" max="14255" width="51.5703125" customWidth="1"/>
    <col min="14258" max="14258" width="12" customWidth="1"/>
    <col min="14511" max="14511" width="51.5703125" customWidth="1"/>
    <col min="14514" max="14514" width="12" customWidth="1"/>
    <col min="14767" max="14767" width="51.5703125" customWidth="1"/>
    <col min="14770" max="14770" width="12" customWidth="1"/>
    <col min="15023" max="15023" width="51.5703125" customWidth="1"/>
    <col min="15026" max="15026" width="12" customWidth="1"/>
    <col min="15279" max="15279" width="51.5703125" customWidth="1"/>
    <col min="15282" max="15282" width="12" customWidth="1"/>
    <col min="15535" max="15535" width="51.5703125" customWidth="1"/>
    <col min="15538" max="15538" width="12" customWidth="1"/>
    <col min="15791" max="15791" width="51.5703125" customWidth="1"/>
    <col min="15794" max="15794" width="12" customWidth="1"/>
    <col min="16047" max="16047" width="51.5703125" customWidth="1"/>
    <col min="16050" max="16050" width="12" customWidth="1"/>
  </cols>
  <sheetData>
    <row r="1" spans="1:12" s="12" customFormat="1" ht="75" customHeight="1" x14ac:dyDescent="0.25">
      <c r="A1" s="126"/>
      <c r="B1" s="126"/>
      <c r="C1" s="126"/>
      <c r="D1" s="126"/>
      <c r="E1" s="126"/>
      <c r="F1" s="126"/>
      <c r="G1" s="126"/>
      <c r="H1" s="126"/>
      <c r="I1" s="126"/>
      <c r="J1" s="126"/>
    </row>
    <row r="2" spans="1:12" s="12" customFormat="1" ht="15" customHeight="1" x14ac:dyDescent="0.25">
      <c r="A2" s="127" t="str">
        <f>+Contents!A2</f>
        <v>Statistics about corporate insolvency in Australia</v>
      </c>
      <c r="B2" s="127"/>
      <c r="C2" s="127"/>
      <c r="D2" s="127"/>
      <c r="E2" s="127"/>
      <c r="F2" s="127"/>
      <c r="G2" s="127"/>
      <c r="H2" s="127"/>
      <c r="I2" s="127"/>
      <c r="J2" s="127"/>
    </row>
    <row r="3" spans="1:12" s="12" customFormat="1" ht="24.95" customHeight="1" x14ac:dyDescent="0.25">
      <c r="A3" s="128" t="str">
        <f>Contents!A3</f>
        <v>Released: December 2025</v>
      </c>
      <c r="B3" s="128"/>
      <c r="C3" s="128"/>
      <c r="D3" s="128"/>
      <c r="E3" s="128"/>
      <c r="F3" s="128"/>
      <c r="G3" s="128"/>
      <c r="H3" s="128"/>
      <c r="I3" s="128"/>
      <c r="J3" s="128"/>
    </row>
    <row r="4" spans="1:12" s="12" customFormat="1" x14ac:dyDescent="0.25">
      <c r="A4" s="133" t="s">
        <v>290</v>
      </c>
      <c r="B4" s="133"/>
      <c r="C4" s="133"/>
      <c r="D4" s="133"/>
      <c r="E4" s="133"/>
      <c r="F4" s="133"/>
      <c r="G4" s="133"/>
      <c r="H4" s="133"/>
      <c r="I4" s="133"/>
      <c r="J4" s="133"/>
    </row>
    <row r="5" spans="1:12" s="12" customFormat="1" ht="15" customHeight="1" x14ac:dyDescent="0.25">
      <c r="A5" s="130" t="s">
        <v>12</v>
      </c>
      <c r="B5" s="129" t="s">
        <v>117</v>
      </c>
      <c r="C5" s="129"/>
      <c r="D5" s="129"/>
      <c r="E5" s="129"/>
      <c r="F5" s="129"/>
      <c r="G5" s="129"/>
      <c r="H5" s="129"/>
      <c r="I5" s="129"/>
      <c r="J5" s="129"/>
    </row>
    <row r="6" spans="1:12" s="12" customFormat="1" ht="33.75" x14ac:dyDescent="0.25">
      <c r="A6" s="130"/>
      <c r="B6" s="104" t="s">
        <v>118</v>
      </c>
      <c r="C6" s="104" t="s">
        <v>119</v>
      </c>
      <c r="D6" s="16" t="s">
        <v>103</v>
      </c>
      <c r="E6" s="99" t="s">
        <v>120</v>
      </c>
      <c r="F6" s="99" t="s">
        <v>94</v>
      </c>
      <c r="G6" s="16" t="s">
        <v>95</v>
      </c>
      <c r="H6" s="16" t="s">
        <v>96</v>
      </c>
      <c r="I6" s="16" t="s">
        <v>107</v>
      </c>
      <c r="J6" s="17" t="s">
        <v>42</v>
      </c>
    </row>
    <row r="7" spans="1:12" s="12" customFormat="1" x14ac:dyDescent="0.25">
      <c r="A7" s="6" t="s">
        <v>22</v>
      </c>
      <c r="B7" s="105">
        <v>1115</v>
      </c>
      <c r="C7" s="105">
        <v>331</v>
      </c>
      <c r="D7" s="105">
        <v>39</v>
      </c>
      <c r="E7" s="105">
        <v>20</v>
      </c>
      <c r="F7" s="105">
        <v>23</v>
      </c>
      <c r="G7" s="105">
        <v>3</v>
      </c>
      <c r="H7" s="105">
        <v>6</v>
      </c>
      <c r="I7" s="105">
        <v>51</v>
      </c>
      <c r="J7" s="10">
        <f t="shared" ref="J7:J26" si="0">SUM(B7:I7)</f>
        <v>1588</v>
      </c>
      <c r="L7" s="85"/>
    </row>
    <row r="8" spans="1:12" s="12" customFormat="1" x14ac:dyDescent="0.25">
      <c r="A8" s="6" t="s">
        <v>23</v>
      </c>
      <c r="B8" s="105">
        <v>278</v>
      </c>
      <c r="C8" s="105">
        <v>41</v>
      </c>
      <c r="D8" s="105">
        <v>8</v>
      </c>
      <c r="E8" s="105">
        <v>9</v>
      </c>
      <c r="F8" s="105">
        <v>11</v>
      </c>
      <c r="G8" s="105">
        <v>0</v>
      </c>
      <c r="H8" s="105">
        <v>1</v>
      </c>
      <c r="I8" s="105">
        <v>5</v>
      </c>
      <c r="J8" s="10">
        <f t="shared" si="0"/>
        <v>353</v>
      </c>
    </row>
    <row r="9" spans="1:12" s="12" customFormat="1" x14ac:dyDescent="0.25">
      <c r="A9" s="6" t="s">
        <v>24</v>
      </c>
      <c r="B9" s="105">
        <v>54</v>
      </c>
      <c r="C9" s="105">
        <v>15</v>
      </c>
      <c r="D9" s="105">
        <v>6</v>
      </c>
      <c r="E9" s="105">
        <v>3</v>
      </c>
      <c r="F9" s="105">
        <v>11</v>
      </c>
      <c r="G9" s="105">
        <v>6</v>
      </c>
      <c r="H9" s="105">
        <v>2</v>
      </c>
      <c r="I9" s="105">
        <v>9</v>
      </c>
      <c r="J9" s="10">
        <f t="shared" si="0"/>
        <v>106</v>
      </c>
    </row>
    <row r="10" spans="1:12" s="12" customFormat="1" x14ac:dyDescent="0.25">
      <c r="A10" s="6" t="s">
        <v>25</v>
      </c>
      <c r="B10" s="105">
        <v>162</v>
      </c>
      <c r="C10" s="105">
        <v>26</v>
      </c>
      <c r="D10" s="105">
        <v>9</v>
      </c>
      <c r="E10" s="105">
        <v>2</v>
      </c>
      <c r="F10" s="105">
        <v>1</v>
      </c>
      <c r="G10" s="105">
        <v>1</v>
      </c>
      <c r="H10" s="105">
        <v>0</v>
      </c>
      <c r="I10" s="105">
        <v>2</v>
      </c>
      <c r="J10" s="10">
        <f t="shared" si="0"/>
        <v>203</v>
      </c>
    </row>
    <row r="11" spans="1:12" s="12" customFormat="1" ht="13.35" customHeight="1" x14ac:dyDescent="0.25">
      <c r="A11" s="6" t="s">
        <v>26</v>
      </c>
      <c r="B11" s="105">
        <v>1632</v>
      </c>
      <c r="C11" s="105">
        <v>367</v>
      </c>
      <c r="D11" s="105">
        <v>81</v>
      </c>
      <c r="E11" s="105">
        <v>55</v>
      </c>
      <c r="F11" s="105">
        <v>62</v>
      </c>
      <c r="G11" s="105">
        <v>29</v>
      </c>
      <c r="H11" s="105">
        <v>59</v>
      </c>
      <c r="I11" s="105">
        <v>76</v>
      </c>
      <c r="J11" s="10">
        <f t="shared" si="0"/>
        <v>2361</v>
      </c>
    </row>
    <row r="12" spans="1:12" s="12" customFormat="1" x14ac:dyDescent="0.25">
      <c r="A12" s="6" t="s">
        <v>27</v>
      </c>
      <c r="B12" s="105">
        <v>58</v>
      </c>
      <c r="C12" s="105">
        <v>8</v>
      </c>
      <c r="D12" s="105">
        <v>3</v>
      </c>
      <c r="E12" s="105">
        <v>1</v>
      </c>
      <c r="F12" s="105">
        <v>4</v>
      </c>
      <c r="G12" s="105">
        <v>0</v>
      </c>
      <c r="H12" s="105">
        <v>0</v>
      </c>
      <c r="I12" s="105">
        <v>2</v>
      </c>
      <c r="J12" s="10">
        <f t="shared" si="0"/>
        <v>76</v>
      </c>
    </row>
    <row r="13" spans="1:12" s="12" customFormat="1" x14ac:dyDescent="0.25">
      <c r="A13" s="6" t="s">
        <v>28</v>
      </c>
      <c r="B13" s="105">
        <v>152</v>
      </c>
      <c r="C13" s="105">
        <v>44</v>
      </c>
      <c r="D13" s="105">
        <v>7</v>
      </c>
      <c r="E13" s="105">
        <v>5</v>
      </c>
      <c r="F13" s="105">
        <v>5</v>
      </c>
      <c r="G13" s="105">
        <v>4</v>
      </c>
      <c r="H13" s="105">
        <v>12</v>
      </c>
      <c r="I13" s="105">
        <v>9</v>
      </c>
      <c r="J13" s="10">
        <f t="shared" si="0"/>
        <v>238</v>
      </c>
    </row>
    <row r="14" spans="1:12" s="12" customFormat="1" x14ac:dyDescent="0.25">
      <c r="A14" s="6" t="s">
        <v>29</v>
      </c>
      <c r="B14" s="105">
        <v>207</v>
      </c>
      <c r="C14" s="105">
        <v>18</v>
      </c>
      <c r="D14" s="105">
        <v>6</v>
      </c>
      <c r="E14" s="105">
        <v>6</v>
      </c>
      <c r="F14" s="105">
        <v>16</v>
      </c>
      <c r="G14" s="105">
        <v>0</v>
      </c>
      <c r="H14" s="105">
        <v>3</v>
      </c>
      <c r="I14" s="105">
        <v>8</v>
      </c>
      <c r="J14" s="10">
        <f t="shared" si="0"/>
        <v>264</v>
      </c>
    </row>
    <row r="15" spans="1:12" s="12" customFormat="1" x14ac:dyDescent="0.25">
      <c r="A15" s="6" t="s">
        <v>30</v>
      </c>
      <c r="B15" s="105">
        <v>179</v>
      </c>
      <c r="C15" s="105">
        <v>42</v>
      </c>
      <c r="D15" s="105">
        <v>10</v>
      </c>
      <c r="E15" s="105">
        <v>7</v>
      </c>
      <c r="F15" s="105">
        <v>11</v>
      </c>
      <c r="G15" s="105">
        <v>1</v>
      </c>
      <c r="H15" s="105">
        <v>0</v>
      </c>
      <c r="I15" s="105">
        <v>15</v>
      </c>
      <c r="J15" s="10">
        <f t="shared" si="0"/>
        <v>265</v>
      </c>
    </row>
    <row r="16" spans="1:12" s="12" customFormat="1" x14ac:dyDescent="0.25">
      <c r="A16" s="6" t="s">
        <v>31</v>
      </c>
      <c r="B16" s="105">
        <v>149</v>
      </c>
      <c r="C16" s="105">
        <v>27</v>
      </c>
      <c r="D16" s="105">
        <v>8</v>
      </c>
      <c r="E16" s="105">
        <v>3</v>
      </c>
      <c r="F16" s="105">
        <v>11</v>
      </c>
      <c r="G16" s="105">
        <v>1</v>
      </c>
      <c r="H16" s="105">
        <v>14</v>
      </c>
      <c r="I16" s="105">
        <v>7</v>
      </c>
      <c r="J16" s="10">
        <f t="shared" si="0"/>
        <v>220</v>
      </c>
    </row>
    <row r="17" spans="1:12" s="12" customFormat="1" x14ac:dyDescent="0.25">
      <c r="A17" s="6" t="s">
        <v>32</v>
      </c>
      <c r="B17" s="105">
        <v>205</v>
      </c>
      <c r="C17" s="105">
        <v>28</v>
      </c>
      <c r="D17" s="105">
        <v>2</v>
      </c>
      <c r="E17" s="105">
        <v>1</v>
      </c>
      <c r="F17" s="105">
        <v>3</v>
      </c>
      <c r="G17" s="105">
        <v>2</v>
      </c>
      <c r="H17" s="105">
        <v>0</v>
      </c>
      <c r="I17" s="105">
        <v>6</v>
      </c>
      <c r="J17" s="10">
        <f t="shared" si="0"/>
        <v>247</v>
      </c>
    </row>
    <row r="18" spans="1:12" s="12" customFormat="1" x14ac:dyDescent="0.25">
      <c r="A18" s="6" t="s">
        <v>33</v>
      </c>
      <c r="B18" s="105">
        <v>240</v>
      </c>
      <c r="C18" s="105">
        <v>62</v>
      </c>
      <c r="D18" s="105">
        <v>29</v>
      </c>
      <c r="E18" s="105">
        <v>13</v>
      </c>
      <c r="F18" s="105">
        <v>38</v>
      </c>
      <c r="G18" s="105">
        <v>7</v>
      </c>
      <c r="H18" s="105">
        <v>17</v>
      </c>
      <c r="I18" s="105">
        <v>20</v>
      </c>
      <c r="J18" s="10">
        <f t="shared" si="0"/>
        <v>426</v>
      </c>
    </row>
    <row r="19" spans="1:12" s="12" customFormat="1" x14ac:dyDescent="0.25">
      <c r="A19" s="6" t="s">
        <v>34</v>
      </c>
      <c r="B19" s="105">
        <v>48</v>
      </c>
      <c r="C19" s="105">
        <v>6</v>
      </c>
      <c r="D19" s="105">
        <v>0</v>
      </c>
      <c r="E19" s="105">
        <v>3</v>
      </c>
      <c r="F19" s="105">
        <v>6</v>
      </c>
      <c r="G19" s="105">
        <v>3</v>
      </c>
      <c r="H19" s="105">
        <v>22</v>
      </c>
      <c r="I19" s="105">
        <v>1</v>
      </c>
      <c r="J19" s="10">
        <f t="shared" si="0"/>
        <v>89</v>
      </c>
    </row>
    <row r="20" spans="1:12" s="12" customFormat="1" x14ac:dyDescent="0.25">
      <c r="A20" s="6" t="s">
        <v>35</v>
      </c>
      <c r="B20" s="105">
        <v>780</v>
      </c>
      <c r="C20" s="105">
        <v>147</v>
      </c>
      <c r="D20" s="105">
        <v>16</v>
      </c>
      <c r="E20" s="105">
        <v>16</v>
      </c>
      <c r="F20" s="105">
        <v>49</v>
      </c>
      <c r="G20" s="105">
        <v>4</v>
      </c>
      <c r="H20" s="105">
        <v>5</v>
      </c>
      <c r="I20" s="105">
        <v>37</v>
      </c>
      <c r="J20" s="10">
        <f t="shared" si="0"/>
        <v>1054</v>
      </c>
    </row>
    <row r="21" spans="1:12" s="12" customFormat="1" x14ac:dyDescent="0.25">
      <c r="A21" s="6" t="s">
        <v>36</v>
      </c>
      <c r="B21" s="105">
        <v>372</v>
      </c>
      <c r="C21" s="105">
        <v>50</v>
      </c>
      <c r="D21" s="105">
        <v>8</v>
      </c>
      <c r="E21" s="105">
        <v>6</v>
      </c>
      <c r="F21" s="105">
        <v>17</v>
      </c>
      <c r="G21" s="105">
        <v>2</v>
      </c>
      <c r="H21" s="105">
        <v>7</v>
      </c>
      <c r="I21" s="105">
        <v>10</v>
      </c>
      <c r="J21" s="10">
        <f t="shared" si="0"/>
        <v>472</v>
      </c>
    </row>
    <row r="22" spans="1:12" s="12" customFormat="1" x14ac:dyDescent="0.25">
      <c r="A22" s="6" t="s">
        <v>37</v>
      </c>
      <c r="B22" s="105">
        <v>37</v>
      </c>
      <c r="C22" s="105">
        <v>5</v>
      </c>
      <c r="D22" s="105">
        <v>0</v>
      </c>
      <c r="E22" s="105">
        <v>2</v>
      </c>
      <c r="F22" s="105">
        <v>0</v>
      </c>
      <c r="G22" s="105">
        <v>0</v>
      </c>
      <c r="H22" s="105">
        <v>0</v>
      </c>
      <c r="I22" s="105">
        <v>0</v>
      </c>
      <c r="J22" s="10">
        <f t="shared" si="0"/>
        <v>44</v>
      </c>
    </row>
    <row r="23" spans="1:12" s="12" customFormat="1" x14ac:dyDescent="0.25">
      <c r="A23" s="6" t="s">
        <v>38</v>
      </c>
      <c r="B23" s="105">
        <v>128</v>
      </c>
      <c r="C23" s="105">
        <v>26</v>
      </c>
      <c r="D23" s="105">
        <v>12</v>
      </c>
      <c r="E23" s="105">
        <v>10</v>
      </c>
      <c r="F23" s="105">
        <v>20</v>
      </c>
      <c r="G23" s="105">
        <v>13</v>
      </c>
      <c r="H23" s="105">
        <v>9</v>
      </c>
      <c r="I23" s="105">
        <v>6</v>
      </c>
      <c r="J23" s="10">
        <f t="shared" si="0"/>
        <v>224</v>
      </c>
    </row>
    <row r="24" spans="1:12" s="12" customFormat="1" x14ac:dyDescent="0.25">
      <c r="A24" s="6" t="s">
        <v>39</v>
      </c>
      <c r="B24" s="105">
        <v>398</v>
      </c>
      <c r="C24" s="105">
        <v>133</v>
      </c>
      <c r="D24" s="105">
        <v>30</v>
      </c>
      <c r="E24" s="105">
        <v>17</v>
      </c>
      <c r="F24" s="105">
        <v>49</v>
      </c>
      <c r="G24" s="105">
        <v>12</v>
      </c>
      <c r="H24" s="105">
        <v>4</v>
      </c>
      <c r="I24" s="105">
        <v>30</v>
      </c>
      <c r="J24" s="10">
        <f t="shared" si="0"/>
        <v>673</v>
      </c>
    </row>
    <row r="25" spans="1:12" s="12" customFormat="1" x14ac:dyDescent="0.25">
      <c r="A25" s="6" t="s">
        <v>40</v>
      </c>
      <c r="B25" s="105">
        <v>315</v>
      </c>
      <c r="C25" s="105">
        <v>102</v>
      </c>
      <c r="D25" s="105">
        <v>23</v>
      </c>
      <c r="E25" s="105">
        <v>16</v>
      </c>
      <c r="F25" s="105">
        <v>29</v>
      </c>
      <c r="G25" s="105">
        <v>4</v>
      </c>
      <c r="H25" s="105">
        <v>4</v>
      </c>
      <c r="I25" s="105">
        <v>18</v>
      </c>
      <c r="J25" s="10">
        <f t="shared" si="0"/>
        <v>511</v>
      </c>
    </row>
    <row r="26" spans="1:12" s="12" customFormat="1" x14ac:dyDescent="0.25">
      <c r="A26" s="6" t="s">
        <v>41</v>
      </c>
      <c r="B26" s="105">
        <v>98</v>
      </c>
      <c r="C26" s="105">
        <v>30</v>
      </c>
      <c r="D26" s="105">
        <v>7</v>
      </c>
      <c r="E26" s="105">
        <v>5</v>
      </c>
      <c r="F26" s="105">
        <v>13</v>
      </c>
      <c r="G26" s="105">
        <v>5</v>
      </c>
      <c r="H26" s="105">
        <v>3</v>
      </c>
      <c r="I26" s="105">
        <v>10</v>
      </c>
      <c r="J26" s="10">
        <f t="shared" si="0"/>
        <v>171</v>
      </c>
    </row>
    <row r="27" spans="1:12" s="12" customFormat="1" x14ac:dyDescent="0.25">
      <c r="A27" s="18" t="s">
        <v>42</v>
      </c>
      <c r="B27" s="22">
        <f>SUM(B7:B26)</f>
        <v>6607</v>
      </c>
      <c r="C27" s="22">
        <f t="shared" ref="C27:J27" si="1">SUM(C7:C26)</f>
        <v>1508</v>
      </c>
      <c r="D27" s="22">
        <f t="shared" si="1"/>
        <v>304</v>
      </c>
      <c r="E27" s="22">
        <f t="shared" si="1"/>
        <v>200</v>
      </c>
      <c r="F27" s="22">
        <f t="shared" si="1"/>
        <v>379</v>
      </c>
      <c r="G27" s="22">
        <f t="shared" si="1"/>
        <v>97</v>
      </c>
      <c r="H27" s="22">
        <f t="shared" si="1"/>
        <v>168</v>
      </c>
      <c r="I27" s="22">
        <f t="shared" si="1"/>
        <v>322</v>
      </c>
      <c r="J27" s="22">
        <f t="shared" si="1"/>
        <v>9585</v>
      </c>
    </row>
    <row r="28" spans="1:12" s="12" customFormat="1" ht="30" customHeight="1" x14ac:dyDescent="0.25">
      <c r="A28" s="134"/>
      <c r="B28" s="134"/>
      <c r="C28" s="134"/>
      <c r="D28" s="134"/>
      <c r="E28" s="134"/>
      <c r="F28" s="134"/>
      <c r="G28" s="134"/>
      <c r="H28" s="134"/>
      <c r="I28" s="134"/>
      <c r="J28" s="134"/>
    </row>
    <row r="29" spans="1:12" s="12" customFormat="1" x14ac:dyDescent="0.25">
      <c r="A29" s="133" t="s">
        <v>291</v>
      </c>
      <c r="B29" s="133"/>
      <c r="C29" s="133"/>
      <c r="D29" s="133"/>
      <c r="E29" s="133"/>
      <c r="F29" s="133"/>
      <c r="G29" s="133"/>
      <c r="H29" s="133"/>
      <c r="I29" s="133"/>
      <c r="J29" s="133"/>
    </row>
    <row r="30" spans="1:12" s="12" customFormat="1" ht="15" customHeight="1" x14ac:dyDescent="0.25">
      <c r="A30" s="130" t="s">
        <v>11</v>
      </c>
      <c r="B30" s="129" t="s">
        <v>117</v>
      </c>
      <c r="C30" s="129"/>
      <c r="D30" s="129"/>
      <c r="E30" s="129"/>
      <c r="F30" s="129"/>
      <c r="G30" s="129"/>
      <c r="H30" s="129"/>
      <c r="I30" s="129"/>
      <c r="J30" s="129"/>
    </row>
    <row r="31" spans="1:12" s="12" customFormat="1" ht="33.75" x14ac:dyDescent="0.25">
      <c r="A31" s="130"/>
      <c r="B31" s="104" t="s">
        <v>118</v>
      </c>
      <c r="C31" s="104" t="s">
        <v>119</v>
      </c>
      <c r="D31" s="16" t="s">
        <v>103</v>
      </c>
      <c r="E31" s="99" t="s">
        <v>120</v>
      </c>
      <c r="F31" s="99" t="s">
        <v>94</v>
      </c>
      <c r="G31" s="16" t="s">
        <v>95</v>
      </c>
      <c r="H31" s="16" t="s">
        <v>96</v>
      </c>
      <c r="I31" s="16" t="s">
        <v>107</v>
      </c>
      <c r="J31" s="17" t="s">
        <v>42</v>
      </c>
    </row>
    <row r="32" spans="1:12" s="12" customFormat="1" x14ac:dyDescent="0.25">
      <c r="A32" s="6" t="s">
        <v>13</v>
      </c>
      <c r="B32" s="75">
        <v>137</v>
      </c>
      <c r="C32" s="75">
        <v>27</v>
      </c>
      <c r="D32" s="75">
        <v>2</v>
      </c>
      <c r="E32" s="75">
        <v>3</v>
      </c>
      <c r="F32" s="75">
        <v>4</v>
      </c>
      <c r="G32" s="75">
        <v>2</v>
      </c>
      <c r="H32" s="75">
        <v>3</v>
      </c>
      <c r="I32" s="75">
        <v>2</v>
      </c>
      <c r="J32" s="10">
        <f t="shared" ref="J32:J40" si="2">SUM(B32:I32)</f>
        <v>180</v>
      </c>
      <c r="L32" s="10"/>
    </row>
    <row r="33" spans="1:12" s="12" customFormat="1" x14ac:dyDescent="0.25">
      <c r="A33" s="6" t="s">
        <v>14</v>
      </c>
      <c r="B33" s="75">
        <v>2807</v>
      </c>
      <c r="C33" s="75">
        <v>576</v>
      </c>
      <c r="D33" s="75">
        <v>104</v>
      </c>
      <c r="E33" s="75">
        <v>78</v>
      </c>
      <c r="F33" s="75">
        <v>132</v>
      </c>
      <c r="G33" s="75">
        <v>29</v>
      </c>
      <c r="H33" s="75">
        <v>73</v>
      </c>
      <c r="I33" s="75">
        <v>148</v>
      </c>
      <c r="J33" s="10">
        <f t="shared" si="2"/>
        <v>3947</v>
      </c>
      <c r="L33" s="10"/>
    </row>
    <row r="34" spans="1:12" s="12" customFormat="1" x14ac:dyDescent="0.25">
      <c r="A34" s="6" t="s">
        <v>15</v>
      </c>
      <c r="B34" s="75">
        <v>26</v>
      </c>
      <c r="C34" s="75">
        <v>12</v>
      </c>
      <c r="D34" s="75">
        <v>2</v>
      </c>
      <c r="E34" s="75">
        <v>1</v>
      </c>
      <c r="F34" s="75">
        <v>1</v>
      </c>
      <c r="G34" s="75">
        <v>0</v>
      </c>
      <c r="H34" s="75">
        <v>0</v>
      </c>
      <c r="I34" s="75">
        <v>2</v>
      </c>
      <c r="J34" s="10">
        <f t="shared" si="2"/>
        <v>44</v>
      </c>
      <c r="L34" s="10"/>
    </row>
    <row r="35" spans="1:12" s="12" customFormat="1" x14ac:dyDescent="0.25">
      <c r="A35" s="6" t="s">
        <v>16</v>
      </c>
      <c r="B35" s="75">
        <v>1154</v>
      </c>
      <c r="C35" s="75">
        <v>314</v>
      </c>
      <c r="D35" s="75">
        <v>64</v>
      </c>
      <c r="E35" s="75">
        <v>27</v>
      </c>
      <c r="F35" s="75">
        <v>84</v>
      </c>
      <c r="G35" s="75">
        <v>14</v>
      </c>
      <c r="H35" s="75">
        <v>43</v>
      </c>
      <c r="I35" s="75">
        <v>58</v>
      </c>
      <c r="J35" s="10">
        <f t="shared" si="2"/>
        <v>1758</v>
      </c>
      <c r="L35" s="10"/>
    </row>
    <row r="36" spans="1:12" s="12" customFormat="1" ht="13.35" customHeight="1" x14ac:dyDescent="0.25">
      <c r="A36" s="6" t="s">
        <v>17</v>
      </c>
      <c r="B36" s="75">
        <v>271</v>
      </c>
      <c r="C36" s="75">
        <v>58</v>
      </c>
      <c r="D36" s="75">
        <v>18</v>
      </c>
      <c r="E36" s="75">
        <v>6</v>
      </c>
      <c r="F36" s="75">
        <v>18</v>
      </c>
      <c r="G36" s="75">
        <v>6</v>
      </c>
      <c r="H36" s="75">
        <v>6</v>
      </c>
      <c r="I36" s="75">
        <v>7</v>
      </c>
      <c r="J36" s="10">
        <f t="shared" si="2"/>
        <v>390</v>
      </c>
      <c r="L36" s="10"/>
    </row>
    <row r="37" spans="1:12" s="12" customFormat="1" x14ac:dyDescent="0.25">
      <c r="A37" s="6" t="s">
        <v>18</v>
      </c>
      <c r="B37" s="75">
        <v>49</v>
      </c>
      <c r="C37" s="75">
        <v>10</v>
      </c>
      <c r="D37" s="75">
        <v>1</v>
      </c>
      <c r="E37" s="75">
        <v>0</v>
      </c>
      <c r="F37" s="75">
        <v>1</v>
      </c>
      <c r="G37" s="75">
        <v>0</v>
      </c>
      <c r="H37" s="75">
        <v>8</v>
      </c>
      <c r="I37" s="75">
        <v>3</v>
      </c>
      <c r="J37" s="10">
        <f t="shared" si="2"/>
        <v>72</v>
      </c>
      <c r="L37" s="10"/>
    </row>
    <row r="38" spans="1:12" s="12" customFormat="1" x14ac:dyDescent="0.25">
      <c r="A38" s="6" t="s">
        <v>19</v>
      </c>
      <c r="B38" s="75">
        <v>1739</v>
      </c>
      <c r="C38" s="75">
        <v>425</v>
      </c>
      <c r="D38" s="75">
        <v>97</v>
      </c>
      <c r="E38" s="75">
        <v>66</v>
      </c>
      <c r="F38" s="75">
        <v>117</v>
      </c>
      <c r="G38" s="75">
        <v>37</v>
      </c>
      <c r="H38" s="75">
        <v>23</v>
      </c>
      <c r="I38" s="75">
        <v>92</v>
      </c>
      <c r="J38" s="10">
        <f t="shared" si="2"/>
        <v>2596</v>
      </c>
      <c r="L38" s="10"/>
    </row>
    <row r="39" spans="1:12" s="12" customFormat="1" x14ac:dyDescent="0.25">
      <c r="A39" s="6" t="s">
        <v>20</v>
      </c>
      <c r="B39" s="75">
        <v>424</v>
      </c>
      <c r="C39" s="75">
        <v>86</v>
      </c>
      <c r="D39" s="75">
        <v>16</v>
      </c>
      <c r="E39" s="75">
        <v>19</v>
      </c>
      <c r="F39" s="75">
        <v>22</v>
      </c>
      <c r="G39" s="75">
        <v>9</v>
      </c>
      <c r="H39" s="75">
        <v>12</v>
      </c>
      <c r="I39" s="75">
        <v>10</v>
      </c>
      <c r="J39" s="10">
        <f t="shared" si="2"/>
        <v>598</v>
      </c>
      <c r="L39" s="10"/>
    </row>
    <row r="40" spans="1:12" s="12" customFormat="1" x14ac:dyDescent="0.25">
      <c r="A40" s="18" t="s">
        <v>42</v>
      </c>
      <c r="B40" s="22">
        <f>SUM(B32:B39)</f>
        <v>6607</v>
      </c>
      <c r="C40" s="22">
        <f t="shared" ref="C40:I40" si="3">SUM(C32:C39)</f>
        <v>1508</v>
      </c>
      <c r="D40" s="22">
        <f t="shared" si="3"/>
        <v>304</v>
      </c>
      <c r="E40" s="22">
        <f t="shared" si="3"/>
        <v>200</v>
      </c>
      <c r="F40" s="22">
        <f t="shared" si="3"/>
        <v>379</v>
      </c>
      <c r="G40" s="22">
        <f t="shared" si="3"/>
        <v>97</v>
      </c>
      <c r="H40" s="22">
        <f t="shared" si="3"/>
        <v>168</v>
      </c>
      <c r="I40" s="22">
        <f t="shared" si="3"/>
        <v>322</v>
      </c>
      <c r="J40" s="22">
        <f t="shared" si="2"/>
        <v>9585</v>
      </c>
    </row>
    <row r="41" spans="1:12" s="12" customFormat="1" x14ac:dyDescent="0.25">
      <c r="B41" s="10"/>
      <c r="C41" s="10"/>
      <c r="D41" s="10"/>
      <c r="E41" s="10"/>
      <c r="F41" s="10"/>
      <c r="G41" s="10"/>
      <c r="H41" s="10"/>
      <c r="I41" s="10"/>
      <c r="J41" s="10"/>
    </row>
    <row r="42" spans="1:12" s="12" customFormat="1" x14ac:dyDescent="0.25">
      <c r="A42" s="6" t="str">
        <f>CONCATENATE("Note1: ",'3.1.1'!$AR$3)</f>
        <v>Note1: Statistics after 28 March 2020 by region are based upon 'principal place of business' and not 'registered office'.</v>
      </c>
      <c r="B42" s="10"/>
      <c r="C42" s="10"/>
      <c r="D42" s="10"/>
      <c r="E42" s="10"/>
      <c r="F42" s="10"/>
      <c r="G42" s="10"/>
      <c r="H42" s="10"/>
      <c r="I42" s="10"/>
      <c r="J42" s="10"/>
    </row>
    <row r="43" spans="1:12" x14ac:dyDescent="0.25">
      <c r="A43" s="29"/>
    </row>
    <row r="44" spans="1:12" x14ac:dyDescent="0.25">
      <c r="A44" s="9" t="s">
        <v>10</v>
      </c>
    </row>
  </sheetData>
  <mergeCells count="10">
    <mergeCell ref="A29:J29"/>
    <mergeCell ref="A5:A6"/>
    <mergeCell ref="A30:A31"/>
    <mergeCell ref="A1:J1"/>
    <mergeCell ref="A2:J2"/>
    <mergeCell ref="A3:J3"/>
    <mergeCell ref="A4:J4"/>
    <mergeCell ref="B5:J5"/>
    <mergeCell ref="B30:J30"/>
    <mergeCell ref="A28:J28"/>
  </mergeCells>
  <hyperlinks>
    <hyperlink ref="A44" r:id="rId1" xr:uid="{00000000-0004-0000-0800-000000000000}"/>
  </hyperlinks>
  <pageMargins left="0.70866141732283472" right="0.70866141732283472" top="0.74803149606299213" bottom="0.74803149606299213" header="0.31496062992125984" footer="0.31496062992125984"/>
  <pageSetup paperSize="9" scale="81" orientation="portrait" r:id="rId2"/>
  <ignoredErrors>
    <ignoredError sqref="B6 B31" numberStoredAsText="1"/>
  </ignoredErrors>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43"/>
  <sheetViews>
    <sheetView workbookViewId="0">
      <selection activeCell="A3" sqref="A3:I3"/>
    </sheetView>
  </sheetViews>
  <sheetFormatPr defaultColWidth="11.5703125" defaultRowHeight="15" x14ac:dyDescent="0.25"/>
  <cols>
    <col min="1" max="1" width="32.28515625" customWidth="1"/>
    <col min="2" max="9" width="10.7109375" customWidth="1"/>
    <col min="176" max="176" width="51.5703125" customWidth="1"/>
    <col min="179" max="179" width="12" customWidth="1"/>
    <col min="432" max="432" width="51.5703125" customWidth="1"/>
    <col min="435" max="435" width="12" customWidth="1"/>
    <col min="688" max="688" width="51.5703125" customWidth="1"/>
    <col min="691" max="691" width="12" customWidth="1"/>
    <col min="944" max="944" width="51.5703125" customWidth="1"/>
    <col min="947" max="947" width="12" customWidth="1"/>
    <col min="1200" max="1200" width="51.5703125" customWidth="1"/>
    <col min="1203" max="1203" width="12" customWidth="1"/>
    <col min="1456" max="1456" width="51.5703125" customWidth="1"/>
    <col min="1459" max="1459" width="12" customWidth="1"/>
    <col min="1712" max="1712" width="51.5703125" customWidth="1"/>
    <col min="1715" max="1715" width="12" customWidth="1"/>
    <col min="1968" max="1968" width="51.5703125" customWidth="1"/>
    <col min="1971" max="1971" width="12" customWidth="1"/>
    <col min="2224" max="2224" width="51.5703125" customWidth="1"/>
    <col min="2227" max="2227" width="12" customWidth="1"/>
    <col min="2480" max="2480" width="51.5703125" customWidth="1"/>
    <col min="2483" max="2483" width="12" customWidth="1"/>
    <col min="2736" max="2736" width="51.5703125" customWidth="1"/>
    <col min="2739" max="2739" width="12" customWidth="1"/>
    <col min="2992" max="2992" width="51.5703125" customWidth="1"/>
    <col min="2995" max="2995" width="12" customWidth="1"/>
    <col min="3248" max="3248" width="51.5703125" customWidth="1"/>
    <col min="3251" max="3251" width="12" customWidth="1"/>
    <col min="3504" max="3504" width="51.5703125" customWidth="1"/>
    <col min="3507" max="3507" width="12" customWidth="1"/>
    <col min="3760" max="3760" width="51.5703125" customWidth="1"/>
    <col min="3763" max="3763" width="12" customWidth="1"/>
    <col min="4016" max="4016" width="51.5703125" customWidth="1"/>
    <col min="4019" max="4019" width="12" customWidth="1"/>
    <col min="4272" max="4272" width="51.5703125" customWidth="1"/>
    <col min="4275" max="4275" width="12" customWidth="1"/>
    <col min="4528" max="4528" width="51.5703125" customWidth="1"/>
    <col min="4531" max="4531" width="12" customWidth="1"/>
    <col min="4784" max="4784" width="51.5703125" customWidth="1"/>
    <col min="4787" max="4787" width="12" customWidth="1"/>
    <col min="5040" max="5040" width="51.5703125" customWidth="1"/>
    <col min="5043" max="5043" width="12" customWidth="1"/>
    <col min="5296" max="5296" width="51.5703125" customWidth="1"/>
    <col min="5299" max="5299" width="12" customWidth="1"/>
    <col min="5552" max="5552" width="51.5703125" customWidth="1"/>
    <col min="5555" max="5555" width="12" customWidth="1"/>
    <col min="5808" max="5808" width="51.5703125" customWidth="1"/>
    <col min="5811" max="5811" width="12" customWidth="1"/>
    <col min="6064" max="6064" width="51.5703125" customWidth="1"/>
    <col min="6067" max="6067" width="12" customWidth="1"/>
    <col min="6320" max="6320" width="51.5703125" customWidth="1"/>
    <col min="6323" max="6323" width="12" customWidth="1"/>
    <col min="6576" max="6576" width="51.5703125" customWidth="1"/>
    <col min="6579" max="6579" width="12" customWidth="1"/>
    <col min="6832" max="6832" width="51.5703125" customWidth="1"/>
    <col min="6835" max="6835" width="12" customWidth="1"/>
    <col min="7088" max="7088" width="51.5703125" customWidth="1"/>
    <col min="7091" max="7091" width="12" customWidth="1"/>
    <col min="7344" max="7344" width="51.5703125" customWidth="1"/>
    <col min="7347" max="7347" width="12" customWidth="1"/>
    <col min="7600" max="7600" width="51.5703125" customWidth="1"/>
    <col min="7603" max="7603" width="12" customWidth="1"/>
    <col min="7856" max="7856" width="51.5703125" customWidth="1"/>
    <col min="7859" max="7859" width="12" customWidth="1"/>
    <col min="8112" max="8112" width="51.5703125" customWidth="1"/>
    <col min="8115" max="8115" width="12" customWidth="1"/>
    <col min="8368" max="8368" width="51.5703125" customWidth="1"/>
    <col min="8371" max="8371" width="12" customWidth="1"/>
    <col min="8624" max="8624" width="51.5703125" customWidth="1"/>
    <col min="8627" max="8627" width="12" customWidth="1"/>
    <col min="8880" max="8880" width="51.5703125" customWidth="1"/>
    <col min="8883" max="8883" width="12" customWidth="1"/>
    <col min="9136" max="9136" width="51.5703125" customWidth="1"/>
    <col min="9139" max="9139" width="12" customWidth="1"/>
    <col min="9392" max="9392" width="51.5703125" customWidth="1"/>
    <col min="9395" max="9395" width="12" customWidth="1"/>
    <col min="9648" max="9648" width="51.5703125" customWidth="1"/>
    <col min="9651" max="9651" width="12" customWidth="1"/>
    <col min="9904" max="9904" width="51.5703125" customWidth="1"/>
    <col min="9907" max="9907" width="12" customWidth="1"/>
    <col min="10160" max="10160" width="51.5703125" customWidth="1"/>
    <col min="10163" max="10163" width="12" customWidth="1"/>
    <col min="10416" max="10416" width="51.5703125" customWidth="1"/>
    <col min="10419" max="10419" width="12" customWidth="1"/>
    <col min="10672" max="10672" width="51.5703125" customWidth="1"/>
    <col min="10675" max="10675" width="12" customWidth="1"/>
    <col min="10928" max="10928" width="51.5703125" customWidth="1"/>
    <col min="10931" max="10931" width="12" customWidth="1"/>
    <col min="11184" max="11184" width="51.5703125" customWidth="1"/>
    <col min="11187" max="11187" width="12" customWidth="1"/>
    <col min="11440" max="11440" width="51.5703125" customWidth="1"/>
    <col min="11443" max="11443" width="12" customWidth="1"/>
    <col min="11696" max="11696" width="51.5703125" customWidth="1"/>
    <col min="11699" max="11699" width="12" customWidth="1"/>
    <col min="11952" max="11952" width="51.5703125" customWidth="1"/>
    <col min="11955" max="11955" width="12" customWidth="1"/>
    <col min="12208" max="12208" width="51.5703125" customWidth="1"/>
    <col min="12211" max="12211" width="12" customWidth="1"/>
    <col min="12464" max="12464" width="51.5703125" customWidth="1"/>
    <col min="12467" max="12467" width="12" customWidth="1"/>
    <col min="12720" max="12720" width="51.5703125" customWidth="1"/>
    <col min="12723" max="12723" width="12" customWidth="1"/>
    <col min="12976" max="12976" width="51.5703125" customWidth="1"/>
    <col min="12979" max="12979" width="12" customWidth="1"/>
    <col min="13232" max="13232" width="51.5703125" customWidth="1"/>
    <col min="13235" max="13235" width="12" customWidth="1"/>
    <col min="13488" max="13488" width="51.5703125" customWidth="1"/>
    <col min="13491" max="13491" width="12" customWidth="1"/>
    <col min="13744" max="13744" width="51.5703125" customWidth="1"/>
    <col min="13747" max="13747" width="12" customWidth="1"/>
    <col min="14000" max="14000" width="51.5703125" customWidth="1"/>
    <col min="14003" max="14003" width="12" customWidth="1"/>
    <col min="14256" max="14256" width="51.5703125" customWidth="1"/>
    <col min="14259" max="14259" width="12" customWidth="1"/>
    <col min="14512" max="14512" width="51.5703125" customWidth="1"/>
    <col min="14515" max="14515" width="12" customWidth="1"/>
    <col min="14768" max="14768" width="51.5703125" customWidth="1"/>
    <col min="14771" max="14771" width="12" customWidth="1"/>
    <col min="15024" max="15024" width="51.5703125" customWidth="1"/>
    <col min="15027" max="15027" width="12" customWidth="1"/>
    <col min="15280" max="15280" width="51.5703125" customWidth="1"/>
    <col min="15283" max="15283" width="12" customWidth="1"/>
    <col min="15536" max="15536" width="51.5703125" customWidth="1"/>
    <col min="15539" max="15539" width="12" customWidth="1"/>
    <col min="15792" max="15792" width="51.5703125" customWidth="1"/>
    <col min="15795" max="15795" width="12" customWidth="1"/>
    <col min="16048" max="16048" width="51.5703125" customWidth="1"/>
    <col min="16051" max="16051" width="12" customWidth="1"/>
  </cols>
  <sheetData>
    <row r="1" spans="1:9" ht="75" customHeight="1" x14ac:dyDescent="0.25">
      <c r="A1" s="131"/>
      <c r="B1" s="131"/>
      <c r="C1" s="131"/>
      <c r="D1" s="131"/>
      <c r="E1" s="131"/>
      <c r="F1" s="131"/>
      <c r="G1" s="131"/>
      <c r="H1" s="131"/>
      <c r="I1" s="131"/>
    </row>
    <row r="2" spans="1:9" ht="15" customHeight="1" x14ac:dyDescent="0.25">
      <c r="A2" s="127" t="str">
        <f>+Contents!A2</f>
        <v>Statistics about corporate insolvency in Australia</v>
      </c>
      <c r="B2" s="127"/>
      <c r="C2" s="127"/>
      <c r="D2" s="127"/>
      <c r="E2" s="127"/>
      <c r="F2" s="127"/>
      <c r="G2" s="127"/>
      <c r="H2" s="127"/>
      <c r="I2" s="127"/>
    </row>
    <row r="3" spans="1:9" ht="24.95" customHeight="1" x14ac:dyDescent="0.25">
      <c r="A3" s="132" t="str">
        <f>Contents!A3</f>
        <v>Released: December 2025</v>
      </c>
      <c r="B3" s="132"/>
      <c r="C3" s="132"/>
      <c r="D3" s="132"/>
      <c r="E3" s="132"/>
      <c r="F3" s="132"/>
      <c r="G3" s="132"/>
      <c r="H3" s="132"/>
      <c r="I3" s="132"/>
    </row>
    <row r="4" spans="1:9" s="11" customFormat="1" ht="27.75" customHeight="1" x14ac:dyDescent="0.25">
      <c r="A4" s="133" t="s">
        <v>292</v>
      </c>
      <c r="B4" s="133"/>
      <c r="C4" s="133"/>
      <c r="D4" s="133"/>
      <c r="E4" s="133"/>
      <c r="F4" s="133"/>
      <c r="G4" s="133"/>
      <c r="H4" s="133"/>
      <c r="I4" s="133"/>
    </row>
    <row r="5" spans="1:9" ht="15" customHeight="1" x14ac:dyDescent="0.25">
      <c r="A5" s="130" t="s">
        <v>12</v>
      </c>
      <c r="B5" s="129" t="s">
        <v>121</v>
      </c>
      <c r="C5" s="129"/>
      <c r="D5" s="129"/>
      <c r="E5" s="129"/>
      <c r="F5" s="129"/>
      <c r="G5" s="129"/>
      <c r="H5" s="129"/>
      <c r="I5" s="129"/>
    </row>
    <row r="6" spans="1:9" ht="48.75" customHeight="1" x14ac:dyDescent="0.25">
      <c r="A6" s="130"/>
      <c r="B6" s="104" t="s">
        <v>118</v>
      </c>
      <c r="C6" s="104" t="s">
        <v>122</v>
      </c>
      <c r="D6" s="104" t="s">
        <v>85</v>
      </c>
      <c r="E6" s="104" t="s">
        <v>103</v>
      </c>
      <c r="F6" s="104" t="s">
        <v>123</v>
      </c>
      <c r="G6" s="16" t="s">
        <v>124</v>
      </c>
      <c r="H6" s="16" t="s">
        <v>107</v>
      </c>
      <c r="I6" s="17" t="s">
        <v>42</v>
      </c>
    </row>
    <row r="7" spans="1:9" x14ac:dyDescent="0.25">
      <c r="A7" s="6" t="s">
        <v>22</v>
      </c>
      <c r="B7" s="105">
        <v>64</v>
      </c>
      <c r="C7" s="105">
        <v>465</v>
      </c>
      <c r="D7" s="105">
        <v>474</v>
      </c>
      <c r="E7" s="105">
        <v>322</v>
      </c>
      <c r="F7" s="105">
        <v>161</v>
      </c>
      <c r="G7" s="105">
        <v>60</v>
      </c>
      <c r="H7" s="105">
        <v>42</v>
      </c>
      <c r="I7" s="10">
        <f t="shared" ref="I7:I26" si="0">SUM(B7:H7)</f>
        <v>1588</v>
      </c>
    </row>
    <row r="8" spans="1:9" x14ac:dyDescent="0.25">
      <c r="A8" s="6" t="s">
        <v>23</v>
      </c>
      <c r="B8" s="105">
        <v>37</v>
      </c>
      <c r="C8" s="105">
        <v>59</v>
      </c>
      <c r="D8" s="105">
        <v>69</v>
      </c>
      <c r="E8" s="105">
        <v>69</v>
      </c>
      <c r="F8" s="105">
        <v>45</v>
      </c>
      <c r="G8" s="105">
        <v>65</v>
      </c>
      <c r="H8" s="105">
        <v>9</v>
      </c>
      <c r="I8" s="10">
        <f t="shared" si="0"/>
        <v>353</v>
      </c>
    </row>
    <row r="9" spans="1:9" x14ac:dyDescent="0.25">
      <c r="A9" s="6" t="s">
        <v>24</v>
      </c>
      <c r="B9" s="105">
        <v>17</v>
      </c>
      <c r="C9" s="105">
        <v>32</v>
      </c>
      <c r="D9" s="105">
        <v>13</v>
      </c>
      <c r="E9" s="105">
        <v>18</v>
      </c>
      <c r="F9" s="105">
        <v>12</v>
      </c>
      <c r="G9" s="105">
        <v>8</v>
      </c>
      <c r="H9" s="105">
        <v>6</v>
      </c>
      <c r="I9" s="10">
        <f t="shared" si="0"/>
        <v>106</v>
      </c>
    </row>
    <row r="10" spans="1:9" x14ac:dyDescent="0.25">
      <c r="A10" s="6" t="s">
        <v>25</v>
      </c>
      <c r="B10" s="105">
        <v>8</v>
      </c>
      <c r="C10" s="105">
        <v>84</v>
      </c>
      <c r="D10" s="105">
        <v>61</v>
      </c>
      <c r="E10" s="105">
        <v>25</v>
      </c>
      <c r="F10" s="105">
        <v>7</v>
      </c>
      <c r="G10" s="105">
        <v>8</v>
      </c>
      <c r="H10" s="105">
        <v>10</v>
      </c>
      <c r="I10" s="10">
        <f t="shared" si="0"/>
        <v>203</v>
      </c>
    </row>
    <row r="11" spans="1:9" ht="13.35" customHeight="1" x14ac:dyDescent="0.25">
      <c r="A11" s="6" t="s">
        <v>26</v>
      </c>
      <c r="B11" s="105">
        <v>225</v>
      </c>
      <c r="C11" s="105">
        <v>534</v>
      </c>
      <c r="D11" s="105">
        <v>540</v>
      </c>
      <c r="E11" s="105">
        <v>417</v>
      </c>
      <c r="F11" s="105">
        <v>261</v>
      </c>
      <c r="G11" s="105">
        <v>264</v>
      </c>
      <c r="H11" s="105">
        <v>120</v>
      </c>
      <c r="I11" s="10">
        <f t="shared" si="0"/>
        <v>2361</v>
      </c>
    </row>
    <row r="12" spans="1:9" x14ac:dyDescent="0.25">
      <c r="A12" s="6" t="s">
        <v>27</v>
      </c>
      <c r="B12" s="105">
        <v>9</v>
      </c>
      <c r="C12" s="105">
        <v>19</v>
      </c>
      <c r="D12" s="105">
        <v>14</v>
      </c>
      <c r="E12" s="105">
        <v>11</v>
      </c>
      <c r="F12" s="105">
        <v>14</v>
      </c>
      <c r="G12" s="105">
        <v>7</v>
      </c>
      <c r="H12" s="105">
        <v>2</v>
      </c>
      <c r="I12" s="10">
        <f t="shared" si="0"/>
        <v>76</v>
      </c>
    </row>
    <row r="13" spans="1:9" x14ac:dyDescent="0.25">
      <c r="A13" s="6" t="s">
        <v>28</v>
      </c>
      <c r="B13" s="105">
        <v>22</v>
      </c>
      <c r="C13" s="105">
        <v>57</v>
      </c>
      <c r="D13" s="105">
        <v>51</v>
      </c>
      <c r="E13" s="105">
        <v>44</v>
      </c>
      <c r="F13" s="105">
        <v>33</v>
      </c>
      <c r="G13" s="105">
        <v>22</v>
      </c>
      <c r="H13" s="105">
        <v>9</v>
      </c>
      <c r="I13" s="10">
        <f t="shared" si="0"/>
        <v>238</v>
      </c>
    </row>
    <row r="14" spans="1:9" x14ac:dyDescent="0.25">
      <c r="A14" s="6" t="s">
        <v>29</v>
      </c>
      <c r="B14" s="105">
        <v>75</v>
      </c>
      <c r="C14" s="105">
        <v>50</v>
      </c>
      <c r="D14" s="105">
        <v>33</v>
      </c>
      <c r="E14" s="105">
        <v>33</v>
      </c>
      <c r="F14" s="105">
        <v>30</v>
      </c>
      <c r="G14" s="105">
        <v>21</v>
      </c>
      <c r="H14" s="105">
        <v>22</v>
      </c>
      <c r="I14" s="10">
        <f t="shared" si="0"/>
        <v>264</v>
      </c>
    </row>
    <row r="15" spans="1:9" x14ac:dyDescent="0.25">
      <c r="A15" s="6" t="s">
        <v>30</v>
      </c>
      <c r="B15" s="105">
        <v>23</v>
      </c>
      <c r="C15" s="105">
        <v>65</v>
      </c>
      <c r="D15" s="105">
        <v>67</v>
      </c>
      <c r="E15" s="105">
        <v>37</v>
      </c>
      <c r="F15" s="105">
        <v>33</v>
      </c>
      <c r="G15" s="105">
        <v>31</v>
      </c>
      <c r="H15" s="105">
        <v>9</v>
      </c>
      <c r="I15" s="10">
        <f t="shared" si="0"/>
        <v>265</v>
      </c>
    </row>
    <row r="16" spans="1:9" x14ac:dyDescent="0.25">
      <c r="A16" s="6" t="s">
        <v>31</v>
      </c>
      <c r="B16" s="105">
        <v>34</v>
      </c>
      <c r="C16" s="105">
        <v>47</v>
      </c>
      <c r="D16" s="105">
        <v>47</v>
      </c>
      <c r="E16" s="105">
        <v>42</v>
      </c>
      <c r="F16" s="105">
        <v>25</v>
      </c>
      <c r="G16" s="105">
        <v>19</v>
      </c>
      <c r="H16" s="105">
        <v>6</v>
      </c>
      <c r="I16" s="10">
        <f t="shared" si="0"/>
        <v>220</v>
      </c>
    </row>
    <row r="17" spans="1:9" x14ac:dyDescent="0.25">
      <c r="A17" s="6" t="s">
        <v>32</v>
      </c>
      <c r="B17" s="105">
        <v>7</v>
      </c>
      <c r="C17" s="105">
        <v>18</v>
      </c>
      <c r="D17" s="105">
        <v>27</v>
      </c>
      <c r="E17" s="105">
        <v>40</v>
      </c>
      <c r="F17" s="105">
        <v>56</v>
      </c>
      <c r="G17" s="105">
        <v>96</v>
      </c>
      <c r="H17" s="105">
        <v>3</v>
      </c>
      <c r="I17" s="10">
        <f t="shared" si="0"/>
        <v>247</v>
      </c>
    </row>
    <row r="18" spans="1:9" x14ac:dyDescent="0.25">
      <c r="A18" s="6" t="s">
        <v>33</v>
      </c>
      <c r="B18" s="105">
        <v>62</v>
      </c>
      <c r="C18" s="105">
        <v>89</v>
      </c>
      <c r="D18" s="105">
        <v>86</v>
      </c>
      <c r="E18" s="105">
        <v>82</v>
      </c>
      <c r="F18" s="105">
        <v>51</v>
      </c>
      <c r="G18" s="105">
        <v>43</v>
      </c>
      <c r="H18" s="105">
        <v>13</v>
      </c>
      <c r="I18" s="10">
        <f t="shared" si="0"/>
        <v>426</v>
      </c>
    </row>
    <row r="19" spans="1:9" x14ac:dyDescent="0.25">
      <c r="A19" s="6" t="s">
        <v>34</v>
      </c>
      <c r="B19" s="105">
        <v>27</v>
      </c>
      <c r="C19" s="105">
        <v>21</v>
      </c>
      <c r="D19" s="105">
        <v>5</v>
      </c>
      <c r="E19" s="105">
        <v>9</v>
      </c>
      <c r="F19" s="105">
        <v>9</v>
      </c>
      <c r="G19" s="105">
        <v>11</v>
      </c>
      <c r="H19" s="105">
        <v>7</v>
      </c>
      <c r="I19" s="10">
        <f t="shared" si="0"/>
        <v>89</v>
      </c>
    </row>
    <row r="20" spans="1:9" x14ac:dyDescent="0.25">
      <c r="A20" s="6" t="s">
        <v>35</v>
      </c>
      <c r="B20" s="105">
        <v>97</v>
      </c>
      <c r="C20" s="105">
        <v>316</v>
      </c>
      <c r="D20" s="105">
        <v>240</v>
      </c>
      <c r="E20" s="105">
        <v>163</v>
      </c>
      <c r="F20" s="105">
        <v>99</v>
      </c>
      <c r="G20" s="105">
        <v>85</v>
      </c>
      <c r="H20" s="105">
        <v>54</v>
      </c>
      <c r="I20" s="10">
        <f t="shared" si="0"/>
        <v>1054</v>
      </c>
    </row>
    <row r="21" spans="1:9" x14ac:dyDescent="0.25">
      <c r="A21" s="6" t="s">
        <v>36</v>
      </c>
      <c r="B21" s="105">
        <v>44</v>
      </c>
      <c r="C21" s="105">
        <v>129</v>
      </c>
      <c r="D21" s="105">
        <v>100</v>
      </c>
      <c r="E21" s="105">
        <v>79</v>
      </c>
      <c r="F21" s="105">
        <v>46</v>
      </c>
      <c r="G21" s="105">
        <v>48</v>
      </c>
      <c r="H21" s="105">
        <v>26</v>
      </c>
      <c r="I21" s="10">
        <f t="shared" si="0"/>
        <v>472</v>
      </c>
    </row>
    <row r="22" spans="1:9" x14ac:dyDescent="0.25">
      <c r="A22" s="6" t="s">
        <v>37</v>
      </c>
      <c r="B22" s="105">
        <v>3</v>
      </c>
      <c r="C22" s="105">
        <v>3</v>
      </c>
      <c r="D22" s="105">
        <v>7</v>
      </c>
      <c r="E22" s="105">
        <v>8</v>
      </c>
      <c r="F22" s="105">
        <v>13</v>
      </c>
      <c r="G22" s="105">
        <v>8</v>
      </c>
      <c r="H22" s="105">
        <v>2</v>
      </c>
      <c r="I22" s="10">
        <f t="shared" si="0"/>
        <v>44</v>
      </c>
    </row>
    <row r="23" spans="1:9" x14ac:dyDescent="0.25">
      <c r="A23" s="6" t="s">
        <v>38</v>
      </c>
      <c r="B23" s="105">
        <v>44</v>
      </c>
      <c r="C23" s="105">
        <v>51</v>
      </c>
      <c r="D23" s="105">
        <v>41</v>
      </c>
      <c r="E23" s="105">
        <v>30</v>
      </c>
      <c r="F23" s="105">
        <v>23</v>
      </c>
      <c r="G23" s="105">
        <v>10</v>
      </c>
      <c r="H23" s="105">
        <v>25</v>
      </c>
      <c r="I23" s="10">
        <f t="shared" si="0"/>
        <v>224</v>
      </c>
    </row>
    <row r="24" spans="1:9" x14ac:dyDescent="0.25">
      <c r="A24" s="6" t="s">
        <v>39</v>
      </c>
      <c r="B24" s="105">
        <v>86</v>
      </c>
      <c r="C24" s="105">
        <v>244</v>
      </c>
      <c r="D24" s="105">
        <v>138</v>
      </c>
      <c r="E24" s="105">
        <v>76</v>
      </c>
      <c r="F24" s="105">
        <v>57</v>
      </c>
      <c r="G24" s="105">
        <v>31</v>
      </c>
      <c r="H24" s="105">
        <v>41</v>
      </c>
      <c r="I24" s="10">
        <f t="shared" si="0"/>
        <v>673</v>
      </c>
    </row>
    <row r="25" spans="1:9" x14ac:dyDescent="0.25">
      <c r="A25" s="6" t="s">
        <v>40</v>
      </c>
      <c r="B25" s="105">
        <v>60</v>
      </c>
      <c r="C25" s="105">
        <v>171</v>
      </c>
      <c r="D25" s="105">
        <v>96</v>
      </c>
      <c r="E25" s="105">
        <v>54</v>
      </c>
      <c r="F25" s="105">
        <v>47</v>
      </c>
      <c r="G25" s="105">
        <v>45</v>
      </c>
      <c r="H25" s="105">
        <v>38</v>
      </c>
      <c r="I25" s="10">
        <f t="shared" si="0"/>
        <v>511</v>
      </c>
    </row>
    <row r="26" spans="1:9" x14ac:dyDescent="0.25">
      <c r="A26" s="6" t="s">
        <v>41</v>
      </c>
      <c r="B26" s="105">
        <v>25</v>
      </c>
      <c r="C26" s="105">
        <v>43</v>
      </c>
      <c r="D26" s="105">
        <v>30</v>
      </c>
      <c r="E26" s="105">
        <v>22</v>
      </c>
      <c r="F26" s="105">
        <v>21</v>
      </c>
      <c r="G26" s="105">
        <v>20</v>
      </c>
      <c r="H26" s="105">
        <v>10</v>
      </c>
      <c r="I26" s="10">
        <f t="shared" si="0"/>
        <v>171</v>
      </c>
    </row>
    <row r="27" spans="1:9" x14ac:dyDescent="0.25">
      <c r="A27" s="18" t="s">
        <v>42</v>
      </c>
      <c r="B27" s="22">
        <f>SUM(B7:B26)</f>
        <v>969</v>
      </c>
      <c r="C27" s="22">
        <f t="shared" ref="C27:H27" si="1">SUM(C7:C26)</f>
        <v>2497</v>
      </c>
      <c r="D27" s="22">
        <f t="shared" si="1"/>
        <v>2139</v>
      </c>
      <c r="E27" s="22">
        <f t="shared" si="1"/>
        <v>1581</v>
      </c>
      <c r="F27" s="22">
        <f t="shared" si="1"/>
        <v>1043</v>
      </c>
      <c r="G27" s="22">
        <f t="shared" si="1"/>
        <v>902</v>
      </c>
      <c r="H27" s="22">
        <f t="shared" si="1"/>
        <v>454</v>
      </c>
      <c r="I27" s="22">
        <f>SUM(I7:I26)</f>
        <v>9585</v>
      </c>
    </row>
    <row r="28" spans="1:9" ht="30" customHeight="1" x14ac:dyDescent="0.25">
      <c r="A28" s="134"/>
      <c r="B28" s="134"/>
      <c r="C28" s="134"/>
      <c r="D28" s="134"/>
      <c r="E28" s="134"/>
      <c r="F28" s="134"/>
      <c r="G28" s="134"/>
      <c r="H28" s="134"/>
      <c r="I28" s="134"/>
    </row>
    <row r="29" spans="1:9" s="12" customFormat="1" ht="30" customHeight="1" x14ac:dyDescent="0.25">
      <c r="A29" s="133" t="s">
        <v>293</v>
      </c>
      <c r="B29" s="133"/>
      <c r="C29" s="133"/>
      <c r="D29" s="133"/>
      <c r="E29" s="133"/>
      <c r="F29" s="133"/>
      <c r="G29" s="133"/>
      <c r="H29" s="133"/>
      <c r="I29" s="133"/>
    </row>
    <row r="30" spans="1:9" s="12" customFormat="1" ht="15" customHeight="1" x14ac:dyDescent="0.25">
      <c r="A30" s="130" t="s">
        <v>11</v>
      </c>
      <c r="B30" s="129" t="s">
        <v>121</v>
      </c>
      <c r="C30" s="129"/>
      <c r="D30" s="129"/>
      <c r="E30" s="129"/>
      <c r="F30" s="129"/>
      <c r="G30" s="129"/>
      <c r="H30" s="129"/>
      <c r="I30" s="129"/>
    </row>
    <row r="31" spans="1:9" s="12" customFormat="1" ht="33.75" x14ac:dyDescent="0.25">
      <c r="A31" s="130"/>
      <c r="B31" s="104" t="s">
        <v>118</v>
      </c>
      <c r="C31" s="104" t="s">
        <v>122</v>
      </c>
      <c r="D31" s="104" t="s">
        <v>85</v>
      </c>
      <c r="E31" s="104" t="s">
        <v>103</v>
      </c>
      <c r="F31" s="106" t="s">
        <v>123</v>
      </c>
      <c r="G31" s="16" t="s">
        <v>124</v>
      </c>
      <c r="H31" s="16" t="s">
        <v>107</v>
      </c>
      <c r="I31" s="17" t="s">
        <v>42</v>
      </c>
    </row>
    <row r="32" spans="1:9" s="12" customFormat="1" x14ac:dyDescent="0.25">
      <c r="A32" s="6" t="s">
        <v>13</v>
      </c>
      <c r="B32" s="75">
        <v>22</v>
      </c>
      <c r="C32" s="75">
        <v>49</v>
      </c>
      <c r="D32" s="75">
        <v>35</v>
      </c>
      <c r="E32" s="75">
        <v>34</v>
      </c>
      <c r="F32" s="75">
        <v>19</v>
      </c>
      <c r="G32" s="75">
        <v>13</v>
      </c>
      <c r="H32" s="75">
        <v>8</v>
      </c>
      <c r="I32" s="10">
        <f t="shared" ref="I32:I39" si="2">SUM(B32:H32)</f>
        <v>180</v>
      </c>
    </row>
    <row r="33" spans="1:9" s="12" customFormat="1" x14ac:dyDescent="0.25">
      <c r="A33" s="6" t="s">
        <v>14</v>
      </c>
      <c r="B33" s="75">
        <v>391</v>
      </c>
      <c r="C33" s="75">
        <v>1048</v>
      </c>
      <c r="D33" s="75">
        <v>870</v>
      </c>
      <c r="E33" s="75">
        <v>610</v>
      </c>
      <c r="F33" s="75">
        <v>401</v>
      </c>
      <c r="G33" s="75">
        <v>405</v>
      </c>
      <c r="H33" s="75">
        <v>222</v>
      </c>
      <c r="I33" s="10">
        <f t="shared" si="2"/>
        <v>3947</v>
      </c>
    </row>
    <row r="34" spans="1:9" s="12" customFormat="1" x14ac:dyDescent="0.25">
      <c r="A34" s="6" t="s">
        <v>15</v>
      </c>
      <c r="B34" s="75">
        <v>0</v>
      </c>
      <c r="C34" s="75">
        <v>14</v>
      </c>
      <c r="D34" s="75">
        <v>9</v>
      </c>
      <c r="E34" s="75">
        <v>11</v>
      </c>
      <c r="F34" s="75">
        <v>6</v>
      </c>
      <c r="G34" s="75">
        <v>3</v>
      </c>
      <c r="H34" s="75">
        <v>1</v>
      </c>
      <c r="I34" s="10">
        <f t="shared" si="2"/>
        <v>44</v>
      </c>
    </row>
    <row r="35" spans="1:9" s="12" customFormat="1" x14ac:dyDescent="0.25">
      <c r="A35" s="6" t="s">
        <v>16</v>
      </c>
      <c r="B35" s="75">
        <v>174</v>
      </c>
      <c r="C35" s="75">
        <v>449</v>
      </c>
      <c r="D35" s="75">
        <v>411</v>
      </c>
      <c r="E35" s="75">
        <v>311</v>
      </c>
      <c r="F35" s="75">
        <v>199</v>
      </c>
      <c r="G35" s="75">
        <v>159</v>
      </c>
      <c r="H35" s="75">
        <v>55</v>
      </c>
      <c r="I35" s="10">
        <f t="shared" si="2"/>
        <v>1758</v>
      </c>
    </row>
    <row r="36" spans="1:9" s="12" customFormat="1" ht="13.35" customHeight="1" x14ac:dyDescent="0.25">
      <c r="A36" s="6" t="s">
        <v>17</v>
      </c>
      <c r="B36" s="75">
        <v>41</v>
      </c>
      <c r="C36" s="75">
        <v>112</v>
      </c>
      <c r="D36" s="75">
        <v>92</v>
      </c>
      <c r="E36" s="75">
        <v>55</v>
      </c>
      <c r="F36" s="75">
        <v>42</v>
      </c>
      <c r="G36" s="75">
        <v>30</v>
      </c>
      <c r="H36" s="75">
        <v>18</v>
      </c>
      <c r="I36" s="10">
        <f t="shared" si="2"/>
        <v>390</v>
      </c>
    </row>
    <row r="37" spans="1:9" s="12" customFormat="1" x14ac:dyDescent="0.25">
      <c r="A37" s="6" t="s">
        <v>18</v>
      </c>
      <c r="B37" s="75">
        <v>8</v>
      </c>
      <c r="C37" s="75">
        <v>21</v>
      </c>
      <c r="D37" s="75">
        <v>15</v>
      </c>
      <c r="E37" s="75">
        <v>14</v>
      </c>
      <c r="F37" s="75">
        <v>7</v>
      </c>
      <c r="G37" s="75">
        <v>5</v>
      </c>
      <c r="H37" s="75">
        <v>2</v>
      </c>
      <c r="I37" s="10">
        <f t="shared" si="2"/>
        <v>72</v>
      </c>
    </row>
    <row r="38" spans="1:9" s="12" customFormat="1" x14ac:dyDescent="0.25">
      <c r="A38" s="6" t="s">
        <v>19</v>
      </c>
      <c r="B38" s="75">
        <v>289</v>
      </c>
      <c r="C38" s="75">
        <v>658</v>
      </c>
      <c r="D38" s="75">
        <v>590</v>
      </c>
      <c r="E38" s="75">
        <v>438</v>
      </c>
      <c r="F38" s="75">
        <v>280</v>
      </c>
      <c r="G38" s="75">
        <v>215</v>
      </c>
      <c r="H38" s="75">
        <v>126</v>
      </c>
      <c r="I38" s="10">
        <f t="shared" si="2"/>
        <v>2596</v>
      </c>
    </row>
    <row r="39" spans="1:9" s="12" customFormat="1" x14ac:dyDescent="0.25">
      <c r="A39" s="6" t="s">
        <v>20</v>
      </c>
      <c r="B39" s="75">
        <v>44</v>
      </c>
      <c r="C39" s="75">
        <v>146</v>
      </c>
      <c r="D39" s="75">
        <v>117</v>
      </c>
      <c r="E39" s="75">
        <v>108</v>
      </c>
      <c r="F39" s="75">
        <v>89</v>
      </c>
      <c r="G39" s="75">
        <v>72</v>
      </c>
      <c r="H39" s="75">
        <v>22</v>
      </c>
      <c r="I39" s="10">
        <f t="shared" si="2"/>
        <v>598</v>
      </c>
    </row>
    <row r="40" spans="1:9" s="12" customFormat="1" x14ac:dyDescent="0.25">
      <c r="A40" s="18" t="s">
        <v>42</v>
      </c>
      <c r="B40" s="22">
        <f>SUM(B32:B39)</f>
        <v>969</v>
      </c>
      <c r="C40" s="22">
        <f t="shared" ref="C40:I40" si="3">SUM(C32:C39)</f>
        <v>2497</v>
      </c>
      <c r="D40" s="22">
        <f t="shared" si="3"/>
        <v>2139</v>
      </c>
      <c r="E40" s="22">
        <f t="shared" si="3"/>
        <v>1581</v>
      </c>
      <c r="F40" s="22">
        <f t="shared" si="3"/>
        <v>1043</v>
      </c>
      <c r="G40" s="22">
        <f t="shared" si="3"/>
        <v>902</v>
      </c>
      <c r="H40" s="22">
        <f t="shared" si="3"/>
        <v>454</v>
      </c>
      <c r="I40" s="22">
        <f t="shared" si="3"/>
        <v>9585</v>
      </c>
    </row>
    <row r="41" spans="1:9" s="6" customFormat="1" x14ac:dyDescent="0.25">
      <c r="A41"/>
    </row>
    <row r="42" spans="1:9" s="6" customFormat="1" ht="11.25" x14ac:dyDescent="0.2">
      <c r="A42" s="6" t="str">
        <f>CONCATENATE("Note1: ",'3.1.1'!$AR$3)</f>
        <v>Note1: Statistics after 28 March 2020 by region are based upon 'principal place of business' and not 'registered office'.</v>
      </c>
    </row>
    <row r="43" spans="1:9" x14ac:dyDescent="0.25">
      <c r="A43" s="9" t="s">
        <v>10</v>
      </c>
    </row>
  </sheetData>
  <mergeCells count="10">
    <mergeCell ref="A5:A6"/>
    <mergeCell ref="A30:A31"/>
    <mergeCell ref="A1:I1"/>
    <mergeCell ref="A2:I2"/>
    <mergeCell ref="A3:I3"/>
    <mergeCell ref="A4:I4"/>
    <mergeCell ref="A29:I29"/>
    <mergeCell ref="B5:I5"/>
    <mergeCell ref="B30:I30"/>
    <mergeCell ref="A28:I28"/>
  </mergeCells>
  <hyperlinks>
    <hyperlink ref="A43" r:id="rId1" xr:uid="{00000000-0004-0000-0900-000000000000}"/>
  </hyperlinks>
  <pageMargins left="0.70866141732283472" right="0.70866141732283472" top="0.74803149606299213" bottom="0.74803149606299213" header="0.31496062992125984" footer="0.31496062992125984"/>
  <pageSetup paperSize="9" scale="89" orientation="portrait" r:id="rId2"/>
  <ignoredErrors>
    <ignoredError sqref="B6 B31" numberStoredAsText="1"/>
  </ignoredError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TaxCatchAll xmlns="db2b92ca-6ed0-4085-802d-4c686a2e8c3f">
      <Value>1</Value>
    </TaxCatchAll>
    <p1abb5e704a84578aa4b8ef0390c3b25 xmlns="db2b92ca-6ed0-4085-802d-4c686a2e8c3f">
      <Terms xmlns="http://schemas.microsoft.com/office/infopath/2007/PartnerControls">
        <TermInfo xmlns="http://schemas.microsoft.com/office/infopath/2007/PartnerControls">
          <TermName xmlns="http://schemas.microsoft.com/office/infopath/2007/PartnerControls">OFFICIAL - Sensitive</TermName>
          <TermId xmlns="http://schemas.microsoft.com/office/infopath/2007/PartnerControls">6eccc17f-024b-41b0-b6b1-faf98d2aff85</TermId>
        </TermInfo>
      </Terms>
    </p1abb5e704a84578aa4b8ef0390c3b25>
    <DocumentNotes xmlns="db2b92ca-6ed0-4085-802d-4c686a2e8c3f" xsi:nil="true"/>
    <NAPReason xmlns="db2b92ca-6ed0-4085-802d-4c686a2e8c3f" xsi:nil="true"/>
    <_dlc_DocId xmlns="eb44715b-cd74-4c79-92c4-f0e9f1a86440">001052-1204152581-107</_dlc_DocId>
    <_dlc_DocIdUrl xmlns="eb44715b-cd74-4c79-92c4-f0e9f1a86440">
      <Url>https://asiclink.sharepoint.com/teams/001052/_layouts/15/DocIdRedir.aspx?ID=001052-1204152581-107</Url>
      <Description>001052-1204152581-107</Description>
    </_dlc_DocIdUrl>
  </documentManagement>
</p:properties>
</file>

<file path=customXml/item3.xml><?xml version="1.0" encoding="utf-8"?>
<?mso-contentType ?>
<SharedContentType xmlns="Microsoft.SharePoint.Taxonomy.ContentTypeSync" SourceId="af302855-5de3-48f9-83c2-fc1acc0f760b" ContentTypeId="0x010100B5F685A1365F544391EF8C813B164F3A" PreviousValue="false"/>
</file>

<file path=customXml/item4.xml><?xml version="1.0" encoding="utf-8"?>
<?mso-contentType ?>
<FormTemplates xmlns="http://schemas.microsoft.com/sharepoint/v3/contenttype/forms"/>
</file>

<file path=customXml/item5.xml><?xml version="1.0" encoding="utf-8"?>
<ct:contentTypeSchema xmlns:ct="http://schemas.microsoft.com/office/2006/metadata/contentType" xmlns:ma="http://schemas.microsoft.com/office/2006/metadata/properties/metaAttributes" ct:_="" ma:_="" ma:contentTypeName="ASIC Document" ma:contentTypeID="0x010100B5F685A1365F544391EF8C813B164F3A00129821EAC5878D4DB5E4D6DE3D01A3AA" ma:contentTypeVersion="26" ma:contentTypeDescription="" ma:contentTypeScope="" ma:versionID="2b37b1fbc2f730b76b5c15b0f9341b87">
  <xsd:schema xmlns:xsd="http://www.w3.org/2001/XMLSchema" xmlns:xs="http://www.w3.org/2001/XMLSchema" xmlns:p="http://schemas.microsoft.com/office/2006/metadata/properties" xmlns:ns2="db2b92ca-6ed0-4085-802d-4c686a2e8c3f" xmlns:ns3="1d6a54bf-b2be-4acb-9625-890a1b7e0238" xmlns:ns4="eb44715b-cd74-4c79-92c4-f0e9f1a86440" targetNamespace="http://schemas.microsoft.com/office/2006/metadata/properties" ma:root="true" ma:fieldsID="2ffc976fd743d856db10bdc09ceefcac" ns2:_="" ns3:_="" ns4:_="">
    <xsd:import namespace="db2b92ca-6ed0-4085-802d-4c686a2e8c3f"/>
    <xsd:import namespace="1d6a54bf-b2be-4acb-9625-890a1b7e0238"/>
    <xsd:import namespace="eb44715b-cd74-4c79-92c4-f0e9f1a86440"/>
    <xsd:element name="properties">
      <xsd:complexType>
        <xsd:sequence>
          <xsd:element name="documentManagement">
            <xsd:complexType>
              <xsd:all>
                <xsd:element ref="ns2:NAPReason" minOccurs="0"/>
                <xsd:element ref="ns2:p1abb5e704a84578aa4b8ef0390c3b25" minOccurs="0"/>
                <xsd:element ref="ns2:TaxCatchAll" minOccurs="0"/>
                <xsd:element ref="ns2:TaxCatchAllLabel" minOccurs="0"/>
                <xsd:element ref="ns2:DocumentNotes" minOccurs="0"/>
                <xsd:element ref="ns3:MediaServiceFastMetadata" minOccurs="0"/>
                <xsd:element ref="ns3:MediaServiceMetadata" minOccurs="0"/>
                <xsd:element ref="ns3:MediaServiceObjectDetectorVersions" minOccurs="0"/>
                <xsd:element ref="ns4:_dlc_DocId" minOccurs="0"/>
                <xsd:element ref="ns4:_dlc_DocIdUrl" minOccurs="0"/>
                <xsd:element ref="ns4:_dlc_DocIdPersistId"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b2b92ca-6ed0-4085-802d-4c686a2e8c3f" elementFormDefault="qualified">
    <xsd:import namespace="http://schemas.microsoft.com/office/2006/documentManagement/types"/>
    <xsd:import namespace="http://schemas.microsoft.com/office/infopath/2007/PartnerControls"/>
    <xsd:element name="NAPReason" ma:index="8" nillable="true" ma:displayName="NAP Reason" ma:internalName="NAPReason">
      <xsd:simpleType>
        <xsd:restriction base="dms:Choice">
          <xsd:enumeration value="Created in error"/>
          <xsd:enumeration value="Low risk email, calendar entry or alert"/>
          <xsd:enumeration value="Copy kept for reference only"/>
          <xsd:enumeration value="Duplicate"/>
          <xsd:enumeration value="Rough working paper or calculations"/>
          <xsd:enumeration value="Draft not intended for further use"/>
          <xsd:enumeration value="Externally published material"/>
          <xsd:enumeration value="Unofficial information"/>
        </xsd:restriction>
      </xsd:simpleType>
    </xsd:element>
    <xsd:element name="p1abb5e704a84578aa4b8ef0390c3b25" ma:index="9" ma:taxonomy="true" ma:internalName="p1abb5e704a84578aa4b8ef0390c3b25" ma:taxonomyFieldName="SecurityClassification" ma:displayName="Security Classification" ma:readOnly="false" ma:fieldId="{91abb5e7-04a8-4578-aa4b-8ef0390c3b25}" ma:sspId="af302855-5de3-48f9-83c2-fc1acc0f760b" ma:termSetId="1d2f2699-c9ac-44b7-aa84-d64945e6f0bf"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23046626-ced4-43a5-bd99-cf945da47645}" ma:internalName="TaxCatchAll" ma:showField="CatchAllData" ma:web="eb44715b-cd74-4c79-92c4-f0e9f1a86440">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23046626-ced4-43a5-bd99-cf945da47645}" ma:internalName="TaxCatchAllLabel" ma:readOnly="true" ma:showField="CatchAllDataLabel" ma:web="eb44715b-cd74-4c79-92c4-f0e9f1a86440">
      <xsd:complexType>
        <xsd:complexContent>
          <xsd:extension base="dms:MultiChoiceLookup">
            <xsd:sequence>
              <xsd:element name="Value" type="dms:Lookup" maxOccurs="unbounded" minOccurs="0" nillable="true"/>
            </xsd:sequence>
          </xsd:extension>
        </xsd:complexContent>
      </xsd:complexType>
    </xsd:element>
    <xsd:element name="DocumentNotes" ma:index="13" nillable="true" ma:displayName="Document Notes" ma:internalName="DocumentNot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d6a54bf-b2be-4acb-9625-890a1b7e0238" elementFormDefault="qualified">
    <xsd:import namespace="http://schemas.microsoft.com/office/2006/documentManagement/types"/>
    <xsd:import namespace="http://schemas.microsoft.com/office/infopath/2007/PartnerControls"/>
    <xsd:element name="MediaServiceFastMetadata" ma:index="14" nillable="true" ma:displayName="MediaServiceFastMetadata" ma:hidden="true" ma:internalName="MediaServiceFastMetadata" ma:readOnly="true">
      <xsd:simpleType>
        <xsd:restriction base="dms:Note"/>
      </xsd:simpleType>
    </xsd:element>
    <xsd:element name="MediaServiceMetadata" ma:index="15" nillable="true" ma:displayName="MediaServiceMetadata" ma:hidden="true" ma:internalName="MediaServiceMetadata" ma:readOnly="true">
      <xsd:simpleType>
        <xsd:restriction base="dms:Note"/>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44715b-cd74-4c79-92c4-f0e9f1a86440" elementFormDefault="qualified">
    <xsd:import namespace="http://schemas.microsoft.com/office/2006/documentManagement/types"/>
    <xsd:import namespace="http://schemas.microsoft.com/office/infopath/2007/PartnerControls"/>
    <xsd:element name="_dlc_DocId" ma:index="17" nillable="true" ma:displayName="Document ID Value" ma:description="The value of the document ID assigned to this item." ma:indexed="true" ma:internalName="_dlc_DocId" ma:readOnly="true">
      <xsd:simpleType>
        <xsd:restriction base="dms:Text"/>
      </xsd:simpleType>
    </xsd:element>
    <xsd:element name="_dlc_DocIdUrl" ma:index="1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9"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10AF7F0-EACA-4D7E-A7DF-2320A162477F}">
  <ds:schemaRefs>
    <ds:schemaRef ds:uri="http://schemas.microsoft.com/sharepoint/events"/>
  </ds:schemaRefs>
</ds:datastoreItem>
</file>

<file path=customXml/itemProps2.xml><?xml version="1.0" encoding="utf-8"?>
<ds:datastoreItem xmlns:ds="http://schemas.openxmlformats.org/officeDocument/2006/customXml" ds:itemID="{735C8EB3-DACC-42B3-AD1F-CAFAA18F8BCA}">
  <ds:schemaRefs>
    <ds:schemaRef ds:uri="db2b92ca-6ed0-4085-802d-4c686a2e8c3f"/>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eb44715b-cd74-4c79-92c4-f0e9f1a86440"/>
    <ds:schemaRef ds:uri="http://www.w3.org/XML/1998/namespace"/>
    <ds:schemaRef ds:uri="1d6a54bf-b2be-4acb-9625-890a1b7e0238"/>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5E3DB4E5-80C4-44B6-840F-EB43F166F240}">
  <ds:schemaRefs>
    <ds:schemaRef ds:uri="Microsoft.SharePoint.Taxonomy.ContentTypeSync"/>
  </ds:schemaRefs>
</ds:datastoreItem>
</file>

<file path=customXml/itemProps4.xml><?xml version="1.0" encoding="utf-8"?>
<ds:datastoreItem xmlns:ds="http://schemas.openxmlformats.org/officeDocument/2006/customXml" ds:itemID="{55CA2569-1D15-490B-A903-960BC75636F8}">
  <ds:schemaRefs>
    <ds:schemaRef ds:uri="http://schemas.microsoft.com/sharepoint/v3/contenttype/forms"/>
  </ds:schemaRefs>
</ds:datastoreItem>
</file>

<file path=customXml/itemProps5.xml><?xml version="1.0" encoding="utf-8"?>
<ds:datastoreItem xmlns:ds="http://schemas.openxmlformats.org/officeDocument/2006/customXml" ds:itemID="{BCAA222A-F55B-47D9-A0E0-12CC0C47112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b2b92ca-6ed0-4085-802d-4c686a2e8c3f"/>
    <ds:schemaRef ds:uri="1d6a54bf-b2be-4acb-9625-890a1b7e0238"/>
    <ds:schemaRef ds:uri="eb44715b-cd74-4c79-92c4-f0e9f1a864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11</vt:i4>
      </vt:variant>
    </vt:vector>
  </HeadingPairs>
  <TitlesOfParts>
    <vt:vector size="23" baseType="lpstr">
      <vt:lpstr>Contents</vt:lpstr>
      <vt:lpstr>3.1.1</vt:lpstr>
      <vt:lpstr>3.1.2</vt:lpstr>
      <vt:lpstr>3.1.3</vt:lpstr>
      <vt:lpstr>3.1.4</vt:lpstr>
      <vt:lpstr>3.1.5</vt:lpstr>
      <vt:lpstr>3.1.6</vt:lpstr>
      <vt:lpstr>3.1.7</vt:lpstr>
      <vt:lpstr>3.1.8</vt:lpstr>
      <vt:lpstr>3.1.9</vt:lpstr>
      <vt:lpstr> 3.1.10</vt:lpstr>
      <vt:lpstr>3.1.11</vt:lpstr>
      <vt:lpstr>' 3.1.10'!Print_Area</vt:lpstr>
      <vt:lpstr>'3.1.1'!Print_Area</vt:lpstr>
      <vt:lpstr>'3.1.11'!Print_Area</vt:lpstr>
      <vt:lpstr>'3.1.2'!Print_Area</vt:lpstr>
      <vt:lpstr>'3.1.3'!Print_Area</vt:lpstr>
      <vt:lpstr>'3.1.5'!Print_Area</vt:lpstr>
      <vt:lpstr>'3.1.6'!Print_Area</vt:lpstr>
      <vt:lpstr>'3.1.7'!Print_Area</vt:lpstr>
      <vt:lpstr>'3.1.8'!Print_Area</vt:lpstr>
      <vt:lpstr>'3.1.9'!Print_Area</vt:lpstr>
      <vt:lpstr>Contents!Print_Area</vt:lpstr>
    </vt:vector>
  </TitlesOfParts>
  <Manager/>
  <Company>ASIC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2018-2019 ASIC-Insolvency-statistics-series3.1</dc:title>
  <dc:subject/>
  <dc:creator>Catrina Orr</dc:creator>
  <cp:keywords/>
  <dc:description/>
  <cp:lastModifiedBy>Amy Lau</cp:lastModifiedBy>
  <cp:revision/>
  <dcterms:created xsi:type="dcterms:W3CDTF">2010-10-18T01:28:27Z</dcterms:created>
  <dcterms:modified xsi:type="dcterms:W3CDTF">2025-12-16T04:32:12Z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B1039153</vt:lpwstr>
  </property>
  <property fmtid="{D5CDD505-2E9C-101B-9397-08002B2CF9AE}" pid="4" name="Objective-Title">
    <vt:lpwstr>2014-2015 ASIC-Insolvency-statistics-series3.1</vt:lpwstr>
  </property>
  <property fmtid="{D5CDD505-2E9C-101B-9397-08002B2CF9AE}" pid="5" name="Objective-Comment">
    <vt:lpwstr>
    </vt:lpwstr>
  </property>
  <property fmtid="{D5CDD505-2E9C-101B-9397-08002B2CF9AE}" pid="6" name="Objective-CreationStamp">
    <vt:filetime>2015-09-09T00:42:30Z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2016-01-22T16:20:12Z</vt:filetime>
  </property>
  <property fmtid="{D5CDD505-2E9C-101B-9397-08002B2CF9AE}" pid="10" name="Objective-ModificationStamp">
    <vt:filetime>2016-01-22T15:33:47Z</vt:filetime>
  </property>
  <property fmtid="{D5CDD505-2E9C-101B-9397-08002B2CF9AE}" pid="11" name="Objective-Owner">
    <vt:lpwstr>Catrina Orr</vt:lpwstr>
  </property>
  <property fmtid="{D5CDD505-2E9C-101B-9397-08002B2CF9AE}" pid="12" name="Objective-Path">
    <vt:lpwstr>BCS:ASIC:REGULATION &amp; COMPLIANCE:Reporting:Insolvency Practitioners - External Administrators' Reports:2015 External Administrators reports:</vt:lpwstr>
  </property>
  <property fmtid="{D5CDD505-2E9C-101B-9397-08002B2CF9AE}" pid="13" name="Objective-Parent">
    <vt:lpwstr>2015 External Administrators reports</vt:lpwstr>
  </property>
  <property fmtid="{D5CDD505-2E9C-101B-9397-08002B2CF9AE}" pid="14" name="Objective-State">
    <vt:lpwstr>Published</vt:lpwstr>
  </property>
  <property fmtid="{D5CDD505-2E9C-101B-9397-08002B2CF9AE}" pid="15" name="Objective-Version">
    <vt:lpwstr>1.0</vt:lpwstr>
  </property>
  <property fmtid="{D5CDD505-2E9C-101B-9397-08002B2CF9AE}" pid="16" name="Objective-VersionNumber">
    <vt:i4>17</vt:i4>
  </property>
  <property fmtid="{D5CDD505-2E9C-101B-9397-08002B2CF9AE}" pid="17" name="Objective-VersionComment">
    <vt:lpwstr>
    </vt:lpwstr>
  </property>
  <property fmtid="{D5CDD505-2E9C-101B-9397-08002B2CF9AE}" pid="18" name="Objective-FileNumber">
    <vt:lpwstr>
    </vt:lpwstr>
  </property>
  <property fmtid="{D5CDD505-2E9C-101B-9397-08002B2CF9AE}" pid="19" name="Objective-Classification">
    <vt:lpwstr>[Inherited - IN-CONFIDENCE]</vt:lpwstr>
  </property>
  <property fmtid="{D5CDD505-2E9C-101B-9397-08002B2CF9AE}" pid="20" name="Objective-Caveats">
    <vt:lpwstr>
    </vt:lpwstr>
  </property>
  <property fmtid="{D5CDD505-2E9C-101B-9397-08002B2CF9AE}" pid="21" name="Objective-Category [system]">
    <vt:lpwstr>
    </vt:lpwstr>
  </property>
  <property fmtid="{D5CDD505-2E9C-101B-9397-08002B2CF9AE}" pid="22" name="RecordPoint_SubmissionDate">
    <vt:lpwstr/>
  </property>
  <property fmtid="{D5CDD505-2E9C-101B-9397-08002B2CF9AE}" pid="23" name="RecordPoint_RecordNumberSubmitted">
    <vt:lpwstr>R20220000858856</vt:lpwstr>
  </property>
  <property fmtid="{D5CDD505-2E9C-101B-9397-08002B2CF9AE}" pid="24" name="ContentTypeId">
    <vt:lpwstr>0x010100B5F685A1365F544391EF8C813B164F3A00129821EAC5878D4DB5E4D6DE3D01A3AA</vt:lpwstr>
  </property>
  <property fmtid="{D5CDD505-2E9C-101B-9397-08002B2CF9AE}" pid="25" name="RecordPoint_ActiveItemWebId">
    <vt:lpwstr>{5e2ffa49-0319-40ff-b91c-315abd817404}</vt:lpwstr>
  </property>
  <property fmtid="{D5CDD505-2E9C-101B-9397-08002B2CF9AE}" pid="26" name="SecurityClassification">
    <vt:lpwstr>1;#OFFICIAL - Sensitive|6eccc17f-024b-41b0-b6b1-faf98d2aff85</vt:lpwstr>
  </property>
  <property fmtid="{D5CDD505-2E9C-101B-9397-08002B2CF9AE}" pid="27" name="RecordPoint_WorkflowType">
    <vt:lpwstr>ActiveSubmitStub</vt:lpwstr>
  </property>
  <property fmtid="{D5CDD505-2E9C-101B-9397-08002B2CF9AE}" pid="28" name="RecordPoint_ActiveItemSiteId">
    <vt:lpwstr>{2b671c10-e4a0-4000-aadb-76c91cc22cb4}</vt:lpwstr>
  </property>
  <property fmtid="{D5CDD505-2E9C-101B-9397-08002B2CF9AE}" pid="29" name="RecordPoint_ActiveItemListId">
    <vt:lpwstr>{df073a32-fb79-4245-b802-9c451f04249d}</vt:lpwstr>
  </property>
  <property fmtid="{D5CDD505-2E9C-101B-9397-08002B2CF9AE}" pid="30" name="RecordPoint_ActiveItemUniqueId">
    <vt:lpwstr>{a0ae0dd1-9e75-4543-aef6-86046e64e529}</vt:lpwstr>
  </property>
  <property fmtid="{D5CDD505-2E9C-101B-9397-08002B2CF9AE}" pid="31" name="RecordPoint_SubmissionCompleted">
    <vt:lpwstr>2022-01-18T16:37:12.2125538+11:00</vt:lpwstr>
  </property>
  <property fmtid="{D5CDD505-2E9C-101B-9397-08002B2CF9AE}" pid="32" name="RecordPoint_RecordFormat">
    <vt:lpwstr/>
  </property>
  <property fmtid="{D5CDD505-2E9C-101B-9397-08002B2CF9AE}" pid="33" name="bb01e81e06614cfdb08b6d47c8bf5851">
    <vt:lpwstr/>
  </property>
  <property fmtid="{D5CDD505-2E9C-101B-9397-08002B2CF9AE}" pid="34" name="Period">
    <vt:lpwstr/>
  </property>
  <property fmtid="{D5CDD505-2E9C-101B-9397-08002B2CF9AE}" pid="35" name="Order">
    <vt:r8>109700</vt:r8>
  </property>
  <property fmtid="{D5CDD505-2E9C-101B-9397-08002B2CF9AE}" pid="36" name="_dlc_DocIdItemGuid">
    <vt:lpwstr>290e4615-9896-4ac1-93db-dbd5b53a0007</vt:lpwstr>
  </property>
  <property fmtid="{D5CDD505-2E9C-101B-9397-08002B2CF9AE}" pid="37" name="MSIP_Label_a6aead41-07f8-4767-ac8e-ef1c9c793766_Enabled">
    <vt:lpwstr>true</vt:lpwstr>
  </property>
  <property fmtid="{D5CDD505-2E9C-101B-9397-08002B2CF9AE}" pid="38" name="MSIP_Label_a6aead41-07f8-4767-ac8e-ef1c9c793766_SetDate">
    <vt:lpwstr>2022-06-22T00:55:28Z</vt:lpwstr>
  </property>
  <property fmtid="{D5CDD505-2E9C-101B-9397-08002B2CF9AE}" pid="39" name="MSIP_Label_a6aead41-07f8-4767-ac8e-ef1c9c793766_Method">
    <vt:lpwstr>Standard</vt:lpwstr>
  </property>
  <property fmtid="{D5CDD505-2E9C-101B-9397-08002B2CF9AE}" pid="40" name="MSIP_Label_a6aead41-07f8-4767-ac8e-ef1c9c793766_Name">
    <vt:lpwstr>OFFICIAL</vt:lpwstr>
  </property>
  <property fmtid="{D5CDD505-2E9C-101B-9397-08002B2CF9AE}" pid="41" name="MSIP_Label_a6aead41-07f8-4767-ac8e-ef1c9c793766_SiteId">
    <vt:lpwstr>5f1de7c6-55cd-4bb2-902d-514c78cf10f4</vt:lpwstr>
  </property>
  <property fmtid="{D5CDD505-2E9C-101B-9397-08002B2CF9AE}" pid="42" name="MSIP_Label_a6aead41-07f8-4767-ac8e-ef1c9c793766_ActionId">
    <vt:lpwstr>2edc5386-6514-42a8-9cb1-b80268e06281</vt:lpwstr>
  </property>
  <property fmtid="{D5CDD505-2E9C-101B-9397-08002B2CF9AE}" pid="43" name="MSIP_Label_a6aead41-07f8-4767-ac8e-ef1c9c793766_ContentBits">
    <vt:lpwstr>0</vt:lpwstr>
  </property>
</Properties>
</file>