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4960" windowHeight="11880" tabRatio="617"/>
  </bookViews>
  <sheets>
    <sheet name="Contents" sheetId="3" r:id="rId1"/>
    <sheet name="3.1.1" sheetId="5" r:id="rId2"/>
    <sheet name="3.1.2" sheetId="7" r:id="rId3"/>
    <sheet name="3.1.3" sheetId="8" r:id="rId4"/>
    <sheet name="3.1.4.1 &amp; 3.1.4.2" sheetId="16" r:id="rId5"/>
    <sheet name="3.1.4.3 &amp; 3.1.4.4" sheetId="17" r:id="rId6"/>
    <sheet name="3.1.5" sheetId="9" r:id="rId7"/>
    <sheet name="3.1.6.1.1 to 3.1.6.2.6" sheetId="11" r:id="rId8"/>
    <sheet name="3.1.7" sheetId="12" r:id="rId9"/>
    <sheet name="3.1.8" sheetId="13" r:id="rId10"/>
    <sheet name="3.1.9" sheetId="14" r:id="rId11"/>
    <sheet name="3.1.10.1.1 to 3.1.10.2.6" sheetId="15" r:id="rId12"/>
  </sheets>
  <externalReferences>
    <externalReference r:id="rId13"/>
  </externalReferences>
  <definedNames>
    <definedName name="_xlnm._FilterDatabase" localSheetId="5" hidden="1">'3.1.4.3 &amp; 3.1.4.4'!$A$85:$AQ$115</definedName>
    <definedName name="_xlnm.Print_Area" localSheetId="1">'3.1.1'!$A$1:$K$34</definedName>
    <definedName name="_xlnm.Print_Area" localSheetId="11">'3.1.10.1.1 to 3.1.10.2.6'!$A$1:$H$177</definedName>
    <definedName name="_xlnm.Print_Area" localSheetId="2">'3.1.2'!$A$1:$G$48</definedName>
    <definedName name="_xlnm.Print_Area" localSheetId="3">'3.1.3'!$A$1:$O$49</definedName>
    <definedName name="_xlnm.Print_Area" localSheetId="4">'3.1.4.1 &amp; 3.1.4.2'!$A$1:$AE$48</definedName>
    <definedName name="_xlnm.Print_Area" localSheetId="5">'3.1.4.3 &amp; 3.1.4.4'!$A$1:$R$118</definedName>
    <definedName name="_xlnm.Print_Area" localSheetId="6">'3.1.5'!$A$1:$W$48</definedName>
    <definedName name="_xlnm.Print_Area" localSheetId="7">'3.1.6.1.1 to 3.1.6.2.6'!$A$1:$L$273</definedName>
    <definedName name="_xlnm.Print_Area" localSheetId="8">'3.1.7'!$A$1:$H$48</definedName>
    <definedName name="_xlnm.Print_Area" localSheetId="9">'3.1.8'!$A$1:$F$48</definedName>
    <definedName name="_xlnm.Print_Area" localSheetId="10">'3.1.9'!$A$1:$S$47</definedName>
    <definedName name="_xlnm.Print_Area" localSheetId="0">Contents!$A$1:$B$68</definedName>
    <definedName name="_xlnm.Print_Titles" localSheetId="5">'3.1.4.3 &amp; 3.1.4.4'!$5:$6</definedName>
  </definedNames>
  <calcPr calcId="145621"/>
</workbook>
</file>

<file path=xl/calcChain.xml><?xml version="1.0" encoding="utf-8"?>
<calcChain xmlns="http://schemas.openxmlformats.org/spreadsheetml/2006/main">
  <c r="W36" i="9" l="1"/>
  <c r="N115" i="17" l="1"/>
  <c r="M115" i="17"/>
  <c r="L111" i="17" a="1"/>
  <c r="L111" i="17" s="1"/>
  <c r="R87" i="17"/>
  <c r="O111" i="17" l="1"/>
  <c r="Q111" i="17"/>
  <c r="M111" i="17"/>
  <c r="P111" i="17"/>
  <c r="N111" i="17"/>
  <c r="AE45" i="16"/>
  <c r="K37" i="16"/>
  <c r="K38" i="16"/>
  <c r="K39" i="16"/>
  <c r="K40" i="16"/>
  <c r="K41" i="16"/>
  <c r="K42" i="16"/>
  <c r="K43" i="16"/>
  <c r="K44" i="16"/>
  <c r="B46" i="8" l="1"/>
  <c r="O37" i="8"/>
  <c r="O39" i="8" l="1"/>
  <c r="O40" i="8"/>
  <c r="O41" i="8"/>
  <c r="O42" i="8"/>
  <c r="O43" i="8"/>
  <c r="O44" i="8"/>
  <c r="O45" i="8"/>
  <c r="O38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 l="1"/>
  <c r="K91" i="17" l="1"/>
  <c r="K94" i="17"/>
  <c r="K97" i="17"/>
  <c r="K100" i="17"/>
  <c r="K103" i="17"/>
  <c r="K106" i="17"/>
  <c r="K109" i="17"/>
  <c r="K112" i="17"/>
  <c r="K110" i="17" l="1"/>
  <c r="W37" i="9" l="1"/>
  <c r="W38" i="9"/>
  <c r="W39" i="9"/>
  <c r="W40" i="9"/>
  <c r="W41" i="9"/>
  <c r="W42" i="9"/>
  <c r="W43" i="9"/>
  <c r="W44" i="9"/>
  <c r="C45" i="13"/>
  <c r="D45" i="13"/>
  <c r="E45" i="13"/>
  <c r="F37" i="13"/>
  <c r="F38" i="13"/>
  <c r="F39" i="13"/>
  <c r="F40" i="13"/>
  <c r="F41" i="13"/>
  <c r="F42" i="13"/>
  <c r="F43" i="13"/>
  <c r="F44" i="13"/>
  <c r="H37" i="12" l="1"/>
  <c r="H38" i="12"/>
  <c r="H39" i="12"/>
  <c r="H40" i="12"/>
  <c r="H41" i="12"/>
  <c r="H42" i="12"/>
  <c r="H43" i="12"/>
  <c r="H44" i="12"/>
  <c r="H36" i="12"/>
  <c r="S37" i="14"/>
  <c r="S38" i="14"/>
  <c r="S39" i="14"/>
  <c r="S40" i="14"/>
  <c r="S41" i="14"/>
  <c r="S42" i="14"/>
  <c r="S43" i="14"/>
  <c r="S44" i="14"/>
  <c r="C174" i="15" l="1"/>
  <c r="D174" i="15"/>
  <c r="E174" i="15"/>
  <c r="F174" i="15"/>
  <c r="G174" i="15"/>
  <c r="H166" i="15"/>
  <c r="H167" i="15"/>
  <c r="H168" i="15"/>
  <c r="H169" i="15"/>
  <c r="H170" i="15"/>
  <c r="H171" i="15"/>
  <c r="H172" i="15"/>
  <c r="H173" i="15"/>
  <c r="H152" i="15"/>
  <c r="H153" i="15"/>
  <c r="H154" i="15"/>
  <c r="H155" i="15"/>
  <c r="H156" i="15"/>
  <c r="H157" i="15"/>
  <c r="H158" i="15"/>
  <c r="H159" i="15"/>
  <c r="C146" i="15"/>
  <c r="D146" i="15"/>
  <c r="E146" i="15"/>
  <c r="F146" i="15"/>
  <c r="G146" i="15"/>
  <c r="H138" i="15"/>
  <c r="H139" i="15"/>
  <c r="H140" i="15"/>
  <c r="H141" i="15"/>
  <c r="H142" i="15"/>
  <c r="H143" i="15"/>
  <c r="H144" i="15"/>
  <c r="H145" i="15"/>
  <c r="H124" i="15" l="1"/>
  <c r="H125" i="15"/>
  <c r="H126" i="15"/>
  <c r="H127" i="15"/>
  <c r="H128" i="15"/>
  <c r="H129" i="15"/>
  <c r="H130" i="15"/>
  <c r="H131" i="15"/>
  <c r="C132" i="15"/>
  <c r="D132" i="15"/>
  <c r="E132" i="15"/>
  <c r="F132" i="15"/>
  <c r="G132" i="15"/>
  <c r="B132" i="15"/>
  <c r="C60" i="15" l="1"/>
  <c r="D60" i="15"/>
  <c r="E60" i="15"/>
  <c r="F60" i="15"/>
  <c r="G60" i="15"/>
  <c r="B61" i="11" l="1"/>
  <c r="AC37" i="16" l="1"/>
  <c r="AC38" i="16"/>
  <c r="AC39" i="16"/>
  <c r="AC40" i="16"/>
  <c r="AC41" i="16"/>
  <c r="AC42" i="16"/>
  <c r="AC43" i="16"/>
  <c r="AC44" i="16"/>
  <c r="AB45" i="16"/>
  <c r="AA45" i="16"/>
  <c r="Q45" i="16"/>
  <c r="P45" i="16"/>
  <c r="R45" i="16"/>
  <c r="S45" i="16"/>
  <c r="T45" i="16"/>
  <c r="U45" i="16"/>
  <c r="V37" i="16"/>
  <c r="V38" i="16"/>
  <c r="V39" i="16"/>
  <c r="V40" i="16"/>
  <c r="V41" i="16"/>
  <c r="V42" i="16"/>
  <c r="V43" i="16"/>
  <c r="V44" i="16"/>
  <c r="B31" i="7" l="1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7" i="8"/>
  <c r="G37" i="7" l="1"/>
  <c r="G38" i="7"/>
  <c r="G39" i="7"/>
  <c r="G40" i="7"/>
  <c r="G41" i="7"/>
  <c r="G42" i="7"/>
  <c r="G43" i="7"/>
  <c r="G44" i="7"/>
  <c r="C45" i="7"/>
  <c r="D45" i="7"/>
  <c r="E45" i="7"/>
  <c r="F45" i="7"/>
  <c r="B45" i="7"/>
  <c r="C31" i="13" l="1"/>
  <c r="D31" i="13"/>
  <c r="E31" i="13"/>
  <c r="B31" i="13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W7" i="9" l="1"/>
  <c r="W8" i="9"/>
  <c r="W9" i="9"/>
  <c r="W10" i="9"/>
  <c r="W11" i="9"/>
  <c r="B31" i="8" l="1"/>
  <c r="I31" i="5" l="1"/>
  <c r="H31" i="5"/>
  <c r="G31" i="5"/>
  <c r="F31" i="5"/>
  <c r="E31" i="5"/>
  <c r="D31" i="5"/>
  <c r="C31" i="5"/>
  <c r="J31" i="5"/>
  <c r="B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31" i="5" l="1"/>
  <c r="C121" i="11"/>
  <c r="D121" i="11"/>
  <c r="E121" i="11"/>
  <c r="F121" i="11"/>
  <c r="G121" i="11"/>
  <c r="H121" i="11"/>
  <c r="I121" i="11"/>
  <c r="J121" i="11"/>
  <c r="K121" i="11"/>
  <c r="B121" i="11"/>
  <c r="L202" i="11"/>
  <c r="L203" i="11"/>
  <c r="L204" i="11"/>
  <c r="L205" i="11"/>
  <c r="L206" i="11"/>
  <c r="L207" i="11"/>
  <c r="L208" i="11"/>
  <c r="L209" i="11"/>
  <c r="K86" i="17" l="1"/>
  <c r="K87" i="17"/>
  <c r="K88" i="17"/>
  <c r="K115" i="17" s="1"/>
  <c r="K89" i="17"/>
  <c r="K90" i="17"/>
  <c r="K92" i="17"/>
  <c r="K93" i="17"/>
  <c r="K95" i="17"/>
  <c r="K96" i="17"/>
  <c r="K98" i="17"/>
  <c r="K99" i="17"/>
  <c r="K101" i="17"/>
  <c r="K102" i="17"/>
  <c r="K104" i="17"/>
  <c r="K105" i="17"/>
  <c r="K107" i="17"/>
  <c r="K108" i="17"/>
  <c r="K111" i="17"/>
  <c r="K15" i="17"/>
  <c r="R15" i="17"/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N79" i="17" l="1"/>
  <c r="O79" i="17"/>
  <c r="P79" i="17"/>
  <c r="Q79" i="17"/>
  <c r="M79" i="17"/>
  <c r="L79" i="17"/>
  <c r="R8" i="17"/>
  <c r="R9" i="17"/>
  <c r="R10" i="17"/>
  <c r="R11" i="17"/>
  <c r="R12" i="17"/>
  <c r="R13" i="17"/>
  <c r="R14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K76" i="17" l="1"/>
  <c r="K73" i="17"/>
  <c r="K70" i="17"/>
  <c r="K67" i="17"/>
  <c r="K64" i="17"/>
  <c r="K61" i="17"/>
  <c r="K58" i="17"/>
  <c r="K55" i="17"/>
  <c r="K52" i="17"/>
  <c r="K49" i="17"/>
  <c r="K46" i="17"/>
  <c r="K43" i="17"/>
  <c r="K40" i="17"/>
  <c r="K37" i="17"/>
  <c r="K34" i="17"/>
  <c r="K31" i="17"/>
  <c r="K28" i="17"/>
  <c r="K25" i="17"/>
  <c r="K22" i="17"/>
  <c r="K19" i="17"/>
  <c r="K16" i="17"/>
  <c r="K13" i="17"/>
  <c r="K10" i="17"/>
  <c r="R7" i="17"/>
  <c r="R79" i="17" s="1"/>
  <c r="K7" i="17"/>
  <c r="K79" i="17" l="1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H8" i="12" l="1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7" i="12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7" i="13"/>
  <c r="S7" i="14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C89" i="15"/>
  <c r="D89" i="15"/>
  <c r="E89" i="15"/>
  <c r="F89" i="15"/>
  <c r="G89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7" i="15"/>
  <c r="C31" i="15"/>
  <c r="D31" i="15"/>
  <c r="E31" i="15"/>
  <c r="F31" i="15"/>
  <c r="G31" i="15"/>
  <c r="C31" i="12" l="1"/>
  <c r="D31" i="12"/>
  <c r="E31" i="12"/>
  <c r="F31" i="12"/>
  <c r="G31" i="12"/>
  <c r="AC7" i="16" l="1"/>
  <c r="Z37" i="16"/>
  <c r="Z38" i="16"/>
  <c r="Z39" i="16"/>
  <c r="Z40" i="16"/>
  <c r="Z41" i="16"/>
  <c r="Z42" i="16"/>
  <c r="Z43" i="16"/>
  <c r="Z44" i="16"/>
  <c r="K36" i="16"/>
  <c r="K45" i="16" s="1"/>
  <c r="O8" i="16" l="1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A3" i="15"/>
  <c r="A3" i="14"/>
  <c r="A3" i="13"/>
  <c r="C270" i="11" l="1"/>
  <c r="D270" i="11"/>
  <c r="E270" i="11"/>
  <c r="F270" i="11"/>
  <c r="B270" i="11"/>
  <c r="G262" i="11"/>
  <c r="G263" i="11"/>
  <c r="G264" i="11"/>
  <c r="G265" i="11"/>
  <c r="G266" i="11"/>
  <c r="G267" i="11"/>
  <c r="G268" i="11"/>
  <c r="G269" i="11"/>
  <c r="G261" i="11"/>
  <c r="G270" i="11" l="1"/>
  <c r="A3" i="12" l="1"/>
  <c r="C240" i="11"/>
  <c r="D240" i="11"/>
  <c r="E240" i="11"/>
  <c r="F240" i="11"/>
  <c r="G240" i="11"/>
  <c r="H240" i="11"/>
  <c r="I240" i="11"/>
  <c r="J240" i="11"/>
  <c r="K240" i="11"/>
  <c r="B240" i="11"/>
  <c r="L239" i="11"/>
  <c r="L238" i="11"/>
  <c r="L237" i="11"/>
  <c r="L236" i="11"/>
  <c r="L235" i="11"/>
  <c r="L234" i="11"/>
  <c r="L233" i="11"/>
  <c r="L232" i="11"/>
  <c r="L231" i="11"/>
  <c r="L240" i="11" l="1"/>
  <c r="I151" i="11"/>
  <c r="J151" i="11"/>
  <c r="K151" i="11"/>
  <c r="A3" i="11"/>
  <c r="A3" i="16"/>
  <c r="A3" i="17"/>
  <c r="A3" i="9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112" i="17"/>
  <c r="L113" i="17"/>
  <c r="M113" i="17"/>
  <c r="N113" i="17"/>
  <c r="O113" i="17"/>
  <c r="P113" i="17"/>
  <c r="Q113" i="17"/>
  <c r="L114" i="17"/>
  <c r="M114" i="17"/>
  <c r="N114" i="17"/>
  <c r="O114" i="17"/>
  <c r="P114" i="17"/>
  <c r="Q114" i="17"/>
  <c r="L115" i="17"/>
  <c r="O115" i="17"/>
  <c r="P115" i="17"/>
  <c r="Q115" i="17"/>
  <c r="D113" i="17"/>
  <c r="E113" i="17"/>
  <c r="F113" i="17"/>
  <c r="G113" i="17"/>
  <c r="H113" i="17"/>
  <c r="I113" i="17"/>
  <c r="J113" i="17"/>
  <c r="D114" i="17"/>
  <c r="E114" i="17"/>
  <c r="F114" i="17"/>
  <c r="G114" i="17"/>
  <c r="H114" i="17"/>
  <c r="I114" i="17"/>
  <c r="J114" i="17"/>
  <c r="K114" i="17"/>
  <c r="D115" i="17"/>
  <c r="E115" i="17"/>
  <c r="F115" i="17"/>
  <c r="G115" i="17"/>
  <c r="H115" i="17"/>
  <c r="I115" i="17"/>
  <c r="J115" i="17"/>
  <c r="C114" i="17"/>
  <c r="C115" i="17"/>
  <c r="C113" i="17"/>
  <c r="R86" i="17"/>
  <c r="M80" i="17"/>
  <c r="N80" i="17"/>
  <c r="O80" i="17"/>
  <c r="M81" i="17"/>
  <c r="N81" i="17"/>
  <c r="O81" i="17"/>
  <c r="Q81" i="17"/>
  <c r="P81" i="17"/>
  <c r="Q80" i="17"/>
  <c r="P80" i="17"/>
  <c r="L81" i="17"/>
  <c r="L80" i="17"/>
  <c r="E79" i="17"/>
  <c r="F79" i="17"/>
  <c r="G79" i="17"/>
  <c r="H79" i="17"/>
  <c r="I79" i="17"/>
  <c r="J79" i="17"/>
  <c r="E80" i="17"/>
  <c r="F80" i="17"/>
  <c r="G80" i="17"/>
  <c r="H80" i="17"/>
  <c r="I80" i="17"/>
  <c r="J80" i="17"/>
  <c r="E81" i="17"/>
  <c r="F81" i="17"/>
  <c r="G81" i="17"/>
  <c r="H81" i="17"/>
  <c r="I81" i="17"/>
  <c r="J81" i="17"/>
  <c r="D79" i="17"/>
  <c r="D80" i="17"/>
  <c r="D81" i="17"/>
  <c r="C80" i="17"/>
  <c r="C81" i="17"/>
  <c r="C79" i="17"/>
  <c r="K8" i="17"/>
  <c r="K9" i="17"/>
  <c r="K11" i="17"/>
  <c r="K12" i="17"/>
  <c r="K14" i="17"/>
  <c r="K17" i="17"/>
  <c r="K18" i="17"/>
  <c r="K20" i="17"/>
  <c r="K21" i="17"/>
  <c r="K23" i="17"/>
  <c r="K24" i="17"/>
  <c r="K26" i="17"/>
  <c r="K27" i="17"/>
  <c r="K29" i="17"/>
  <c r="K30" i="17"/>
  <c r="K32" i="17"/>
  <c r="K33" i="17"/>
  <c r="K35" i="17"/>
  <c r="K36" i="17"/>
  <c r="K38" i="17"/>
  <c r="K39" i="17"/>
  <c r="K41" i="17"/>
  <c r="K42" i="17"/>
  <c r="K44" i="17"/>
  <c r="K45" i="17"/>
  <c r="K47" i="17"/>
  <c r="K48" i="17"/>
  <c r="K50" i="17"/>
  <c r="K51" i="17"/>
  <c r="K53" i="17"/>
  <c r="K54" i="17"/>
  <c r="K56" i="17"/>
  <c r="K57" i="17"/>
  <c r="K59" i="17"/>
  <c r="K60" i="17"/>
  <c r="K62" i="17"/>
  <c r="K63" i="17"/>
  <c r="K65" i="17"/>
  <c r="K66" i="17"/>
  <c r="K68" i="17"/>
  <c r="K69" i="17"/>
  <c r="K71" i="17"/>
  <c r="K72" i="17"/>
  <c r="K74" i="17"/>
  <c r="K75" i="17"/>
  <c r="K77" i="17"/>
  <c r="K78" i="17"/>
  <c r="Z36" i="16"/>
  <c r="Z45" i="16" s="1"/>
  <c r="V36" i="16"/>
  <c r="O37" i="16"/>
  <c r="O38" i="16"/>
  <c r="AD38" i="16" s="1"/>
  <c r="O39" i="16"/>
  <c r="O40" i="16"/>
  <c r="AD40" i="16" s="1"/>
  <c r="O41" i="16"/>
  <c r="O42" i="16"/>
  <c r="O43" i="16"/>
  <c r="O44" i="16"/>
  <c r="O36" i="16"/>
  <c r="AD42" i="16"/>
  <c r="AC36" i="16"/>
  <c r="AC45" i="16" s="1"/>
  <c r="R113" i="17" l="1"/>
  <c r="R80" i="17"/>
  <c r="R114" i="17"/>
  <c r="R81" i="17"/>
  <c r="R115" i="17"/>
  <c r="K113" i="17"/>
  <c r="AD36" i="16"/>
  <c r="AD41" i="16"/>
  <c r="AD39" i="16"/>
  <c r="AD44" i="16"/>
  <c r="AD37" i="16"/>
  <c r="AD43" i="16"/>
  <c r="K80" i="17"/>
  <c r="K81" i="17"/>
  <c r="Z8" i="16"/>
  <c r="Z9" i="16"/>
  <c r="Z10" i="16"/>
  <c r="Z11" i="16"/>
  <c r="Z12" i="16"/>
  <c r="Z13" i="16"/>
  <c r="Z14" i="16"/>
  <c r="Z15" i="16"/>
  <c r="Z16" i="16"/>
  <c r="Z17" i="16"/>
  <c r="Z18" i="16"/>
  <c r="Z19" i="16"/>
  <c r="Z20" i="16"/>
  <c r="Z21" i="16"/>
  <c r="Z22" i="16"/>
  <c r="Z23" i="16"/>
  <c r="Z24" i="16"/>
  <c r="Z25" i="16"/>
  <c r="Z26" i="16"/>
  <c r="Z27" i="16"/>
  <c r="Z28" i="16"/>
  <c r="Z29" i="16"/>
  <c r="Z30" i="16"/>
  <c r="Z7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7" i="16"/>
  <c r="O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7" i="16"/>
  <c r="A3" i="8"/>
  <c r="A3" i="7"/>
  <c r="AD30" i="16" l="1"/>
  <c r="AD28" i="16"/>
  <c r="AD26" i="16"/>
  <c r="AD24" i="16"/>
  <c r="AD22" i="16"/>
  <c r="AD20" i="16"/>
  <c r="AD18" i="16"/>
  <c r="AD16" i="16"/>
  <c r="AD14" i="16"/>
  <c r="AD12" i="16"/>
  <c r="AD10" i="16"/>
  <c r="AD8" i="16"/>
  <c r="AD29" i="16"/>
  <c r="AD27" i="16"/>
  <c r="AD25" i="16"/>
  <c r="AD23" i="16"/>
  <c r="AD21" i="16"/>
  <c r="AD19" i="16"/>
  <c r="AD17" i="16"/>
  <c r="AD15" i="16"/>
  <c r="AD13" i="16"/>
  <c r="AD11" i="16"/>
  <c r="AD9" i="16"/>
  <c r="AD7" i="16"/>
  <c r="A3" i="5"/>
  <c r="L247" i="11" l="1"/>
  <c r="L248" i="11"/>
  <c r="L249" i="11"/>
  <c r="L250" i="11"/>
  <c r="L251" i="11"/>
  <c r="L252" i="11"/>
  <c r="L253" i="11"/>
  <c r="L254" i="11"/>
  <c r="D45" i="16" l="1"/>
  <c r="E45" i="16"/>
  <c r="F45" i="16"/>
  <c r="G45" i="16"/>
  <c r="H45" i="16"/>
  <c r="I45" i="16"/>
  <c r="J45" i="16"/>
  <c r="L45" i="16"/>
  <c r="M45" i="16"/>
  <c r="N45" i="16"/>
  <c r="O45" i="16"/>
  <c r="V45" i="16"/>
  <c r="W45" i="16"/>
  <c r="X45" i="16"/>
  <c r="Y45" i="16"/>
  <c r="AD45" i="16"/>
  <c r="C45" i="16"/>
  <c r="B45" i="16"/>
  <c r="AE31" i="16"/>
  <c r="AD31" i="16"/>
  <c r="AA31" i="16"/>
  <c r="AC31" i="16"/>
  <c r="AB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D31" i="16"/>
  <c r="E31" i="16"/>
  <c r="F31" i="16"/>
  <c r="G31" i="16"/>
  <c r="H31" i="16"/>
  <c r="I31" i="16"/>
  <c r="J31" i="16"/>
  <c r="K31" i="16"/>
  <c r="C31" i="16"/>
  <c r="B31" i="16"/>
  <c r="B174" i="15" l="1"/>
  <c r="H165" i="15"/>
  <c r="G160" i="15"/>
  <c r="F160" i="15"/>
  <c r="E160" i="15"/>
  <c r="D160" i="15"/>
  <c r="C160" i="15"/>
  <c r="B160" i="15"/>
  <c r="H151" i="15"/>
  <c r="B146" i="15"/>
  <c r="H137" i="15"/>
  <c r="H123" i="15"/>
  <c r="H132" i="15" s="1"/>
  <c r="G118" i="15"/>
  <c r="F118" i="15"/>
  <c r="E118" i="15"/>
  <c r="D118" i="15"/>
  <c r="C118" i="15"/>
  <c r="B118" i="15"/>
  <c r="H117" i="15"/>
  <c r="H116" i="15"/>
  <c r="H115" i="15"/>
  <c r="H114" i="15"/>
  <c r="H113" i="15"/>
  <c r="H112" i="15"/>
  <c r="H111" i="15"/>
  <c r="H110" i="15"/>
  <c r="H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B89" i="15"/>
  <c r="H65" i="15"/>
  <c r="B60" i="15"/>
  <c r="H36" i="15"/>
  <c r="B31" i="15"/>
  <c r="S36" i="14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B45" i="14"/>
  <c r="R31" i="14"/>
  <c r="S31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B31" i="14"/>
  <c r="B45" i="13"/>
  <c r="F36" i="13"/>
  <c r="F31" i="13"/>
  <c r="C45" i="12"/>
  <c r="D45" i="12"/>
  <c r="E45" i="12"/>
  <c r="F45" i="12"/>
  <c r="G45" i="12"/>
  <c r="B45" i="12"/>
  <c r="B31" i="12"/>
  <c r="H31" i="12"/>
  <c r="C195" i="11"/>
  <c r="D195" i="11"/>
  <c r="E195" i="11"/>
  <c r="F195" i="11"/>
  <c r="G195" i="11"/>
  <c r="H195" i="11"/>
  <c r="I195" i="11"/>
  <c r="J195" i="11"/>
  <c r="K195" i="11"/>
  <c r="K255" i="11"/>
  <c r="J255" i="11"/>
  <c r="I255" i="11"/>
  <c r="H255" i="11"/>
  <c r="G255" i="11"/>
  <c r="F255" i="11"/>
  <c r="E255" i="11"/>
  <c r="D255" i="11"/>
  <c r="C255" i="11"/>
  <c r="B255" i="11"/>
  <c r="L246" i="11"/>
  <c r="L255" i="11" s="1"/>
  <c r="K225" i="11"/>
  <c r="J225" i="11"/>
  <c r="I225" i="11"/>
  <c r="H225" i="11"/>
  <c r="G225" i="11"/>
  <c r="F225" i="11"/>
  <c r="E225" i="11"/>
  <c r="D225" i="11"/>
  <c r="C225" i="11"/>
  <c r="B225" i="11"/>
  <c r="L224" i="11"/>
  <c r="L223" i="11"/>
  <c r="L222" i="11"/>
  <c r="L221" i="11"/>
  <c r="L220" i="11"/>
  <c r="L219" i="11"/>
  <c r="L218" i="11"/>
  <c r="L217" i="11"/>
  <c r="L216" i="11"/>
  <c r="K210" i="11"/>
  <c r="J210" i="11"/>
  <c r="I210" i="11"/>
  <c r="H210" i="11"/>
  <c r="G210" i="11"/>
  <c r="F210" i="11"/>
  <c r="E210" i="11"/>
  <c r="D210" i="11"/>
  <c r="C210" i="11"/>
  <c r="B210" i="11"/>
  <c r="L201" i="11"/>
  <c r="B195" i="11"/>
  <c r="L187" i="11"/>
  <c r="L188" i="11"/>
  <c r="L189" i="11"/>
  <c r="L190" i="11"/>
  <c r="L191" i="11"/>
  <c r="L192" i="11"/>
  <c r="L193" i="11"/>
  <c r="L194" i="11"/>
  <c r="L186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57" i="11"/>
  <c r="F181" i="11"/>
  <c r="E181" i="11"/>
  <c r="D181" i="11"/>
  <c r="C181" i="11"/>
  <c r="B181" i="11"/>
  <c r="H151" i="11"/>
  <c r="G151" i="11"/>
  <c r="F151" i="11"/>
  <c r="E151" i="11"/>
  <c r="D151" i="11"/>
  <c r="C151" i="11"/>
  <c r="B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K91" i="11"/>
  <c r="J91" i="11"/>
  <c r="I91" i="11"/>
  <c r="H91" i="11"/>
  <c r="G91" i="11"/>
  <c r="F91" i="11"/>
  <c r="E91" i="11"/>
  <c r="D91" i="11"/>
  <c r="C91" i="11"/>
  <c r="B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K61" i="11"/>
  <c r="J61" i="11"/>
  <c r="I61" i="11"/>
  <c r="H61" i="11"/>
  <c r="G61" i="11"/>
  <c r="F61" i="11"/>
  <c r="E61" i="11"/>
  <c r="D61" i="11"/>
  <c r="C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C31" i="11"/>
  <c r="D31" i="11"/>
  <c r="E31" i="11"/>
  <c r="F31" i="11"/>
  <c r="G31" i="11"/>
  <c r="H31" i="11"/>
  <c r="I31" i="11"/>
  <c r="J31" i="11"/>
  <c r="K31" i="11"/>
  <c r="B31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7" i="11"/>
  <c r="L151" i="11" l="1"/>
  <c r="G181" i="11"/>
  <c r="L121" i="11"/>
  <c r="S45" i="14"/>
  <c r="H174" i="15"/>
  <c r="L210" i="11"/>
  <c r="L195" i="11"/>
  <c r="H146" i="15"/>
  <c r="H60" i="15"/>
  <c r="H89" i="15"/>
  <c r="H118" i="15"/>
  <c r="H160" i="15"/>
  <c r="L31" i="11"/>
  <c r="L61" i="11"/>
  <c r="L91" i="11"/>
  <c r="L225" i="11"/>
  <c r="H45" i="12"/>
  <c r="F45" i="13"/>
  <c r="H31" i="15"/>
  <c r="V45" i="9"/>
  <c r="U45" i="9"/>
  <c r="T45" i="9"/>
  <c r="S45" i="9"/>
  <c r="R45" i="9"/>
  <c r="Q45" i="9"/>
  <c r="P45" i="9"/>
  <c r="O45" i="9"/>
  <c r="N45" i="9"/>
  <c r="M45" i="9"/>
  <c r="L45" i="9"/>
  <c r="K45" i="9"/>
  <c r="C45" i="9"/>
  <c r="D45" i="9"/>
  <c r="E45" i="9"/>
  <c r="F45" i="9"/>
  <c r="G45" i="9"/>
  <c r="H45" i="9"/>
  <c r="I45" i="9"/>
  <c r="J45" i="9"/>
  <c r="B45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C31" i="9"/>
  <c r="D31" i="9"/>
  <c r="E31" i="9"/>
  <c r="F31" i="9"/>
  <c r="G31" i="9"/>
  <c r="H31" i="9"/>
  <c r="I31" i="9"/>
  <c r="J31" i="9"/>
  <c r="B31" i="9"/>
  <c r="C31" i="8"/>
  <c r="D31" i="8"/>
  <c r="E31" i="8"/>
  <c r="F31" i="8"/>
  <c r="G31" i="8"/>
  <c r="H31" i="8"/>
  <c r="I31" i="8"/>
  <c r="J31" i="8"/>
  <c r="K31" i="8"/>
  <c r="L31" i="8"/>
  <c r="M31" i="8"/>
  <c r="N31" i="8"/>
  <c r="G36" i="7"/>
  <c r="C31" i="7"/>
  <c r="D31" i="7"/>
  <c r="E31" i="7"/>
  <c r="F31" i="7"/>
  <c r="O31" i="8" l="1"/>
  <c r="G31" i="7"/>
  <c r="W45" i="9"/>
  <c r="G45" i="7"/>
</calcChain>
</file>

<file path=xl/sharedStrings.xml><?xml version="1.0" encoding="utf-8"?>
<sst xmlns="http://schemas.openxmlformats.org/spreadsheetml/2006/main" count="1465" uniqueCount="261">
  <si>
    <t>Construction</t>
  </si>
  <si>
    <t>Manufacturing</t>
  </si>
  <si>
    <t>Mining</t>
  </si>
  <si>
    <t>Accommodation &amp; food services</t>
  </si>
  <si>
    <t>Agriculture, forestry &amp; fishing</t>
  </si>
  <si>
    <t>Arts &amp; recreation services</t>
  </si>
  <si>
    <t>Education &amp; training</t>
  </si>
  <si>
    <t>Electricity, gas, water &amp; waste services</t>
  </si>
  <si>
    <t>Health care &amp; social assistance</t>
  </si>
  <si>
    <t>Information media &amp; telecommunications</t>
  </si>
  <si>
    <t>Other (business &amp; personal) services</t>
  </si>
  <si>
    <t>Professional, scientific &amp; technical services</t>
  </si>
  <si>
    <t>Public administration &amp; safety</t>
  </si>
  <si>
    <t>Rental, hiring &amp; real estate services</t>
  </si>
  <si>
    <t>Retail trade</t>
  </si>
  <si>
    <t>Transport, postal &amp; warehousing</t>
  </si>
  <si>
    <t>Wholesale trade</t>
  </si>
  <si>
    <t>Total</t>
  </si>
  <si>
    <t>Australian Capital Territory</t>
  </si>
  <si>
    <t>New South Wales</t>
  </si>
  <si>
    <t>Northern Territory</t>
  </si>
  <si>
    <t>Queensland</t>
  </si>
  <si>
    <t>South Australia</t>
  </si>
  <si>
    <t>Tasmania</t>
  </si>
  <si>
    <t>Victoria</t>
  </si>
  <si>
    <t>Western Australia</t>
  </si>
  <si>
    <t>International registered addresses</t>
  </si>
  <si>
    <t>Not known</t>
  </si>
  <si>
    <t>Less than 5 FTE</t>
  </si>
  <si>
    <t>Between 5 and 19 FTE</t>
  </si>
  <si>
    <t>Between 20 and 199 FTE</t>
  </si>
  <si>
    <t>200 or more FTE</t>
  </si>
  <si>
    <t>Under capitalisation</t>
  </si>
  <si>
    <t>Poor financial control including lack of records</t>
  </si>
  <si>
    <t>Poor management of accounts receivable</t>
  </si>
  <si>
    <t>Poor strategic management of business</t>
  </si>
  <si>
    <t>Inadequate cash flow or high cash use</t>
  </si>
  <si>
    <t>Poor economic conditions</t>
  </si>
  <si>
    <t>Natural disaster</t>
  </si>
  <si>
    <t>Fraud</t>
  </si>
  <si>
    <t>DOCA failed</t>
  </si>
  <si>
    <t>Dispute among directors</t>
  </si>
  <si>
    <t>Trading losses</t>
  </si>
  <si>
    <t>Industry restructuring</t>
  </si>
  <si>
    <t>Other</t>
  </si>
  <si>
    <t>Alleged breaches of civil obligations</t>
  </si>
  <si>
    <t>Other criminal offences</t>
  </si>
  <si>
    <t>Other possible misconduct</t>
  </si>
  <si>
    <t>No misconduct reported</t>
  </si>
  <si>
    <t>Pre-appointment criminal misconduct</t>
  </si>
  <si>
    <t>Post-appointment criminal misconduct</t>
  </si>
  <si>
    <t>Sub-total</t>
  </si>
  <si>
    <t>Total misconduct reported</t>
  </si>
  <si>
    <t>Other criminal offences under the Corporations Act</t>
  </si>
  <si>
    <t>Criminal offence under another Commonwealth statute</t>
  </si>
  <si>
    <t>Criminal offence under a state or territory law</t>
  </si>
  <si>
    <t>May have misapplied or retained, or may have become liable or accountable for money or property of the company</t>
  </si>
  <si>
    <t>May have been guilty of negligence, default, breach of duty or breach of trust in relation to the company</t>
  </si>
  <si>
    <t>Criminal offence under the Corporations Act (if a member or contributory)</t>
  </si>
  <si>
    <t>No. of offences</t>
  </si>
  <si>
    <t>Evidence with liquidator</t>
  </si>
  <si>
    <t>Contents</t>
  </si>
  <si>
    <t>Tables</t>
  </si>
  <si>
    <r>
      <rPr>
        <b/>
        <sz val="12"/>
        <rFont val="Arial"/>
        <family val="2"/>
      </rPr>
      <t xml:space="preserve">More information available from the </t>
    </r>
    <r>
      <rPr>
        <b/>
        <sz val="12"/>
        <color theme="10"/>
        <rFont val="Arial"/>
        <family val="2"/>
      </rPr>
      <t>ASIC website</t>
    </r>
  </si>
  <si>
    <t>Inquiries</t>
  </si>
  <si>
    <t>Less than $1</t>
  </si>
  <si>
    <t>Over $5 million</t>
  </si>
  <si>
    <t>Not Applicable</t>
  </si>
  <si>
    <t>Industry</t>
  </si>
  <si>
    <t>Region</t>
  </si>
  <si>
    <t>Full time employees</t>
  </si>
  <si>
    <t>No. of reports</t>
  </si>
  <si>
    <t>Over $1 million</t>
  </si>
  <si>
    <t>Less than 25</t>
  </si>
  <si>
    <t>More than 200</t>
  </si>
  <si>
    <t>Unknown</t>
  </si>
  <si>
    <t>More than 50% of debt owed to related parties</t>
  </si>
  <si>
    <t>Greater than 0 but less than 11 cents</t>
  </si>
  <si>
    <t>Not applicable</t>
  </si>
  <si>
    <t>Evidence with 3rd party</t>
  </si>
  <si>
    <t>Offences and evidence</t>
  </si>
  <si>
    <t>Section 206A—
Disqualified persons not to manage corporations</t>
  </si>
  <si>
    <t>Sections 286 &amp; 344(2)—
Obligation to keep financial records</t>
  </si>
  <si>
    <t>Section 471A—
Powers of other officers suspended during winding up</t>
  </si>
  <si>
    <t>Section 588G(3)—
Insolvent trading</t>
  </si>
  <si>
    <t>Section 590—
Offences by officers or employees</t>
  </si>
  <si>
    <t>Section 596AB—
Agreements to avoid employee entitlements</t>
  </si>
  <si>
    <t>Sections 429, 438B &amp; 475—
Report as to company’s affairs</t>
  </si>
  <si>
    <t>Section 530A—
Officers to help liquidator</t>
  </si>
  <si>
    <t>Section 530B—
Requirement to provide liquidator with company’s books</t>
  </si>
  <si>
    <t>Section 180—
Care and diligence—
Directors’ and officers’ duties</t>
  </si>
  <si>
    <t>Section 181—
Good faith—
Directors’ and officers’ duties</t>
  </si>
  <si>
    <t>Section 182—
Use of position—
Directors’, officer’s and employees’ duties</t>
  </si>
  <si>
    <t>Section 183—
Use of information—
Directors’, officers’ and employees’ duties</t>
  </si>
  <si>
    <t>Sections 286 &amp; 344(1)—
Obligation to keep financial records</t>
  </si>
  <si>
    <t>Section 184—
Good faith, use of position and use of information—
Directors’, officers’ and employees’ duties</t>
  </si>
  <si>
    <t>Section 588G(1)–(2)—
Insolvent trading</t>
  </si>
  <si>
    <t>FIS–Credit provider</t>
  </si>
  <si>
    <t>FIS–Insurance</t>
  </si>
  <si>
    <t>FIS–Managed investments</t>
  </si>
  <si>
    <t>FIS–Other financial services</t>
  </si>
  <si>
    <t>FIS–Superannuation</t>
  </si>
  <si>
    <t>$5 million–
$10 million</t>
  </si>
  <si>
    <t>$1–$10,000</t>
  </si>
  <si>
    <t>$10,001–
$20,000</t>
  </si>
  <si>
    <t>$20,001–
$30,000</t>
  </si>
  <si>
    <t>$30,001–
$50,000</t>
  </si>
  <si>
    <t>$50,001–
$100,000</t>
  </si>
  <si>
    <t>$100,001–
$250,000</t>
  </si>
  <si>
    <t>$250,001–
$5 million</t>
  </si>
  <si>
    <t>$1–$250,000</t>
  </si>
  <si>
    <t>$250,001–
less than 
$1 million</t>
  </si>
  <si>
    <t>$1 million–
less than 
$5 million</t>
  </si>
  <si>
    <t>Over 
$10 million</t>
  </si>
  <si>
    <t>$0–$50,000</t>
  </si>
  <si>
    <t>$50,001–
$250,000</t>
  </si>
  <si>
    <t>$250,001–
less than $500 000</t>
  </si>
  <si>
    <t>$500,000–
less than 
$1 million</t>
  </si>
  <si>
    <t>$1–$1,000</t>
  </si>
  <si>
    <t>$1,001–
$10,000</t>
  </si>
  <si>
    <t>$10,001–
$50,000</t>
  </si>
  <si>
    <t>$50,001–
$150,000</t>
  </si>
  <si>
    <t>$150,001–
$250,000</t>
  </si>
  <si>
    <t>$250,001–
$500,000</t>
  </si>
  <si>
    <t>$500,001–
less than 
$1.5 million</t>
  </si>
  <si>
    <t>$1.5 million–
$5 million</t>
  </si>
  <si>
    <t>$1–$100,000</t>
  </si>
  <si>
    <t>$250,001–
$1 million</t>
  </si>
  <si>
    <t>$1–less than $500,000</t>
  </si>
  <si>
    <t>25–50</t>
  </si>
  <si>
    <t>51–200</t>
  </si>
  <si>
    <t>11–20c</t>
  </si>
  <si>
    <t>21–50c</t>
  </si>
  <si>
    <t>51–100c</t>
  </si>
  <si>
    <t>Less than $250,000</t>
  </si>
  <si>
    <t>$250,000–
$500,000</t>
  </si>
  <si>
    <t>$500,001–
less than 
$1 million</t>
  </si>
  <si>
    <t>$1–$50,000</t>
  </si>
  <si>
    <t>Over 
$250,000</t>
  </si>
  <si>
    <t>Full-time equivalent employees</t>
  </si>
  <si>
    <t>Nominated causes of failure</t>
  </si>
  <si>
    <t>Number of reports where external administrator had documentary evidence and recommended the case warranted inquiry by ASIC</t>
  </si>
  <si>
    <t>REGULATORY GUIDE 16: External administrators: reporting and lodging</t>
  </si>
  <si>
    <t>© Australian Securities &amp; Investments Commission</t>
  </si>
  <si>
    <t xml:space="preserve">Note: Reports identified as being internally inconsistent are excluded from this table. </t>
  </si>
  <si>
    <t>Note: Reports identified as being internally inconsistent are excluded from this table.</t>
  </si>
  <si>
    <t>Australian insolvency statistics</t>
  </si>
  <si>
    <t>For further information about these and related statistics, email insolvencystatistics@asic.gov.au.</t>
  </si>
  <si>
    <t>Administrative &amp; support services</t>
  </si>
  <si>
    <t>Nominated causes of company failure</t>
  </si>
  <si>
    <t>Estimated total realisable assets</t>
  </si>
  <si>
    <t>Estimated total liabilities</t>
  </si>
  <si>
    <t>Estimated total deficiency</t>
  </si>
  <si>
    <t>Unpaid employee entitlements for wages</t>
  </si>
  <si>
    <t>Unpaid employee entitlements for annual leave</t>
  </si>
  <si>
    <t>Unpaid employee entitlements for pay in lieu of notice</t>
  </si>
  <si>
    <t>Unpaid employee entitlements for redundancy</t>
  </si>
  <si>
    <t>Unpaid employee entitlements for long service leave</t>
  </si>
  <si>
    <t>Unpaid employee entitlements for superannuation</t>
  </si>
  <si>
    <t>Amount owed to secured creditors</t>
  </si>
  <si>
    <t>Amount of taxes and other statutory debts which are unpaid</t>
  </si>
  <si>
    <t>Total number of unsecured creditors</t>
  </si>
  <si>
    <t>Total amount owed to unsecured creditors</t>
  </si>
  <si>
    <t>Estimated 'cents in the $' dividend to unsecured creditors</t>
  </si>
  <si>
    <t>Estimated voluntary administrator remuneration</t>
  </si>
  <si>
    <t>Estimated administrator of deed of company arrangement remuneration</t>
  </si>
  <si>
    <t>Estimated liquidator remuneration</t>
  </si>
  <si>
    <t>Estimated receiver/managing controller/controller remuneration</t>
  </si>
  <si>
    <t>INFORMATION SHEET 80: How to interpret ASIC insolvency statistics</t>
  </si>
  <si>
    <t>Series 3: External administrators' reports</t>
  </si>
  <si>
    <t>Table 3.1.1 - Initial external administrators' reports—Region by industry</t>
  </si>
  <si>
    <t>Table 3.1.2.1 - Initial external administrators' reports—Size of company as measured by number of FTEs by industry</t>
  </si>
  <si>
    <t>Table 3.1.2.2 - Initial external administrators' reports—Size of company as measured by number of FTEs by region</t>
  </si>
  <si>
    <t>Table 3.1.3.1 - Initial external administrators' reports—Nominated causes of failure by industry</t>
  </si>
  <si>
    <t>Table 3.1.3.2 - Initial external administrators' reports—Nominated causes of failure by region</t>
  </si>
  <si>
    <t>Table 3.1.4.1 - Initial external administrators' reports—Possible misconduct by industry</t>
  </si>
  <si>
    <t>Table 3.1.4.2 - Initial external administrators' reports—Possible misconduct by region</t>
  </si>
  <si>
    <t>Table 3.1.4.3 - Initial external administrators' reports—Possible misconduct and documentary evidence by industry</t>
  </si>
  <si>
    <t>Table 3.1.4.4 - Initial external administrators' reports—Possible misconduct and documentary evidence by region</t>
  </si>
  <si>
    <t xml:space="preserve">Table 3.1.5.1 - Initial external administrators' reports—Assets, liabilities and deficiency by industry </t>
  </si>
  <si>
    <t xml:space="preserve">Table 3.1.5.2 - Initial external administrators' reports—Assets, liabilities and deficiency by region </t>
  </si>
  <si>
    <t xml:space="preserve">Table 3.1.6.1.1 - Initial external administrators' reports—Unpaid employee entitlements (wages) by industry </t>
  </si>
  <si>
    <t xml:space="preserve">Table 3.1.6.1.2 - Initial external administrators' reports—Unpaid employee entitlements (annual leave) by industry </t>
  </si>
  <si>
    <t xml:space="preserve">Table 3.1.6.1.3 - Initial external administrators' reports—Unpaid employee entitlements (pay in lieu of notice) by industry </t>
  </si>
  <si>
    <t xml:space="preserve">Table 3.1.6.1.4 - Initial external administrators' reports—Unpaid employee entitlements (redundancy) by industry </t>
  </si>
  <si>
    <t xml:space="preserve">Table 3.1.6.1.5 - Initial external administrators' reports—Unpaid employee entitlements (long service leave) by industry </t>
  </si>
  <si>
    <t xml:space="preserve">Table 3.1.6.1.6 - Initial external administrators' reports—Unpaid employee entitlements (superannuation) by industry </t>
  </si>
  <si>
    <t xml:space="preserve">Table 3.1.6.2.1 - Initial external administrators' reports—Unpaid employee entitlements (wages) by region </t>
  </si>
  <si>
    <t xml:space="preserve">Table 3.1.6.2.2 - Initial external administrators' reports—Unpaid employee entitlements (annual leave) by region </t>
  </si>
  <si>
    <t xml:space="preserve">Table 3.1.6.2.3 - Initial external administrators' reports—Unpaid employee entitlements (pay in lieu of notice) by region </t>
  </si>
  <si>
    <t xml:space="preserve">Table 3.1.6.2.4 - Initial external administrators' reports—Unpaid employee entitlements (redundancy) by region </t>
  </si>
  <si>
    <t xml:space="preserve">Table 3.1.6.2.5 - Initial external administrators' reports—Unpaid employee entitlements (long service leave) by region </t>
  </si>
  <si>
    <t xml:space="preserve">Table 3.1.6.2.6 - Initial external administrators' reports—Unpaid employee entitlements (superannuation) by region </t>
  </si>
  <si>
    <t>Table 3.1.7.1 - Initial external administrators' reports—Secured creditors by industry</t>
  </si>
  <si>
    <t>Table 3.1.7.2 - Initial external administrators' reports—Secured creditors by region</t>
  </si>
  <si>
    <t xml:space="preserve">Table 3.1.8.1 - Initial external administrators' reports—Unpaid taxes and charges by industry </t>
  </si>
  <si>
    <t xml:space="preserve">Table 3.1.8.2 - Initial external administrators' reports—Unpaid taxes and charges by region </t>
  </si>
  <si>
    <t xml:space="preserve">Table 3.1.9.1 - Initial external administrators' reports—Unsecured creditors by industry </t>
  </si>
  <si>
    <t xml:space="preserve">Table 3.1.9.2 - Initial external administrators' reports—Unsecured creditors by region </t>
  </si>
  <si>
    <t>Table 3.1.10.1.1 - Initial external administrators' reports—Remuneration of voluntary administrator by industry</t>
  </si>
  <si>
    <t>Table 3.1.10.1.2 - Initial external administrators' reports—Remuneration of deed administrator by industry</t>
  </si>
  <si>
    <t>Table 3.1.10.1.3 - Initial external administrators' reports—Remuneration of liquidator by industry</t>
  </si>
  <si>
    <t>Table 3.1.10.1.4 - Initial external administrators' reports—Remuneration of receiverships by industry</t>
  </si>
  <si>
    <t>Table 3.1.10.2.1 - Initial external administrators' reports—Remuneration of voluntary administrator by region</t>
  </si>
  <si>
    <t>Table 3.1.10.2.2 - Initial external administrators' reports—Remuneration of deed administrator by region</t>
  </si>
  <si>
    <t>Table 3.1.10.2.3 - Initial external administrators' reports—Remuneration of liquidator by region</t>
  </si>
  <si>
    <t>Table 3.1.10.2.4 - Initial external administrators' reports—Remuneration of receiverships by region</t>
  </si>
  <si>
    <t>REPORT 225: Insolvency statistics: External administrators' reports 1 July 2007–30 June 2010</t>
  </si>
  <si>
    <t>FIS–Deposit taking institutions</t>
  </si>
  <si>
    <t>REPORT 263: Insolvency statistics: External administrators' reports 1 July 2010–30 June 2011</t>
  </si>
  <si>
    <t>FIS—Other financial services</t>
  </si>
  <si>
    <t>FIS—Managed investments</t>
  </si>
  <si>
    <t>FIS—Insurance</t>
  </si>
  <si>
    <t>FIS—Credit provider</t>
  </si>
  <si>
    <t>FIS—Superannuation</t>
  </si>
  <si>
    <t>FIS—Deposit taking institutions</t>
  </si>
  <si>
    <t>REPORT 297: Insolvency statistics: External administrators' reports 1 July 2011–30 June 2012</t>
  </si>
  <si>
    <t>REPORT 372: Insolvency statistics: External administrators' reports 1 July 2012–30 June 2013</t>
  </si>
  <si>
    <t>SERIES 3.2: External administrators' reports for selected industries</t>
  </si>
  <si>
    <t>SERIES 3.3: External administrators' reports time series</t>
  </si>
  <si>
    <t>REPORT 412: Insolvency statistics: External administrator's reports 1 July 2013–30 June 2014</t>
  </si>
  <si>
    <t>REPORT 132: Insolvency statistics: External administrators' reports 1 July 2004–30 June 2007</t>
  </si>
  <si>
    <t>3.1 - External administrators' reports for Australia, 1 July 2016–30 June 2017</t>
  </si>
  <si>
    <t>Table 3.1.1 - Initial external administrators' reports—Region by industry (1 July 2016–30 June 2017)</t>
  </si>
  <si>
    <t>Table 3.1.2.2 - Initial external administrators' reports—Size of company as measured by number of FTEs by region (1 July 2016–30 June 2017)</t>
  </si>
  <si>
    <t>Table 3.1.2.1 - Initial external administrators' reports—Size of company as measured by number of FTEs by industry (1 July 2016–30 June 2017)</t>
  </si>
  <si>
    <t>Table 3.1.3.2 - Initial external administrators' reports—Nominated causes of failure by region (1 July 2016–30 June 2017)</t>
  </si>
  <si>
    <t>Table 3.1.3.1 - Initial external administrators' reports—Nominated causes of failure by industry (1 July 2016–30 June 2017)</t>
  </si>
  <si>
    <t>Table 3.1.4.1 - Initial external administrators' reports—Possible misconduct by industry (1 July 2016–30 June 2017)</t>
  </si>
  <si>
    <t>Table 3.1.4.2 - Initial external administrators' reports—Possible misconduct by region (1 July 2016–30 June 2017)</t>
  </si>
  <si>
    <t>Table 3.1.4.3 - Initial external administrators' reports—Possible misconduct and documentary evidence by industry (1 July 2016–30 June 2017)</t>
  </si>
  <si>
    <t>Table 3.1.4.4 - Initial external administrators' reports—Possible misconduct and documentary evidence by region (1 July 2016–30 June 2017)</t>
  </si>
  <si>
    <t>Table 3.1.5.1 - Initial external administrators' reports—Assets, liabilities and deficiency by industry (1 July 2016–30 June 2017)</t>
  </si>
  <si>
    <t>Table 3.1.5.2 - Initial external administrators' reports—Assets, liabilities and deficiency by region (1 July 2016–30 June 2017)</t>
  </si>
  <si>
    <t>Table 3.1.6.1.2 - Initial external administrators' reports—Unpaid employee entitlements (annual leave) by industry (1 July 2016–30 June 2017)</t>
  </si>
  <si>
    <t>Table 3.1.6.1.1 - Initial external administrators' reports—Unpaid employee entitlements (wages) by industry (1 July 2016–30 June 2017)</t>
  </si>
  <si>
    <t>Table 3.1.6.2.6 - Initial external administrators' reports—Unpaid employee entitlements (superannuation) by region (1 July 2016–30 June 2017)</t>
  </si>
  <si>
    <t>Table 3.1.6.2.5 - Initial external administrators' reports—Unpaid employee entitlements (long service leave) by region (1 July 2016–30 June 2017)</t>
  </si>
  <si>
    <t>Table 3.1.6.2.4 - Initial external administrators' reports—Unpaid employee entitlements (redundancy) by region (1 July 2016–30 June 2017)</t>
  </si>
  <si>
    <t>Table 3.1.6.2.3 - Initial external administrators' reports—Unpaid employee entitlements (pay in lieu of notice) by region (1 July 2016–30 June 2017)</t>
  </si>
  <si>
    <t>Table 3.1.6.2.2 - Initial external administrators' reports—Unpaid employee entitlements (annual leave) by region (1 July 2016–30 June 2017)</t>
  </si>
  <si>
    <t>Table 3.1.6.2.1 - Initial external administrators' reports—Unpaid employee entitlements (wages) by region (1 July 2016–30 June 2017)</t>
  </si>
  <si>
    <t>Table 3.1.6.1.6 - Initial external administrators' reports—Unpaid employee entitlements (superannuation) by industry (1 July 2016–30 June 2017)</t>
  </si>
  <si>
    <t>Table 3.1.6.1.5 - Initial external administrators' reports—Unpaid employee entitlements (long service leave) by industry (1 July 2016–30 June 2017)</t>
  </si>
  <si>
    <t>Table 3.1.6.1.4 - Initial external administrators' reports—Unpaid employee entitlements (redundancy) by industry (1 July 2016–30 June 2017)</t>
  </si>
  <si>
    <t>Table 3.1.6.1.3 - Initial external administrators' reports—Unpaid employee entitlements (pay in lieu of notice) by industry (1 July 2016–30 June 2017)</t>
  </si>
  <si>
    <t>Table 3.1.7.1 - Initial external administrators' reports—Secured creditors by industry (1 July 2016–30 June 2017)</t>
  </si>
  <si>
    <t>Table 3.1.7.2 - Initial external administrators' reports—Secured creditors by region (1 July 2016–30 June 2017)</t>
  </si>
  <si>
    <t>Table 3.1.8.1 - Initial external administrators' reports—Unpaid taxes and charges by industry  
(1 July 2016–30 June 2017)</t>
  </si>
  <si>
    <t>Table 3.1.8.2 - Initial external administrators' reports—Unpaid taxes and charges by region  
(1 July 2016–30 June 2017)</t>
  </si>
  <si>
    <t>Table 3.1.9.1 - Initial external administrators' reports—Unsecured creditors by industry (1 July 2016–30 June 2017)</t>
  </si>
  <si>
    <t>Table 3.1.9.2 - Initial external administrators' reports—Unsecured creditors by region (1 July 2016–30 June 2017)</t>
  </si>
  <si>
    <t>Table 3.1.10.1.1 - Initial external administrators' reports—Remuneration of voluntary administrator by industry 
(1 July 2016–30 June 2017)</t>
  </si>
  <si>
    <t>Table 3.1.10.1.2 - Initial external administrators' reports—Remuneration of deed administrator by industry 
(1 July 2016–30 June 2017)</t>
  </si>
  <si>
    <t>Table 3.1.10.1.3 - Initial external administrators' reports—Remuneration of liquidator by industry 
(1 July 2016–30 June 2017)</t>
  </si>
  <si>
    <t>Table 3.1.10.1.4 - Initial external administrators' reports—Remuneration of receiverships by industry 
(1 July 2016–30 June 2017)</t>
  </si>
  <si>
    <t>Table 3.1.10.2.1 - Initial external administrators' reports—Remuneration of voluntary administrator by region 
(1 July 2016–30 June 2017)</t>
  </si>
  <si>
    <t>Table 3.1.10.2.2 - Initial external administrators' reports—Remuneration of deed administrator by region 
(1 July 2016–30 June 2017)</t>
  </si>
  <si>
    <t>Table 3.1.10.2.3 - Initial external administrators' reports—Remuneration of liquidator by region 
(1 July 2016–30 June 2017)</t>
  </si>
  <si>
    <t>Table 3.1.10.2.4 - Initial external administrators' reports—Remuneration of receiverships by region 
(1 July 2016–30 June 2017)</t>
  </si>
  <si>
    <t>Released: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</si>
</sst>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3" formatCode="_-* #,##0.00_-;\-* #,##0.00_-;_-* &quot;-&quot;??_-;_-@_-"/>
    <numFmt numFmtId="164" formatCode="_-* #,##0_-;\-* #,##0_-;_-* &quot;-&quot;??_-;_-@_-"/>
    <numFmt numFmtId="165" formatCode="#,##0;\(#,##0\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.25"/>
      <color rgb="FF000000"/>
      <name val="Verdana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b/>
      <sz val="12"/>
      <color theme="10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Tahoma"/>
      <family val="2"/>
    </font>
    <font>
      <b/>
      <sz val="8"/>
      <color rgb="FF444444"/>
      <name val="Arial"/>
      <family val="2"/>
    </font>
    <font>
      <sz val="8"/>
      <color rgb="FF454545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7" fillId="0" borderId="0"/>
    <xf numFmtId="0" fontId="19" fillId="0" borderId="0"/>
    <xf numFmtId="9" fontId="19" fillId="0" borderId="0" applyFont="0" applyFill="0" applyBorder="0" applyAlignment="0" applyProtection="0"/>
    <xf numFmtId="0" fontId="17" fillId="0" borderId="0"/>
    <xf numFmtId="0" fontId="17" fillId="0" borderId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19" applyNumberFormat="0" applyAlignment="0" applyProtection="0"/>
    <xf numFmtId="0" fontId="30" fillId="6" borderId="20" applyNumberFormat="0" applyAlignment="0" applyProtection="0"/>
    <xf numFmtId="0" fontId="31" fillId="6" borderId="19" applyNumberFormat="0" applyAlignment="0" applyProtection="0"/>
    <xf numFmtId="0" fontId="32" fillId="0" borderId="21" applyNumberFormat="0" applyFill="0" applyAlignment="0" applyProtection="0"/>
    <xf numFmtId="0" fontId="33" fillId="7" borderId="22" applyNumberFormat="0" applyAlignment="0" applyProtection="0"/>
    <xf numFmtId="0" fontId="13" fillId="0" borderId="0" applyNumberFormat="0" applyFill="0" applyBorder="0" applyAlignment="0" applyProtection="0"/>
    <xf numFmtId="0" fontId="17" fillId="8" borderId="23" applyNumberFormat="0" applyFont="0" applyAlignment="0" applyProtection="0"/>
    <xf numFmtId="0" fontId="34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35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35" fillId="32" borderId="0" applyNumberFormat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</cellStyleXfs>
  <cellXfs count="15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0" xfId="1" applyFont="1" applyAlignment="1" applyProtection="1">
      <alignment horizontal="left"/>
    </xf>
    <xf numFmtId="0" fontId="10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3" fontId="5" fillId="0" borderId="0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1" fillId="0" borderId="0" xfId="0" applyFont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2" fillId="0" borderId="0" xfId="0" applyFont="1" applyBorder="1"/>
    <xf numFmtId="0" fontId="6" fillId="0" borderId="0" xfId="0" applyFont="1" applyBorder="1" applyAlignment="1"/>
    <xf numFmtId="0" fontId="4" fillId="0" borderId="0" xfId="0" applyFont="1" applyAlignment="1">
      <alignment horizontal="left"/>
    </xf>
    <xf numFmtId="0" fontId="0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Fill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3" fontId="15" fillId="0" borderId="0" xfId="0" applyNumberFormat="1" applyFont="1"/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wrapText="1"/>
    </xf>
    <xf numFmtId="0" fontId="13" fillId="0" borderId="0" xfId="0" applyFont="1" applyBorder="1"/>
    <xf numFmtId="0" fontId="13" fillId="0" borderId="0" xfId="0" applyFont="1" applyAlignment="1">
      <alignment horizontal="left"/>
    </xf>
    <xf numFmtId="0" fontId="13" fillId="0" borderId="0" xfId="0" applyNumberFormat="1" applyFont="1"/>
    <xf numFmtId="0" fontId="14" fillId="0" borderId="0" xfId="0" applyFont="1" applyBorder="1"/>
    <xf numFmtId="0" fontId="6" fillId="0" borderId="0" xfId="0" applyFont="1" applyBorder="1"/>
    <xf numFmtId="0" fontId="2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wrapText="1"/>
    </xf>
    <xf numFmtId="3" fontId="5" fillId="0" borderId="0" xfId="0" applyNumberFormat="1" applyFont="1" applyFill="1" applyBorder="1" applyAlignment="1">
      <alignment horizontal="right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3" fontId="5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2" xfId="0" applyFont="1" applyBorder="1" applyAlignment="1">
      <alignment horizontal="left"/>
    </xf>
    <xf numFmtId="6" fontId="6" fillId="0" borderId="6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6" fontId="6" fillId="0" borderId="0" xfId="0" applyNumberFormat="1" applyFont="1" applyBorder="1" applyAlignment="1">
      <alignment horizontal="right" wrapText="1"/>
    </xf>
    <xf numFmtId="0" fontId="5" fillId="0" borderId="8" xfId="0" applyFont="1" applyBorder="1" applyAlignment="1">
      <alignment horizontal="right" wrapText="1"/>
    </xf>
    <xf numFmtId="3" fontId="5" fillId="0" borderId="8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6" fontId="6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left" wrapText="1"/>
    </xf>
    <xf numFmtId="0" fontId="5" fillId="0" borderId="0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6" fillId="0" borderId="3" xfId="0" applyFont="1" applyBorder="1" applyAlignment="1"/>
    <xf numFmtId="164" fontId="5" fillId="0" borderId="0" xfId="2" applyNumberFormat="1" applyFont="1" applyAlignment="1">
      <alignment horizontal="right"/>
    </xf>
    <xf numFmtId="0" fontId="6" fillId="0" borderId="3" xfId="0" applyFont="1" applyBorder="1" applyAlignment="1">
      <alignment horizontal="right" wrapText="1"/>
    </xf>
    <xf numFmtId="3" fontId="5" fillId="0" borderId="12" xfId="0" applyNumberFormat="1" applyFont="1" applyBorder="1" applyAlignment="1">
      <alignment horizontal="right"/>
    </xf>
    <xf numFmtId="6" fontId="6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wrapText="1"/>
    </xf>
    <xf numFmtId="6" fontId="6" fillId="0" borderId="14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3" fontId="5" fillId="0" borderId="6" xfId="0" applyNumberFormat="1" applyFont="1" applyBorder="1" applyAlignment="1">
      <alignment horizontal="right"/>
    </xf>
    <xf numFmtId="0" fontId="6" fillId="0" borderId="1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5" fillId="0" borderId="5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wrapText="1"/>
    </xf>
    <xf numFmtId="3" fontId="0" fillId="0" borderId="0" xfId="0" applyNumberFormat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64" fontId="5" fillId="0" borderId="2" xfId="2" applyNumberFormat="1" applyFont="1" applyBorder="1" applyAlignment="1">
      <alignment horizontal="right"/>
    </xf>
    <xf numFmtId="3" fontId="6" fillId="0" borderId="0" xfId="0" applyNumberFormat="1" applyFont="1" applyAlignment="1">
      <alignment horizontal="right" wrapText="1"/>
    </xf>
    <xf numFmtId="165" fontId="20" fillId="0" borderId="0" xfId="0" applyNumberFormat="1" applyFont="1" applyAlignment="1">
      <alignment horizontal="right" vertical="top"/>
    </xf>
    <xf numFmtId="0" fontId="6" fillId="0" borderId="0" xfId="0" applyFont="1" applyBorder="1" applyAlignment="1">
      <alignment horizontal="left"/>
    </xf>
    <xf numFmtId="165" fontId="21" fillId="0" borderId="0" xfId="0" applyNumberFormat="1" applyFont="1" applyBorder="1" applyAlignment="1">
      <alignment vertical="top"/>
    </xf>
    <xf numFmtId="164" fontId="5" fillId="0" borderId="0" xfId="2" applyNumberFormat="1" applyFont="1" applyBorder="1" applyAlignment="1">
      <alignment horizontal="right"/>
    </xf>
    <xf numFmtId="165" fontId="21" fillId="0" borderId="0" xfId="0" applyNumberFormat="1" applyFont="1" applyFill="1" applyBorder="1" applyAlignment="1">
      <alignment vertical="top"/>
    </xf>
    <xf numFmtId="3" fontId="6" fillId="0" borderId="6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 vertical="top"/>
    </xf>
    <xf numFmtId="165" fontId="6" fillId="0" borderId="8" xfId="0" applyNumberFormat="1" applyFont="1" applyBorder="1" applyAlignment="1">
      <alignment horizontal="right" vertical="top"/>
    </xf>
    <xf numFmtId="165" fontId="6" fillId="0" borderId="0" xfId="0" applyNumberFormat="1" applyFont="1" applyBorder="1" applyAlignment="1">
      <alignment horizontal="right" vertical="top"/>
    </xf>
    <xf numFmtId="165" fontId="6" fillId="0" borderId="0" xfId="0" applyNumberFormat="1" applyFont="1" applyFill="1" applyBorder="1" applyAlignment="1">
      <alignment horizontal="right" vertical="top"/>
    </xf>
    <xf numFmtId="165" fontId="6" fillId="0" borderId="8" xfId="0" applyNumberFormat="1" applyFont="1" applyFill="1" applyBorder="1" applyAlignment="1">
      <alignment horizontal="right" vertical="top"/>
    </xf>
    <xf numFmtId="165" fontId="6" fillId="0" borderId="10" xfId="0" applyNumberFormat="1" applyFont="1" applyBorder="1" applyAlignment="1">
      <alignment horizontal="right" vertical="top"/>
    </xf>
    <xf numFmtId="165" fontId="6" fillId="0" borderId="0" xfId="6" applyNumberFormat="1" applyFont="1" applyAlignment="1">
      <alignment horizontal="right" vertical="top"/>
    </xf>
    <xf numFmtId="165" fontId="6" fillId="0" borderId="0" xfId="6" applyNumberFormat="1" applyFont="1" applyBorder="1" applyAlignment="1">
      <alignment horizontal="right" vertical="top"/>
    </xf>
    <xf numFmtId="165" fontId="6" fillId="0" borderId="0" xfId="6" applyNumberFormat="1" applyFont="1" applyFill="1" applyBorder="1" applyAlignment="1">
      <alignment horizontal="right" vertical="top"/>
    </xf>
    <xf numFmtId="165" fontId="6" fillId="0" borderId="8" xfId="6" applyNumberFormat="1" applyFont="1" applyBorder="1" applyAlignment="1">
      <alignment horizontal="right" vertical="top"/>
    </xf>
    <xf numFmtId="165" fontId="6" fillId="0" borderId="8" xfId="6" applyNumberFormat="1" applyFont="1" applyFill="1" applyBorder="1" applyAlignment="1">
      <alignment horizontal="right" vertical="top"/>
    </xf>
    <xf numFmtId="165" fontId="6" fillId="0" borderId="10" xfId="6" applyNumberFormat="1" applyFont="1" applyBorder="1" applyAlignment="1">
      <alignment horizontal="right" vertical="top"/>
    </xf>
    <xf numFmtId="165" fontId="6" fillId="0" borderId="10" xfId="6" applyNumberFormat="1" applyFont="1" applyFill="1" applyBorder="1" applyAlignment="1">
      <alignment horizontal="right" vertical="top"/>
    </xf>
    <xf numFmtId="165" fontId="6" fillId="0" borderId="11" xfId="6" applyNumberFormat="1" applyFont="1" applyFill="1" applyBorder="1" applyAlignment="1">
      <alignment horizontal="right" vertical="top"/>
    </xf>
    <xf numFmtId="165" fontId="6" fillId="0" borderId="11" xfId="6" applyNumberFormat="1" applyFont="1" applyBorder="1" applyAlignment="1">
      <alignment horizontal="right" vertical="top"/>
    </xf>
    <xf numFmtId="165" fontId="6" fillId="0" borderId="15" xfId="6" applyNumberFormat="1" applyFont="1" applyFill="1" applyBorder="1" applyAlignment="1">
      <alignment horizontal="right" vertical="top"/>
    </xf>
    <xf numFmtId="3" fontId="6" fillId="0" borderId="5" xfId="0" applyNumberFormat="1" applyFont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/>
    </xf>
    <xf numFmtId="165" fontId="20" fillId="0" borderId="0" xfId="0" applyNumberFormat="1" applyFont="1" applyBorder="1" applyAlignment="1">
      <alignment horizontal="right" vertical="top"/>
    </xf>
    <xf numFmtId="0" fontId="2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wrapText="1"/>
    </xf>
    <xf numFmtId="0" fontId="6" fillId="0" borderId="3" xfId="0" applyFont="1" applyBorder="1" applyAlignment="1">
      <alignment horizontal="center"/>
    </xf>
    <xf numFmtId="6" fontId="5" fillId="0" borderId="0" xfId="0" applyNumberFormat="1" applyFont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14" fillId="0" borderId="3" xfId="0" applyFont="1" applyBorder="1" applyAlignment="1">
      <alignment horizontal="center"/>
    </xf>
    <xf numFmtId="6" fontId="6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wrapText="1"/>
    </xf>
    <xf numFmtId="0" fontId="5" fillId="0" borderId="6" xfId="0" applyFont="1" applyBorder="1" applyAlignment="1">
      <alignment horizontal="right" wrapText="1"/>
    </xf>
    <xf numFmtId="0" fontId="14" fillId="0" borderId="0" xfId="0" applyFont="1" applyBorder="1" applyAlignment="1">
      <alignment horizontal="center"/>
    </xf>
    <xf numFmtId="0" fontId="6" fillId="0" borderId="3" xfId="0" applyFont="1" applyBorder="1" applyAlignment="1"/>
    <xf numFmtId="0" fontId="6" fillId="0" borderId="3" xfId="0" applyFont="1" applyBorder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0" xfId="0" applyFill="1" applyAlignment="1">
      <alignment horizontal="left"/>
    </xf>
    <xf numFmtId="0" fontId="6" fillId="0" borderId="0" xfId="0" applyFont="1" applyAlignment="1">
      <alignment horizontal="center" wrapText="1"/>
    </xf>
  </cellXfs>
  <cellStyles count="61">
    <cellStyle name="20% - Accent1" xfId="28" builtinId="30" customBuiltin="1"/>
    <cellStyle name="20% - Accent2" xfId="32" builtinId="34" customBuiltin="1"/>
    <cellStyle name="20% - Accent3" xfId="36" builtinId="38" customBuiltin="1"/>
    <cellStyle name="20% - Accent4" xfId="40" builtinId="42" customBuiltin="1"/>
    <cellStyle name="20% - Accent5" xfId="44" builtinId="46" customBuiltin="1"/>
    <cellStyle name="20% - Accent6" xfId="48" builtinId="50" customBuiltin="1"/>
    <cellStyle name="40% - Accent1" xfId="29" builtinId="31" customBuiltin="1"/>
    <cellStyle name="40% - Accent2" xfId="33" builtinId="35" customBuiltin="1"/>
    <cellStyle name="40% - Accent3" xfId="37" builtinId="39" customBuiltin="1"/>
    <cellStyle name="40% - Accent4" xfId="41" builtinId="43" customBuiltin="1"/>
    <cellStyle name="40% - Accent5" xfId="45" builtinId="47" customBuiltin="1"/>
    <cellStyle name="40% - Accent6" xfId="49" builtinId="51" customBuiltin="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6" builtinId="27" customBuiltin="1"/>
    <cellStyle name="Calculation" xfId="20" builtinId="22" customBuiltin="1"/>
    <cellStyle name="Check Cell" xfId="22" builtinId="23" customBuiltin="1"/>
    <cellStyle name="Comma" xfId="2" builtinId="3"/>
    <cellStyle name="Comma 2" xfId="57"/>
    <cellStyle name="Explanatory Text" xfId="25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yperlink" xfId="1" builtinId="8"/>
    <cellStyle name="Input" xfId="18" builtinId="20" customBuiltin="1"/>
    <cellStyle name="Linked Cell" xfId="21" builtinId="24" customBuiltin="1"/>
    <cellStyle name="Neutral" xfId="17" builtinId="28" customBuiltin="1"/>
    <cellStyle name="Normal" xfId="0" builtinId="0"/>
    <cellStyle name="Normal 2" xfId="6"/>
    <cellStyle name="Normal 3" xfId="5"/>
    <cellStyle name="Normal 3 2" xfId="9"/>
    <cellStyle name="Normal 3 2 2" xfId="54"/>
    <cellStyle name="Normal 3 2 3" xfId="60"/>
    <cellStyle name="Normal 3 3" xfId="8"/>
    <cellStyle name="Normal 3 3 2" xfId="53"/>
    <cellStyle name="Normal 3 3 3" xfId="59"/>
    <cellStyle name="Normal 3 4" xfId="52"/>
    <cellStyle name="Normal 3 5" xfId="58"/>
    <cellStyle name="Normal 4" xfId="3"/>
    <cellStyle name="Normal 5" xfId="56"/>
    <cellStyle name="Normal 6" xfId="51"/>
    <cellStyle name="Normal 7" xfId="55"/>
    <cellStyle name="Note" xfId="24" builtinId="10" customBuiltin="1"/>
    <cellStyle name="Output" xfId="19" builtinId="21" customBuiltin="1"/>
    <cellStyle name="Percent 2" xfId="7"/>
    <cellStyle name="Percent 3" xfId="4"/>
    <cellStyle name="Title" xfId="10" builtinId="15" customBuiltin="1"/>
    <cellStyle name="Total" xfId="26" builtinId="25" customBuiltin="1"/>
    <cellStyle name="Warning Text" xfId="2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asic.gov.au/asic/asic.nsf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605962</xdr:colOff>
      <xdr:row>0</xdr:row>
      <xdr:rowOff>828675</xdr:rowOff>
    </xdr:to>
    <xdr:pic>
      <xdr:nvPicPr>
        <xdr:cNvPr id="2" name="Picture 1" descr="ASIC - Australian Securities &amp; Investments Commiss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82862" cy="828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0</xdr:row>
      <xdr:rowOff>844230</xdr:rowOff>
    </xdr:to>
    <xdr:pic>
      <xdr:nvPicPr>
        <xdr:cNvPr id="3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400800" cy="84423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5673262</xdr:colOff>
      <xdr:row>0</xdr:row>
      <xdr:rowOff>828675</xdr:rowOff>
    </xdr:to>
    <xdr:pic>
      <xdr:nvPicPr>
        <xdr:cNvPr id="4" name="Picture 1" descr="ASIC - Australian Securities &amp; Investments Commissi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82862" cy="828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5791200</xdr:colOff>
      <xdr:row>0</xdr:row>
      <xdr:rowOff>844230</xdr:rowOff>
    </xdr:to>
    <xdr:pic>
      <xdr:nvPicPr>
        <xdr:cNvPr id="5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400800" cy="84423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6</xdr:col>
      <xdr:colOff>676275</xdr:colOff>
      <xdr:row>0</xdr:row>
      <xdr:rowOff>863280</xdr:rowOff>
    </xdr:to>
    <xdr:pic>
      <xdr:nvPicPr>
        <xdr:cNvPr id="2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6400800" cy="84423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6</xdr:col>
      <xdr:colOff>676275</xdr:colOff>
      <xdr:row>0</xdr:row>
      <xdr:rowOff>863280</xdr:rowOff>
    </xdr:to>
    <xdr:pic>
      <xdr:nvPicPr>
        <xdr:cNvPr id="2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6400800" cy="84423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6</xdr:col>
      <xdr:colOff>676275</xdr:colOff>
      <xdr:row>0</xdr:row>
      <xdr:rowOff>863280</xdr:rowOff>
    </xdr:to>
    <xdr:pic>
      <xdr:nvPicPr>
        <xdr:cNvPr id="2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6400800" cy="84423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676275</xdr:colOff>
      <xdr:row>0</xdr:row>
      <xdr:rowOff>844230</xdr:rowOff>
    </xdr:to>
    <xdr:pic>
      <xdr:nvPicPr>
        <xdr:cNvPr id="4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00800" cy="84423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6</xdr:col>
      <xdr:colOff>676275</xdr:colOff>
      <xdr:row>0</xdr:row>
      <xdr:rowOff>863280</xdr:rowOff>
    </xdr:to>
    <xdr:pic>
      <xdr:nvPicPr>
        <xdr:cNvPr id="2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6400800" cy="84423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6</xdr:col>
      <xdr:colOff>676275</xdr:colOff>
      <xdr:row>0</xdr:row>
      <xdr:rowOff>863280</xdr:rowOff>
    </xdr:to>
    <xdr:pic>
      <xdr:nvPicPr>
        <xdr:cNvPr id="2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6400800" cy="84423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657225</xdr:colOff>
      <xdr:row>0</xdr:row>
      <xdr:rowOff>863280</xdr:rowOff>
    </xdr:to>
    <xdr:pic>
      <xdr:nvPicPr>
        <xdr:cNvPr id="2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6400800" cy="84423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390525</xdr:colOff>
      <xdr:row>0</xdr:row>
      <xdr:rowOff>863280</xdr:rowOff>
    </xdr:to>
    <xdr:pic>
      <xdr:nvPicPr>
        <xdr:cNvPr id="2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6400800" cy="84423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6</xdr:col>
      <xdr:colOff>676275</xdr:colOff>
      <xdr:row>0</xdr:row>
      <xdr:rowOff>863280</xdr:rowOff>
    </xdr:to>
    <xdr:pic>
      <xdr:nvPicPr>
        <xdr:cNvPr id="2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6400800" cy="84423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6</xdr:col>
      <xdr:colOff>676275</xdr:colOff>
      <xdr:row>0</xdr:row>
      <xdr:rowOff>863280</xdr:rowOff>
    </xdr:to>
    <xdr:pic>
      <xdr:nvPicPr>
        <xdr:cNvPr id="2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6400800" cy="84423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676275</xdr:colOff>
      <xdr:row>0</xdr:row>
      <xdr:rowOff>844230</xdr:rowOff>
    </xdr:to>
    <xdr:pic>
      <xdr:nvPicPr>
        <xdr:cNvPr id="2" name="Picture 1" descr="ASIC - Australian Securities &amp; Investments Commiss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00800" cy="84423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\\A1\UserFS\Tammy.Wafer\Schedule%20B%20reporting\2016-2017%20Series%203.1%20cognos%20reports%20-%20Schedule%20B%20repor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mc:AlternateContent xmlns:mc="http://schemas.openxmlformats.org/markup-compatibility/2006">
        <mc:Choice Requires="x14">
          <x14:oleItem name="!Doc evidence with liq-Region!R32C11:R32C16" advise="1"/>
        </mc:Choice>
        <mc:Fallback>
          <oleItem name="!Doc evidence with liq-Region!R32C11:R32C16" advise="1"/>
        </mc:Fallback>
      </mc:AlternateContent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ic.gov.au/asic/ASIC.NSF/byHeadline/Report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asic.gov.au/asic/asic.nsf/byheadline/Insolvency-statistics-Series-3.1--2009-2010?openDocument" TargetMode="External"/><Relationship Id="rId7" Type="http://schemas.openxmlformats.org/officeDocument/2006/relationships/hyperlink" Target="http://www.asic.gov.au/asic/asic.nsf/byHeadline/Insolvency-statistics-Series-3.3" TargetMode="External"/><Relationship Id="rId12" Type="http://schemas.openxmlformats.org/officeDocument/2006/relationships/hyperlink" Target="http://www.asic.gov.au/asic/ASIC.NSF/byHeadline/Reports" TargetMode="External"/><Relationship Id="rId2" Type="http://schemas.openxmlformats.org/officeDocument/2006/relationships/hyperlink" Target="http://www.asic.gov.au/" TargetMode="External"/><Relationship Id="rId1" Type="http://schemas.openxmlformats.org/officeDocument/2006/relationships/hyperlink" Target="http://www.asic.gov.au/asic/asic.nsf/byheadline/Copyright+%26+linking+to+our+websites?openDocument" TargetMode="External"/><Relationship Id="rId6" Type="http://schemas.openxmlformats.org/officeDocument/2006/relationships/hyperlink" Target="http://www.asic.gov.au/asic/ASIC.NSF/byHeadline/Reports" TargetMode="External"/><Relationship Id="rId11" Type="http://schemas.openxmlformats.org/officeDocument/2006/relationships/hyperlink" Target="http://www.asic.gov.au/asic/ASIC.NSF/byHeadline/Reports" TargetMode="External"/><Relationship Id="rId5" Type="http://schemas.openxmlformats.org/officeDocument/2006/relationships/hyperlink" Target="http://www.asic.gov.au/asic/asic.nsf/byheadline/How+to+interpret+ASIC+insolvency+statistics?openDocument" TargetMode="External"/><Relationship Id="rId10" Type="http://schemas.openxmlformats.org/officeDocument/2006/relationships/hyperlink" Target="http://www.asic.gov.au/asic/ASIC.NSF/byHeadline/Reports" TargetMode="External"/><Relationship Id="rId4" Type="http://schemas.openxmlformats.org/officeDocument/2006/relationships/hyperlink" Target="http://www.asic.gov.au/asic/asic.nsf/byheadline/Regulatory+guides?openDocument" TargetMode="External"/><Relationship Id="rId9" Type="http://schemas.openxmlformats.org/officeDocument/2006/relationships/hyperlink" Target="http://www.asic.gov.au/asic/ASIC.NSF/byHeadline/Reports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sic.gov.au/asic/asic.nsf/byheadline/Copyright+%26+linking+to+our+websites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tabSelected="1" workbookViewId="0">
      <selection activeCell="E9" sqref="E9"/>
    </sheetView>
  </sheetViews>
  <sheetFormatPr defaultRowHeight="15" x14ac:dyDescent="0.25"/>
  <cols>
    <col min="2" max="2" width="90.7109375" customWidth="1"/>
    <col min="3" max="18" width="10.7109375" customWidth="1"/>
  </cols>
  <sheetData>
    <row r="1" spans="1:11" ht="75" customHeight="1" x14ac:dyDescent="0.25">
      <c r="A1" s="5"/>
    </row>
    <row r="2" spans="1:11" ht="15.75" customHeight="1" x14ac:dyDescent="0.25">
      <c r="A2" s="28" t="s">
        <v>146</v>
      </c>
    </row>
    <row r="3" spans="1:11" s="33" customFormat="1" ht="24.95" customHeight="1" x14ac:dyDescent="0.25">
      <c r="A3" s="131" t="s">
        <v>260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15" customHeight="1" x14ac:dyDescent="0.25">
      <c r="A4" s="7" t="s">
        <v>169</v>
      </c>
    </row>
    <row r="5" spans="1:11" x14ac:dyDescent="0.25">
      <c r="A5" t="s">
        <v>222</v>
      </c>
    </row>
    <row r="7" spans="1:11" ht="15.75" x14ac:dyDescent="0.25">
      <c r="B7" s="6" t="s">
        <v>61</v>
      </c>
    </row>
    <row r="8" spans="1:11" x14ac:dyDescent="0.25">
      <c r="B8" s="8" t="s">
        <v>62</v>
      </c>
    </row>
    <row r="9" spans="1:11" ht="15" customHeight="1" x14ac:dyDescent="0.25">
      <c r="B9" s="9" t="s">
        <v>170</v>
      </c>
    </row>
    <row r="10" spans="1:11" ht="15" customHeight="1" x14ac:dyDescent="0.25">
      <c r="B10" s="9" t="s">
        <v>171</v>
      </c>
    </row>
    <row r="11" spans="1:11" ht="15" customHeight="1" x14ac:dyDescent="0.25">
      <c r="B11" s="9" t="s">
        <v>172</v>
      </c>
    </row>
    <row r="12" spans="1:11" ht="15" customHeight="1" x14ac:dyDescent="0.25">
      <c r="B12" s="9" t="s">
        <v>173</v>
      </c>
    </row>
    <row r="13" spans="1:11" ht="15" customHeight="1" x14ac:dyDescent="0.25">
      <c r="B13" s="9" t="s">
        <v>174</v>
      </c>
    </row>
    <row r="14" spans="1:11" ht="15" customHeight="1" x14ac:dyDescent="0.25">
      <c r="B14" s="9" t="s">
        <v>175</v>
      </c>
    </row>
    <row r="15" spans="1:11" ht="15" customHeight="1" x14ac:dyDescent="0.25">
      <c r="B15" s="9" t="s">
        <v>176</v>
      </c>
    </row>
    <row r="16" spans="1:11" ht="15" customHeight="1" x14ac:dyDescent="0.25">
      <c r="B16" s="9" t="s">
        <v>177</v>
      </c>
    </row>
    <row r="17" spans="2:2" ht="15" customHeight="1" x14ac:dyDescent="0.25">
      <c r="B17" s="9" t="s">
        <v>178</v>
      </c>
    </row>
    <row r="18" spans="2:2" ht="15" customHeight="1" x14ac:dyDescent="0.25">
      <c r="B18" s="9" t="s">
        <v>179</v>
      </c>
    </row>
    <row r="19" spans="2:2" ht="15" customHeight="1" x14ac:dyDescent="0.25">
      <c r="B19" s="9" t="s">
        <v>180</v>
      </c>
    </row>
    <row r="20" spans="2:2" ht="15" customHeight="1" x14ac:dyDescent="0.25">
      <c r="B20" s="9" t="s">
        <v>181</v>
      </c>
    </row>
    <row r="21" spans="2:2" ht="15" customHeight="1" x14ac:dyDescent="0.25">
      <c r="B21" s="9" t="s">
        <v>182</v>
      </c>
    </row>
    <row r="22" spans="2:2" ht="15" customHeight="1" x14ac:dyDescent="0.25">
      <c r="B22" s="9" t="s">
        <v>183</v>
      </c>
    </row>
    <row r="23" spans="2:2" ht="15" customHeight="1" x14ac:dyDescent="0.25">
      <c r="B23" s="9" t="s">
        <v>184</v>
      </c>
    </row>
    <row r="24" spans="2:2" ht="15" customHeight="1" x14ac:dyDescent="0.25">
      <c r="B24" s="9" t="s">
        <v>185</v>
      </c>
    </row>
    <row r="25" spans="2:2" ht="15" customHeight="1" x14ac:dyDescent="0.25">
      <c r="B25" s="9" t="s">
        <v>186</v>
      </c>
    </row>
    <row r="26" spans="2:2" ht="15" customHeight="1" x14ac:dyDescent="0.25">
      <c r="B26" s="9" t="s">
        <v>187</v>
      </c>
    </row>
    <row r="27" spans="2:2" ht="15" customHeight="1" x14ac:dyDescent="0.25">
      <c r="B27" s="9" t="s">
        <v>188</v>
      </c>
    </row>
    <row r="28" spans="2:2" ht="15" customHeight="1" x14ac:dyDescent="0.25">
      <c r="B28" s="9" t="s">
        <v>189</v>
      </c>
    </row>
    <row r="29" spans="2:2" ht="15" customHeight="1" x14ac:dyDescent="0.25">
      <c r="B29" s="9" t="s">
        <v>190</v>
      </c>
    </row>
    <row r="30" spans="2:2" ht="15" customHeight="1" x14ac:dyDescent="0.25">
      <c r="B30" s="9" t="s">
        <v>191</v>
      </c>
    </row>
    <row r="31" spans="2:2" ht="15" customHeight="1" x14ac:dyDescent="0.25">
      <c r="B31" s="9" t="s">
        <v>192</v>
      </c>
    </row>
    <row r="32" spans="2:2" ht="15" customHeight="1" x14ac:dyDescent="0.25">
      <c r="B32" s="9" t="s">
        <v>193</v>
      </c>
    </row>
    <row r="33" spans="2:2" ht="15" customHeight="1" x14ac:dyDescent="0.25">
      <c r="B33" s="9" t="s">
        <v>194</v>
      </c>
    </row>
    <row r="34" spans="2:2" ht="15" customHeight="1" x14ac:dyDescent="0.25">
      <c r="B34" s="9" t="s">
        <v>195</v>
      </c>
    </row>
    <row r="35" spans="2:2" ht="15" customHeight="1" x14ac:dyDescent="0.25">
      <c r="B35" s="9" t="s">
        <v>196</v>
      </c>
    </row>
    <row r="36" spans="2:2" s="2" customFormat="1" ht="15" customHeight="1" x14ac:dyDescent="0.2">
      <c r="B36" s="9" t="s">
        <v>197</v>
      </c>
    </row>
    <row r="37" spans="2:2" s="2" customFormat="1" ht="15" customHeight="1" x14ac:dyDescent="0.2">
      <c r="B37" s="9" t="s">
        <v>198</v>
      </c>
    </row>
    <row r="38" spans="2:2" ht="15" customHeight="1" x14ac:dyDescent="0.25">
      <c r="B38" s="9" t="s">
        <v>199</v>
      </c>
    </row>
    <row r="39" spans="2:2" ht="15" customHeight="1" x14ac:dyDescent="0.25">
      <c r="B39" s="9" t="s">
        <v>200</v>
      </c>
    </row>
    <row r="40" spans="2:2" ht="15" customHeight="1" x14ac:dyDescent="0.25">
      <c r="B40" s="9" t="s">
        <v>201</v>
      </c>
    </row>
    <row r="41" spans="2:2" ht="15" customHeight="1" x14ac:dyDescent="0.25">
      <c r="B41" s="9" t="s">
        <v>202</v>
      </c>
    </row>
    <row r="42" spans="2:2" ht="15" customHeight="1" x14ac:dyDescent="0.25">
      <c r="B42" s="9" t="s">
        <v>203</v>
      </c>
    </row>
    <row r="43" spans="2:2" ht="15" customHeight="1" x14ac:dyDescent="0.25">
      <c r="B43" s="9" t="s">
        <v>204</v>
      </c>
    </row>
    <row r="44" spans="2:2" ht="15" customHeight="1" x14ac:dyDescent="0.25">
      <c r="B44" s="9" t="s">
        <v>205</v>
      </c>
    </row>
    <row r="45" spans="2:2" ht="15" customHeight="1" x14ac:dyDescent="0.25">
      <c r="B45" s="9" t="s">
        <v>206</v>
      </c>
    </row>
    <row r="47" spans="2:2" ht="15.75" x14ac:dyDescent="0.25">
      <c r="B47" s="10"/>
    </row>
    <row r="48" spans="2:2" ht="15.75" x14ac:dyDescent="0.25">
      <c r="B48" s="11" t="s">
        <v>63</v>
      </c>
    </row>
    <row r="50" spans="1:2" x14ac:dyDescent="0.25">
      <c r="B50" s="7" t="s">
        <v>146</v>
      </c>
    </row>
    <row r="51" spans="1:2" x14ac:dyDescent="0.25">
      <c r="B51" s="43" t="s">
        <v>168</v>
      </c>
    </row>
    <row r="52" spans="1:2" x14ac:dyDescent="0.25">
      <c r="B52" s="43" t="s">
        <v>218</v>
      </c>
    </row>
    <row r="53" spans="1:2" x14ac:dyDescent="0.25">
      <c r="B53" s="43" t="s">
        <v>219</v>
      </c>
    </row>
    <row r="54" spans="1:2" x14ac:dyDescent="0.25">
      <c r="B54" s="44" t="s">
        <v>220</v>
      </c>
    </row>
    <row r="55" spans="1:2" x14ac:dyDescent="0.25">
      <c r="B55" s="43" t="s">
        <v>217</v>
      </c>
    </row>
    <row r="56" spans="1:2" x14ac:dyDescent="0.25">
      <c r="B56" s="43" t="s">
        <v>216</v>
      </c>
    </row>
    <row r="57" spans="1:2" x14ac:dyDescent="0.25">
      <c r="B57" s="43" t="s">
        <v>209</v>
      </c>
    </row>
    <row r="58" spans="1:2" x14ac:dyDescent="0.25">
      <c r="B58" s="43" t="s">
        <v>207</v>
      </c>
    </row>
    <row r="59" spans="1:2" x14ac:dyDescent="0.25">
      <c r="B59" s="44" t="s">
        <v>221</v>
      </c>
    </row>
    <row r="60" spans="1:2" x14ac:dyDescent="0.25">
      <c r="B60" s="43" t="s">
        <v>142</v>
      </c>
    </row>
    <row r="61" spans="1:2" x14ac:dyDescent="0.25">
      <c r="A61" s="29"/>
      <c r="B61" s="29"/>
    </row>
    <row r="63" spans="1:2" ht="15.75" x14ac:dyDescent="0.25">
      <c r="B63" s="6" t="s">
        <v>64</v>
      </c>
    </row>
    <row r="64" spans="1:2" ht="15" customHeight="1" x14ac:dyDescent="0.25"/>
    <row r="65" spans="2:2" ht="15" customHeight="1" x14ac:dyDescent="0.25">
      <c r="B65" s="3" t="s">
        <v>147</v>
      </c>
    </row>
    <row r="68" spans="2:2" x14ac:dyDescent="0.25">
      <c r="B68" s="12" t="s">
        <v>143</v>
      </c>
    </row>
  </sheetData>
  <hyperlinks>
    <hyperlink ref="B68" r:id="rId1"/>
    <hyperlink ref="B48" r:id="rId2"/>
    <hyperlink ref="B9" location="'3.1.1'!A1" display="Table 3.1.1 - Initial Schedule B reports electronically lodged by region and industry"/>
    <hyperlink ref="B10" location="'3.1.2'!A1" display="Table 3.1.2.1 - Initial Schedule B reports electronically lodged—Size of company as measured by number of FTEs and industry"/>
    <hyperlink ref="B11" location="'3.1.2'!A32" display="Table 3.1.2.2 - Initial Schedule B reports electronically lodged—Size of company as measured by number of FTEs and region"/>
    <hyperlink ref="B12" location="'3.1.3'!A1" display="Table 3.1.3.1 - Initial Schedule B reports electronically lodged—Nominated causes of failure by industry"/>
    <hyperlink ref="B13" location="'3.1.3'!A32" display="Table 3.1.3.2 - Initial Schedule B reports electronically lodged—Nominated causes of failure by region"/>
    <hyperlink ref="B14" location="'3.1.4.1 &amp; 3.1.4.2'!A1" display="Table 3.1.4.1 - Initial Schedule B reports electronically lodged—Possible misconduct by industry"/>
    <hyperlink ref="B15" location="'3.1.4.1 &amp; 3.1.4.2'!A32" display="Table 3.1.4.2 - Initial Schedule B reports electronically lodged—Possible misconduct by region"/>
    <hyperlink ref="B18" location="'3.1.5'!A1" display="Table 3.1.5.1 - Initial Schedule B reports electronically lodged—Assets, liabilities and deficiency by industry "/>
    <hyperlink ref="B19" location="'3.1.5'!A32" display="Table 3.1.5.2 - Initial Schedule B reports electronically lodged—Assets, liabilities and deficiency by region "/>
    <hyperlink ref="B20" location="'3.1.6.1.1 to 3.1.6.2.6'!A1" display="Table 3.1.6.1.1 - Initial Schedule B reports electronically lodged—Unpaid employee entitlements (wages) by industry "/>
    <hyperlink ref="B26" location="'3.1.6.1.1 to 3.1.6.2.6'!A178" display="Table 3.1.6.2.1 - Initial Schedule B reports electronically lodged—Unpaid employee entitlements (wages) by region "/>
    <hyperlink ref="B32" location="'3.1.7'!A1" display="Table 3.1.7.1 - Initial Schedule B reports electronically lodged—Secured creditors by industry"/>
    <hyperlink ref="B33" location="'3.1.7'!A32" display="Table 3.1.7.2 - Initial Schedule B reports electronically lodged—Secured creditors by region"/>
    <hyperlink ref="B16" location="'3.1.4.3 &amp; 3.1.4.4'!A1" display="Table 3.1.4.3 - Initial Schedule B reports electronically lodged—Possible misconduct and documentary evidence by industry"/>
    <hyperlink ref="B17" location="'3.1.4.3 &amp; 3.1.4.4'!A80" display="Table 3.1.4.4 - Initial Schedule B reports electronically lodged—Possible misconduct and documentary evidence by region"/>
    <hyperlink ref="B34" location="'3.1.8'!A1" display="Table 3.1.8.1 - Initial Schedule B reports electronically lodged—Unpaid taxes and charges by industry "/>
    <hyperlink ref="B35" location="'3.1.8'!A32" display="Table 3.1.8.2 - Initial Schedule B reports electronically lodged—Unpaid taxes and charges by region "/>
    <hyperlink ref="B36" location="'3.1.9'!A1" display="Table 3.1.9.1 - Initial Schedule B reports electronically lodged—Unsecured creditors by industry "/>
    <hyperlink ref="B37" location="'3.1.9'!A32" display="Table 3.1.9.2 - Initial Schedule B reports electronically lodged—Unsecured creditors by region "/>
    <hyperlink ref="B38" location="'3.1.10.1.1 to 3.1.10.2.6'!A1" display="Table 3.1.10.1.1 - Initial Schedule B reports electronically lodged—Remuneration of voluntary administrator by industry"/>
    <hyperlink ref="B42" location="'3.1.10.1.1 to 3.1.10.2.6'!A116" display="Table 3.1.10.2.1 - Initial Schedule B reports electronically lodged—Remuneration of voluntary administrator by region"/>
    <hyperlink ref="B21" location="'3.1.6.1.1 to 3.1.6.2.6'!A33" display="Table 3.1.6.1.2 - Initial Schedule B reports electronically lodged—Unpaid employee entitlements (annual leave) by industry "/>
    <hyperlink ref="B22:B25" location="'3.1.6'!A1" display="Table 3.1.6.1 - Initial Schedule B reports electronically lodged—Selected unpaid employee entitlements by industry "/>
    <hyperlink ref="B27:B31" location="'3.1.6'!A32" display="Table 3.1.6.2 - Initial Schedule B reports electronically lodged—Selected unpaid employee entitlements by region "/>
    <hyperlink ref="B39:B41" location="'3.1.10'!A1" display="Table 3.1.10.1 - Initial Schedule B reports electronically lodged—Selected external administrator's remuneration by industry"/>
    <hyperlink ref="B43:B45" location="'3.1.10'!A32" display="Table 3.1.10.2 - Initial Schedule B reports electronically lodged—Selected external administrator's remuneration by region"/>
    <hyperlink ref="B22" location="'3.1.6.1.1 to 3.1.6.2.6'!A62" display="Table 3.1.6.1.3 - Initial Schedule B reports electronically lodged—Unpaid employee entitlements (pay in lieu of notice) by industry "/>
    <hyperlink ref="B23" location="'3.1.6.1.1 to 3.1.6.2.6'!A91" display="Table 3.1.6.1.4 - Initial Schedule B reports electronically lodged—Unpaid employee entitlements (redundancy) by industry "/>
    <hyperlink ref="B24" location="'3.1.6.1.1 to 3.1.6.2.6'!A120" display="Table 3.1.6.1.5 - Initial Schedule B reports electronically lodged—Unpaid employee entitlements (long service leave) by industry "/>
    <hyperlink ref="B25" location="'3.1.6.1.1 to 3.1.6.2.6'!A149" display="Table 3.1.6.1.6 - Initial Schedule B reports electronically lodged—Unpaid employee entitlements (superannuation) by industry "/>
    <hyperlink ref="B27" location="'3.1.6.1.1 to 3.1.6.2.6'!A193" display="Table 3.1.6.2.2 - Initial Schedule B reports electronically lodged—Unpaid employee entitlements (annual leave) by region "/>
    <hyperlink ref="B28" location="'3.1.6.1.1 to 3.1.6.2.6'!A208" display="Table 3.1.6.2.3 - Initial Schedule B reports electronically lodged—Unpaid employee entitlements (pay in lieu of notice) by region "/>
    <hyperlink ref="B29" location="'3.1.6.1.1 to 3.1.6.2.6'!A223" display="Table 3.1.6.2.4 - Initial Schedule B reports electronically lodged—Unpaid employee entitlements (redundancy) by region "/>
    <hyperlink ref="B30" location="'3.1.6.1.1 to 3.1.6.2.6'!A238" display="Table 3.1.6.2.5 - Initial Schedule B reports electronically lodged—Unpaid employee entitlements (long service leave) by region "/>
    <hyperlink ref="B31" location="'3.1.6.1.1 to 3.1.6.2.6'!A253" display="Table 3.1.6.2.6 - Initial Schedule B reports electronically lodged—Unpaid employee entitlements (superannuation) by region "/>
    <hyperlink ref="B39" location="'3.1.10.1.1 to 3.1.10.2.6'!A32" display="Table 3.1.10.1.2 - Initial Schedule B reports electronically lodged—Remuneration of deed administrator by industry"/>
    <hyperlink ref="B40" location="'3.1.10.1.1 to 3.1.10.2.6'!A60" display="Table 3.1.10.1.3 - Initial Schedule B reports electronically lodged—Remuneration of liquidator by industry"/>
    <hyperlink ref="B41" location="'3.1.10.1.1 to 3.1.10.2.6'!A88" display="Table 3.1.10.1.4 - Initial Schedule B reports electronically lodged—Remuneration of receiverships by industry"/>
    <hyperlink ref="B43" location="'3.1.10.1.1 to 3.1.10.2.6'!A130" display="Table 3.1.10.2.2 - Initial Schedule B reports electronically lodged—Remuneration of deed administrator by region"/>
    <hyperlink ref="B44" location="'3.1.10.1.1 to 3.1.10.2.6'!A144" display="Table 3.1.10.2.3 - Initial Schedule B reports electronically lodged—Remuneration of liquidator by region"/>
    <hyperlink ref="B45" location="'3.1.10.1.1 to 3.1.10.2.6'!A158" display="Table 3.1.10.2.4 - Initial Schedule B reports electronically lodged—Remuneration of receiverships by region"/>
    <hyperlink ref="B52" r:id="rId3" display="SERIES 3.2: External administrators' reports for selected industries, 1 July 2009–30 June 2010"/>
    <hyperlink ref="B60" r:id="rId4" location="rg16"/>
    <hyperlink ref="B51" r:id="rId5"/>
    <hyperlink ref="B58" r:id="rId6" location="rep225"/>
    <hyperlink ref="B53" r:id="rId7" display="SERIES 3.3: External administrators' reports time series for 1 July 2004–30 June 2010"/>
    <hyperlink ref="B57" r:id="rId8" location="rep263"/>
    <hyperlink ref="B56" r:id="rId9" location="rep297"/>
    <hyperlink ref="B55" r:id="rId10" location="rep372"/>
    <hyperlink ref="B54" r:id="rId11" location="rep412"/>
    <hyperlink ref="B59" r:id="rId12" location="rep132"/>
  </hyperlinks>
  <pageMargins left="0.70866141732283472" right="0.70866141732283472" top="0.74803149606299213" bottom="0.4" header="0.31496062992125984" footer="0.31496062992125984"/>
  <pageSetup paperSize="9" scale="71" orientation="portrait" r:id="rId13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opLeftCell="A31" workbookViewId="0">
      <selection activeCell="J48" sqref="J48"/>
    </sheetView>
  </sheetViews>
  <sheetFormatPr defaultColWidth="11.5703125" defaultRowHeight="15" x14ac:dyDescent="0.25"/>
  <cols>
    <col min="1" max="1" width="32.28515625" customWidth="1"/>
    <col min="2" max="6" width="10.7109375" customWidth="1"/>
    <col min="182" max="182" width="51.5703125" customWidth="1"/>
    <col min="185" max="185" width="12" customWidth="1"/>
    <col min="438" max="438" width="51.5703125" customWidth="1"/>
    <col min="441" max="441" width="12" customWidth="1"/>
    <col min="694" max="694" width="51.5703125" customWidth="1"/>
    <col min="697" max="697" width="12" customWidth="1"/>
    <col min="950" max="950" width="51.5703125" customWidth="1"/>
    <col min="953" max="953" width="12" customWidth="1"/>
    <col min="1206" max="1206" width="51.5703125" customWidth="1"/>
    <col min="1209" max="1209" width="12" customWidth="1"/>
    <col min="1462" max="1462" width="51.5703125" customWidth="1"/>
    <col min="1465" max="1465" width="12" customWidth="1"/>
    <col min="1718" max="1718" width="51.5703125" customWidth="1"/>
    <col min="1721" max="1721" width="12" customWidth="1"/>
    <col min="1974" max="1974" width="51.5703125" customWidth="1"/>
    <col min="1977" max="1977" width="12" customWidth="1"/>
    <col min="2230" max="2230" width="51.5703125" customWidth="1"/>
    <col min="2233" max="2233" width="12" customWidth="1"/>
    <col min="2486" max="2486" width="51.5703125" customWidth="1"/>
    <col min="2489" max="2489" width="12" customWidth="1"/>
    <col min="2742" max="2742" width="51.5703125" customWidth="1"/>
    <col min="2745" max="2745" width="12" customWidth="1"/>
    <col min="2998" max="2998" width="51.5703125" customWidth="1"/>
    <col min="3001" max="3001" width="12" customWidth="1"/>
    <col min="3254" max="3254" width="51.5703125" customWidth="1"/>
    <col min="3257" max="3257" width="12" customWidth="1"/>
    <col min="3510" max="3510" width="51.5703125" customWidth="1"/>
    <col min="3513" max="3513" width="12" customWidth="1"/>
    <col min="3766" max="3766" width="51.5703125" customWidth="1"/>
    <col min="3769" max="3769" width="12" customWidth="1"/>
    <col min="4022" max="4022" width="51.5703125" customWidth="1"/>
    <col min="4025" max="4025" width="12" customWidth="1"/>
    <col min="4278" max="4278" width="51.5703125" customWidth="1"/>
    <col min="4281" max="4281" width="12" customWidth="1"/>
    <col min="4534" max="4534" width="51.5703125" customWidth="1"/>
    <col min="4537" max="4537" width="12" customWidth="1"/>
    <col min="4790" max="4790" width="51.5703125" customWidth="1"/>
    <col min="4793" max="4793" width="12" customWidth="1"/>
    <col min="5046" max="5046" width="51.5703125" customWidth="1"/>
    <col min="5049" max="5049" width="12" customWidth="1"/>
    <col min="5302" max="5302" width="51.5703125" customWidth="1"/>
    <col min="5305" max="5305" width="12" customWidth="1"/>
    <col min="5558" max="5558" width="51.5703125" customWidth="1"/>
    <col min="5561" max="5561" width="12" customWidth="1"/>
    <col min="5814" max="5814" width="51.5703125" customWidth="1"/>
    <col min="5817" max="5817" width="12" customWidth="1"/>
    <col min="6070" max="6070" width="51.5703125" customWidth="1"/>
    <col min="6073" max="6073" width="12" customWidth="1"/>
    <col min="6326" max="6326" width="51.5703125" customWidth="1"/>
    <col min="6329" max="6329" width="12" customWidth="1"/>
    <col min="6582" max="6582" width="51.5703125" customWidth="1"/>
    <col min="6585" max="6585" width="12" customWidth="1"/>
    <col min="6838" max="6838" width="51.5703125" customWidth="1"/>
    <col min="6841" max="6841" width="12" customWidth="1"/>
    <col min="7094" max="7094" width="51.5703125" customWidth="1"/>
    <col min="7097" max="7097" width="12" customWidth="1"/>
    <col min="7350" max="7350" width="51.5703125" customWidth="1"/>
    <col min="7353" max="7353" width="12" customWidth="1"/>
    <col min="7606" max="7606" width="51.5703125" customWidth="1"/>
    <col min="7609" max="7609" width="12" customWidth="1"/>
    <col min="7862" max="7862" width="51.5703125" customWidth="1"/>
    <col min="7865" max="7865" width="12" customWidth="1"/>
    <col min="8118" max="8118" width="51.5703125" customWidth="1"/>
    <col min="8121" max="8121" width="12" customWidth="1"/>
    <col min="8374" max="8374" width="51.5703125" customWidth="1"/>
    <col min="8377" max="8377" width="12" customWidth="1"/>
    <col min="8630" max="8630" width="51.5703125" customWidth="1"/>
    <col min="8633" max="8633" width="12" customWidth="1"/>
    <col min="8886" max="8886" width="51.5703125" customWidth="1"/>
    <col min="8889" max="8889" width="12" customWidth="1"/>
    <col min="9142" max="9142" width="51.5703125" customWidth="1"/>
    <col min="9145" max="9145" width="12" customWidth="1"/>
    <col min="9398" max="9398" width="51.5703125" customWidth="1"/>
    <col min="9401" max="9401" width="12" customWidth="1"/>
    <col min="9654" max="9654" width="51.5703125" customWidth="1"/>
    <col min="9657" max="9657" width="12" customWidth="1"/>
    <col min="9910" max="9910" width="51.5703125" customWidth="1"/>
    <col min="9913" max="9913" width="12" customWidth="1"/>
    <col min="10166" max="10166" width="51.5703125" customWidth="1"/>
    <col min="10169" max="10169" width="12" customWidth="1"/>
    <col min="10422" max="10422" width="51.5703125" customWidth="1"/>
    <col min="10425" max="10425" width="12" customWidth="1"/>
    <col min="10678" max="10678" width="51.5703125" customWidth="1"/>
    <col min="10681" max="10681" width="12" customWidth="1"/>
    <col min="10934" max="10934" width="51.5703125" customWidth="1"/>
    <col min="10937" max="10937" width="12" customWidth="1"/>
    <col min="11190" max="11190" width="51.5703125" customWidth="1"/>
    <col min="11193" max="11193" width="12" customWidth="1"/>
    <col min="11446" max="11446" width="51.5703125" customWidth="1"/>
    <col min="11449" max="11449" width="12" customWidth="1"/>
    <col min="11702" max="11702" width="51.5703125" customWidth="1"/>
    <col min="11705" max="11705" width="12" customWidth="1"/>
    <col min="11958" max="11958" width="51.5703125" customWidth="1"/>
    <col min="11961" max="11961" width="12" customWidth="1"/>
    <col min="12214" max="12214" width="51.5703125" customWidth="1"/>
    <col min="12217" max="12217" width="12" customWidth="1"/>
    <col min="12470" max="12470" width="51.5703125" customWidth="1"/>
    <col min="12473" max="12473" width="12" customWidth="1"/>
    <col min="12726" max="12726" width="51.5703125" customWidth="1"/>
    <col min="12729" max="12729" width="12" customWidth="1"/>
    <col min="12982" max="12982" width="51.5703125" customWidth="1"/>
    <col min="12985" max="12985" width="12" customWidth="1"/>
    <col min="13238" max="13238" width="51.5703125" customWidth="1"/>
    <col min="13241" max="13241" width="12" customWidth="1"/>
    <col min="13494" max="13494" width="51.5703125" customWidth="1"/>
    <col min="13497" max="13497" width="12" customWidth="1"/>
    <col min="13750" max="13750" width="51.5703125" customWidth="1"/>
    <col min="13753" max="13753" width="12" customWidth="1"/>
    <col min="14006" max="14006" width="51.5703125" customWidth="1"/>
    <col min="14009" max="14009" width="12" customWidth="1"/>
    <col min="14262" max="14262" width="51.5703125" customWidth="1"/>
    <col min="14265" max="14265" width="12" customWidth="1"/>
    <col min="14518" max="14518" width="51.5703125" customWidth="1"/>
    <col min="14521" max="14521" width="12" customWidth="1"/>
    <col min="14774" max="14774" width="51.5703125" customWidth="1"/>
    <col min="14777" max="14777" width="12" customWidth="1"/>
    <col min="15030" max="15030" width="51.5703125" customWidth="1"/>
    <col min="15033" max="15033" width="12" customWidth="1"/>
    <col min="15286" max="15286" width="51.5703125" customWidth="1"/>
    <col min="15289" max="15289" width="12" customWidth="1"/>
    <col min="15542" max="15542" width="51.5703125" customWidth="1"/>
    <col min="15545" max="15545" width="12" customWidth="1"/>
    <col min="15798" max="15798" width="51.5703125" customWidth="1"/>
    <col min="15801" max="15801" width="12" customWidth="1"/>
    <col min="16054" max="16054" width="51.5703125" customWidth="1"/>
    <col min="16057" max="16057" width="12" customWidth="1"/>
  </cols>
  <sheetData>
    <row r="1" spans="1:22" ht="75" customHeight="1" x14ac:dyDescent="0.25">
      <c r="A1" s="139"/>
      <c r="B1" s="139"/>
      <c r="C1" s="139"/>
      <c r="D1" s="139"/>
      <c r="E1" s="139"/>
      <c r="F1" s="139"/>
    </row>
    <row r="2" spans="1:22" ht="15" customHeight="1" x14ac:dyDescent="0.25">
      <c r="A2" s="135" t="s">
        <v>146</v>
      </c>
      <c r="B2" s="135"/>
      <c r="C2" s="135"/>
      <c r="D2" s="135"/>
      <c r="E2" s="135"/>
      <c r="F2" s="135"/>
    </row>
    <row r="3" spans="1:22" ht="24.95" customHeight="1" x14ac:dyDescent="0.25">
      <c r="A3" s="140" t="str">
        <f>Contents!A3</f>
        <v>Released: December 2017</v>
      </c>
      <c r="B3" s="140"/>
      <c r="C3" s="140"/>
      <c r="D3" s="140"/>
      <c r="E3" s="140"/>
      <c r="F3" s="140"/>
    </row>
    <row r="4" spans="1:22" s="30" customFormat="1" ht="27.75" customHeight="1" x14ac:dyDescent="0.25">
      <c r="A4" s="141" t="s">
        <v>248</v>
      </c>
      <c r="B4" s="141"/>
      <c r="C4" s="141"/>
      <c r="D4" s="141"/>
      <c r="E4" s="141"/>
      <c r="F4" s="141"/>
    </row>
    <row r="5" spans="1:22" ht="15" customHeight="1" x14ac:dyDescent="0.25">
      <c r="A5" s="138" t="s">
        <v>68</v>
      </c>
      <c r="B5" s="137" t="s">
        <v>160</v>
      </c>
      <c r="C5" s="137"/>
      <c r="D5" s="137"/>
      <c r="E5" s="137"/>
      <c r="F5" s="137"/>
    </row>
    <row r="6" spans="1:22" ht="23.25" x14ac:dyDescent="0.25">
      <c r="A6" s="138"/>
      <c r="B6" s="73">
        <v>0</v>
      </c>
      <c r="C6" s="61" t="s">
        <v>110</v>
      </c>
      <c r="D6" s="61" t="s">
        <v>127</v>
      </c>
      <c r="E6" s="61" t="s">
        <v>72</v>
      </c>
      <c r="F6" s="62" t="s">
        <v>17</v>
      </c>
    </row>
    <row r="7" spans="1:22" x14ac:dyDescent="0.25">
      <c r="A7" s="9" t="s">
        <v>3</v>
      </c>
      <c r="B7" s="119">
        <v>83</v>
      </c>
      <c r="C7" s="119">
        <v>648</v>
      </c>
      <c r="D7" s="119">
        <v>135</v>
      </c>
      <c r="E7" s="119">
        <v>18</v>
      </c>
      <c r="F7" s="14">
        <f>SUM(B7:E7)</f>
        <v>884</v>
      </c>
      <c r="I7" s="29"/>
      <c r="J7" s="29"/>
      <c r="K7" s="29"/>
      <c r="P7" s="29"/>
      <c r="Q7" s="29"/>
      <c r="R7" s="29"/>
      <c r="S7" s="29"/>
      <c r="T7" s="29"/>
      <c r="U7" s="29"/>
      <c r="V7" s="29"/>
    </row>
    <row r="8" spans="1:22" x14ac:dyDescent="0.25">
      <c r="A8" s="9" t="s">
        <v>148</v>
      </c>
      <c r="B8" s="119">
        <v>3</v>
      </c>
      <c r="C8" s="119">
        <v>29</v>
      </c>
      <c r="D8" s="119">
        <v>14</v>
      </c>
      <c r="E8" s="119">
        <v>5</v>
      </c>
      <c r="F8" s="14">
        <f t="shared" ref="F8:F30" si="0">SUM(B8:E8)</f>
        <v>51</v>
      </c>
      <c r="I8" s="29"/>
      <c r="J8" s="29"/>
      <c r="K8" s="29"/>
      <c r="P8" s="29"/>
      <c r="Q8" s="29"/>
      <c r="R8" s="29"/>
      <c r="S8" s="29"/>
      <c r="T8" s="29"/>
      <c r="U8" s="29"/>
      <c r="V8" s="29"/>
    </row>
    <row r="9" spans="1:22" x14ac:dyDescent="0.25">
      <c r="A9" s="9" t="s">
        <v>4</v>
      </c>
      <c r="B9" s="120">
        <v>23</v>
      </c>
      <c r="C9" s="120">
        <v>63</v>
      </c>
      <c r="D9" s="120">
        <v>16</v>
      </c>
      <c r="E9" s="120">
        <v>6</v>
      </c>
      <c r="F9" s="14">
        <f t="shared" si="0"/>
        <v>108</v>
      </c>
      <c r="I9" s="29"/>
      <c r="J9" s="29"/>
      <c r="K9" s="29"/>
      <c r="P9" s="29"/>
      <c r="Q9" s="29"/>
      <c r="R9" s="29"/>
      <c r="S9" s="29"/>
      <c r="T9" s="29"/>
      <c r="U9" s="29"/>
      <c r="V9" s="29"/>
    </row>
    <row r="10" spans="1:22" x14ac:dyDescent="0.25">
      <c r="A10" s="9" t="s">
        <v>5</v>
      </c>
      <c r="B10" s="119">
        <v>9</v>
      </c>
      <c r="C10" s="119">
        <v>58</v>
      </c>
      <c r="D10" s="119">
        <v>6</v>
      </c>
      <c r="E10" s="119">
        <v>0</v>
      </c>
      <c r="F10" s="14">
        <f t="shared" si="0"/>
        <v>73</v>
      </c>
      <c r="I10" s="29"/>
      <c r="J10" s="29"/>
      <c r="K10" s="29"/>
      <c r="P10" s="29"/>
      <c r="Q10" s="29"/>
      <c r="R10" s="29"/>
      <c r="S10" s="29"/>
      <c r="T10" s="29"/>
      <c r="U10" s="29"/>
      <c r="V10" s="29"/>
    </row>
    <row r="11" spans="1:22" ht="13.15" customHeight="1" x14ac:dyDescent="0.25">
      <c r="A11" s="9" t="s">
        <v>0</v>
      </c>
      <c r="B11" s="119">
        <v>185</v>
      </c>
      <c r="C11" s="119">
        <v>1011</v>
      </c>
      <c r="D11" s="119">
        <v>311</v>
      </c>
      <c r="E11" s="119">
        <v>104</v>
      </c>
      <c r="F11" s="14">
        <f t="shared" si="0"/>
        <v>1611</v>
      </c>
      <c r="I11" s="29"/>
      <c r="J11" s="29"/>
      <c r="K11" s="29"/>
      <c r="P11" s="29"/>
      <c r="Q11" s="29"/>
      <c r="R11" s="29"/>
      <c r="S11" s="29"/>
      <c r="T11" s="29"/>
      <c r="U11" s="29"/>
      <c r="V11" s="29"/>
    </row>
    <row r="12" spans="1:22" x14ac:dyDescent="0.25">
      <c r="A12" s="9" t="s">
        <v>6</v>
      </c>
      <c r="B12" s="119">
        <v>32</v>
      </c>
      <c r="C12" s="119">
        <v>64</v>
      </c>
      <c r="D12" s="119">
        <v>20</v>
      </c>
      <c r="E12" s="119">
        <v>5</v>
      </c>
      <c r="F12" s="14">
        <f t="shared" si="0"/>
        <v>121</v>
      </c>
      <c r="I12" s="29"/>
      <c r="J12" s="29"/>
      <c r="K12" s="29"/>
      <c r="P12" s="29"/>
      <c r="Q12" s="29"/>
      <c r="R12" s="29"/>
      <c r="S12" s="29"/>
      <c r="T12" s="29"/>
      <c r="U12" s="29"/>
      <c r="V12" s="29"/>
    </row>
    <row r="13" spans="1:22" x14ac:dyDescent="0.25">
      <c r="A13" s="9" t="s">
        <v>7</v>
      </c>
      <c r="B13" s="119">
        <v>18</v>
      </c>
      <c r="C13" s="119">
        <v>102</v>
      </c>
      <c r="D13" s="119">
        <v>23</v>
      </c>
      <c r="E13" s="119">
        <v>9</v>
      </c>
      <c r="F13" s="14">
        <f t="shared" si="0"/>
        <v>152</v>
      </c>
      <c r="I13" s="29"/>
      <c r="J13" s="29"/>
      <c r="K13" s="29"/>
      <c r="P13" s="29"/>
      <c r="Q13" s="29"/>
      <c r="R13" s="29"/>
      <c r="S13" s="29"/>
      <c r="T13" s="29"/>
      <c r="U13" s="29"/>
      <c r="V13" s="29"/>
    </row>
    <row r="14" spans="1:22" x14ac:dyDescent="0.25">
      <c r="A14" s="9" t="s">
        <v>97</v>
      </c>
      <c r="B14" s="119">
        <v>2</v>
      </c>
      <c r="C14" s="119">
        <v>6</v>
      </c>
      <c r="D14" s="119">
        <v>0</v>
      </c>
      <c r="E14" s="119">
        <v>0</v>
      </c>
      <c r="F14" s="14">
        <f t="shared" si="0"/>
        <v>8</v>
      </c>
      <c r="I14" s="29"/>
      <c r="J14" s="29"/>
      <c r="K14" s="29"/>
      <c r="P14" s="29"/>
      <c r="Q14" s="29"/>
      <c r="R14" s="29"/>
      <c r="S14" s="29"/>
      <c r="T14" s="29"/>
      <c r="U14" s="29"/>
      <c r="V14" s="29"/>
    </row>
    <row r="15" spans="1:22" x14ac:dyDescent="0.25">
      <c r="A15" s="9" t="s">
        <v>208</v>
      </c>
      <c r="B15" s="119">
        <v>0</v>
      </c>
      <c r="C15" s="119">
        <v>0</v>
      </c>
      <c r="D15" s="119">
        <v>1</v>
      </c>
      <c r="E15" s="121">
        <v>0</v>
      </c>
      <c r="F15" s="14">
        <f t="shared" si="0"/>
        <v>1</v>
      </c>
      <c r="I15" s="29"/>
      <c r="J15" s="29"/>
      <c r="K15" s="29"/>
      <c r="P15" s="29"/>
      <c r="Q15" s="29"/>
      <c r="R15" s="29"/>
      <c r="S15" s="29"/>
      <c r="T15" s="29"/>
      <c r="U15" s="29"/>
      <c r="V15" s="29"/>
    </row>
    <row r="16" spans="1:22" x14ac:dyDescent="0.25">
      <c r="A16" s="9" t="s">
        <v>98</v>
      </c>
      <c r="B16" s="119">
        <v>2</v>
      </c>
      <c r="C16" s="119">
        <v>6</v>
      </c>
      <c r="D16" s="119">
        <v>5</v>
      </c>
      <c r="E16" s="119">
        <v>0</v>
      </c>
      <c r="F16" s="14">
        <f t="shared" si="0"/>
        <v>13</v>
      </c>
      <c r="I16" s="29"/>
      <c r="J16" s="29"/>
      <c r="K16" s="29"/>
      <c r="P16" s="29"/>
      <c r="Q16" s="29"/>
      <c r="R16" s="29"/>
      <c r="S16" s="29"/>
      <c r="T16" s="29"/>
      <c r="U16" s="29"/>
      <c r="V16" s="29"/>
    </row>
    <row r="17" spans="1:22" x14ac:dyDescent="0.25">
      <c r="A17" s="9" t="s">
        <v>99</v>
      </c>
      <c r="B17" s="119">
        <v>17</v>
      </c>
      <c r="C17" s="119">
        <v>21</v>
      </c>
      <c r="D17" s="119">
        <v>2</v>
      </c>
      <c r="E17" s="119">
        <v>0</v>
      </c>
      <c r="F17" s="14">
        <f t="shared" si="0"/>
        <v>40</v>
      </c>
      <c r="I17" s="29"/>
      <c r="J17" s="29"/>
      <c r="K17" s="29"/>
      <c r="P17" s="29"/>
      <c r="Q17" s="29"/>
      <c r="R17" s="29"/>
      <c r="S17" s="29"/>
      <c r="T17" s="29"/>
      <c r="U17" s="29"/>
      <c r="V17" s="29"/>
    </row>
    <row r="18" spans="1:22" x14ac:dyDescent="0.25">
      <c r="A18" s="9" t="s">
        <v>100</v>
      </c>
      <c r="B18" s="119">
        <v>24</v>
      </c>
      <c r="C18" s="119">
        <v>69</v>
      </c>
      <c r="D18" s="119">
        <v>17</v>
      </c>
      <c r="E18" s="119">
        <v>10</v>
      </c>
      <c r="F18" s="14">
        <f t="shared" si="0"/>
        <v>120</v>
      </c>
      <c r="I18" s="29"/>
      <c r="J18" s="29"/>
      <c r="K18" s="29"/>
      <c r="P18" s="29"/>
      <c r="Q18" s="29"/>
      <c r="R18" s="29"/>
      <c r="S18" s="29"/>
      <c r="T18" s="29"/>
      <c r="U18" s="29"/>
      <c r="V18" s="29"/>
    </row>
    <row r="19" spans="1:22" x14ac:dyDescent="0.25">
      <c r="A19" s="9" t="s">
        <v>101</v>
      </c>
      <c r="B19" s="120">
        <v>2</v>
      </c>
      <c r="C19" s="120">
        <v>4</v>
      </c>
      <c r="D19" s="120">
        <v>1</v>
      </c>
      <c r="E19" s="120">
        <v>0</v>
      </c>
      <c r="F19" s="14">
        <f t="shared" si="0"/>
        <v>7</v>
      </c>
      <c r="I19" s="29"/>
      <c r="J19" s="29"/>
      <c r="K19" s="29"/>
      <c r="P19" s="29"/>
      <c r="Q19" s="29"/>
      <c r="R19" s="29"/>
      <c r="S19" s="29"/>
      <c r="T19" s="29"/>
      <c r="U19" s="29"/>
      <c r="V19" s="29"/>
    </row>
    <row r="20" spans="1:22" x14ac:dyDescent="0.25">
      <c r="A20" s="9" t="s">
        <v>8</v>
      </c>
      <c r="B20" s="119">
        <v>15</v>
      </c>
      <c r="C20" s="119">
        <v>56</v>
      </c>
      <c r="D20" s="119">
        <v>10</v>
      </c>
      <c r="E20" s="119">
        <v>3</v>
      </c>
      <c r="F20" s="14">
        <f t="shared" si="0"/>
        <v>84</v>
      </c>
      <c r="I20" s="29"/>
      <c r="J20" s="29"/>
      <c r="K20" s="29"/>
      <c r="P20" s="29"/>
      <c r="Q20" s="29"/>
      <c r="R20" s="29"/>
      <c r="S20" s="29"/>
      <c r="T20" s="29"/>
      <c r="U20" s="29"/>
      <c r="V20" s="29"/>
    </row>
    <row r="21" spans="1:22" x14ac:dyDescent="0.25">
      <c r="A21" s="9" t="s">
        <v>9</v>
      </c>
      <c r="B21" s="119">
        <v>25</v>
      </c>
      <c r="C21" s="119">
        <v>106</v>
      </c>
      <c r="D21" s="119">
        <v>27</v>
      </c>
      <c r="E21" s="119">
        <v>10</v>
      </c>
      <c r="F21" s="14">
        <f t="shared" si="0"/>
        <v>168</v>
      </c>
      <c r="I21" s="29"/>
      <c r="J21" s="29"/>
      <c r="K21" s="29"/>
      <c r="P21" s="29"/>
      <c r="Q21" s="29"/>
      <c r="R21" s="29"/>
      <c r="S21" s="29"/>
      <c r="T21" s="29"/>
      <c r="U21" s="29"/>
      <c r="V21" s="29"/>
    </row>
    <row r="22" spans="1:22" x14ac:dyDescent="0.25">
      <c r="A22" s="9" t="s">
        <v>1</v>
      </c>
      <c r="B22" s="119">
        <v>36</v>
      </c>
      <c r="C22" s="119">
        <v>206</v>
      </c>
      <c r="D22" s="119">
        <v>66</v>
      </c>
      <c r="E22" s="119">
        <v>6</v>
      </c>
      <c r="F22" s="14">
        <f t="shared" si="0"/>
        <v>314</v>
      </c>
      <c r="I22" s="29"/>
      <c r="J22" s="29"/>
      <c r="K22" s="29"/>
      <c r="P22" s="29"/>
      <c r="Q22" s="29"/>
      <c r="R22" s="29"/>
      <c r="S22" s="29"/>
      <c r="T22" s="29"/>
      <c r="U22" s="29"/>
      <c r="V22" s="29"/>
    </row>
    <row r="23" spans="1:22" x14ac:dyDescent="0.25">
      <c r="A23" s="9" t="s">
        <v>2</v>
      </c>
      <c r="B23" s="119">
        <v>54</v>
      </c>
      <c r="C23" s="119">
        <v>85</v>
      </c>
      <c r="D23" s="119">
        <v>32</v>
      </c>
      <c r="E23" s="119">
        <v>27</v>
      </c>
      <c r="F23" s="14">
        <f t="shared" si="0"/>
        <v>198</v>
      </c>
      <c r="I23" s="29"/>
      <c r="J23" s="29"/>
      <c r="K23" s="29"/>
      <c r="P23" s="29"/>
      <c r="Q23" s="29"/>
      <c r="R23" s="29"/>
      <c r="S23" s="29"/>
      <c r="T23" s="29"/>
      <c r="U23" s="29"/>
      <c r="V23" s="29"/>
    </row>
    <row r="24" spans="1:22" x14ac:dyDescent="0.25">
      <c r="A24" s="9" t="s">
        <v>10</v>
      </c>
      <c r="B24" s="119">
        <v>347</v>
      </c>
      <c r="C24" s="119">
        <v>1410</v>
      </c>
      <c r="D24" s="119">
        <v>370</v>
      </c>
      <c r="E24" s="119">
        <v>103</v>
      </c>
      <c r="F24" s="14">
        <f t="shared" si="0"/>
        <v>2230</v>
      </c>
      <c r="I24" s="29"/>
      <c r="J24" s="29"/>
      <c r="K24" s="29"/>
      <c r="P24" s="29"/>
      <c r="Q24" s="29"/>
      <c r="R24" s="29"/>
      <c r="S24" s="29"/>
      <c r="T24" s="29"/>
      <c r="U24" s="29"/>
      <c r="V24" s="29"/>
    </row>
    <row r="25" spans="1:22" x14ac:dyDescent="0.25">
      <c r="A25" s="9" t="s">
        <v>11</v>
      </c>
      <c r="B25" s="119">
        <v>26</v>
      </c>
      <c r="C25" s="119">
        <v>97</v>
      </c>
      <c r="D25" s="119">
        <v>19</v>
      </c>
      <c r="E25" s="119">
        <v>8</v>
      </c>
      <c r="F25" s="14">
        <f t="shared" si="0"/>
        <v>150</v>
      </c>
      <c r="I25" s="29"/>
      <c r="J25" s="29"/>
      <c r="K25" s="29"/>
      <c r="P25" s="29"/>
      <c r="Q25" s="29"/>
      <c r="R25" s="29"/>
      <c r="S25" s="29"/>
      <c r="T25" s="29"/>
      <c r="U25" s="29"/>
      <c r="V25" s="29"/>
    </row>
    <row r="26" spans="1:22" x14ac:dyDescent="0.25">
      <c r="A26" s="9" t="s">
        <v>12</v>
      </c>
      <c r="B26" s="119">
        <v>0</v>
      </c>
      <c r="C26" s="119">
        <v>8</v>
      </c>
      <c r="D26" s="119">
        <v>3</v>
      </c>
      <c r="E26" s="119">
        <v>0</v>
      </c>
      <c r="F26" s="14">
        <f t="shared" si="0"/>
        <v>11</v>
      </c>
      <c r="I26" s="29"/>
      <c r="J26" s="29"/>
      <c r="K26" s="29"/>
      <c r="P26" s="29"/>
      <c r="Q26" s="29"/>
      <c r="R26" s="29"/>
      <c r="S26" s="29"/>
      <c r="T26" s="29"/>
      <c r="U26" s="29"/>
      <c r="V26" s="29"/>
    </row>
    <row r="27" spans="1:22" x14ac:dyDescent="0.25">
      <c r="A27" s="9" t="s">
        <v>13</v>
      </c>
      <c r="B27" s="119">
        <v>38</v>
      </c>
      <c r="C27" s="119">
        <v>117</v>
      </c>
      <c r="D27" s="119">
        <v>42</v>
      </c>
      <c r="E27" s="119">
        <v>8</v>
      </c>
      <c r="F27" s="14">
        <f t="shared" si="0"/>
        <v>205</v>
      </c>
      <c r="I27" s="29"/>
      <c r="J27" s="29"/>
      <c r="K27" s="29"/>
      <c r="P27" s="29"/>
      <c r="Q27" s="29"/>
      <c r="R27" s="29"/>
      <c r="S27" s="29"/>
      <c r="T27" s="29"/>
      <c r="U27" s="29"/>
      <c r="V27" s="29"/>
    </row>
    <row r="28" spans="1:22" x14ac:dyDescent="0.25">
      <c r="A28" s="9" t="s">
        <v>14</v>
      </c>
      <c r="B28" s="119">
        <v>93</v>
      </c>
      <c r="C28" s="119">
        <v>421</v>
      </c>
      <c r="D28" s="119">
        <v>67</v>
      </c>
      <c r="E28" s="119">
        <v>15</v>
      </c>
      <c r="F28" s="14">
        <f t="shared" si="0"/>
        <v>596</v>
      </c>
      <c r="I28" s="29"/>
      <c r="J28" s="29"/>
      <c r="K28" s="29"/>
      <c r="P28" s="29"/>
      <c r="Q28" s="29"/>
      <c r="R28" s="29"/>
      <c r="S28" s="29"/>
      <c r="T28" s="29"/>
      <c r="U28" s="29"/>
      <c r="V28" s="29"/>
    </row>
    <row r="29" spans="1:22" x14ac:dyDescent="0.25">
      <c r="A29" s="9" t="s">
        <v>15</v>
      </c>
      <c r="B29" s="119">
        <v>63</v>
      </c>
      <c r="C29" s="119">
        <v>295</v>
      </c>
      <c r="D29" s="119">
        <v>92</v>
      </c>
      <c r="E29" s="119">
        <v>19</v>
      </c>
      <c r="F29" s="14">
        <f t="shared" si="0"/>
        <v>469</v>
      </c>
      <c r="I29" s="29"/>
      <c r="J29" s="29"/>
      <c r="K29" s="29"/>
      <c r="P29" s="29"/>
      <c r="Q29" s="29"/>
      <c r="R29" s="29"/>
      <c r="S29" s="29"/>
      <c r="T29" s="29"/>
      <c r="U29" s="29"/>
      <c r="V29" s="29"/>
    </row>
    <row r="30" spans="1:22" x14ac:dyDescent="0.25">
      <c r="A30" s="9" t="s">
        <v>16</v>
      </c>
      <c r="B30" s="119">
        <v>29</v>
      </c>
      <c r="C30" s="119">
        <v>90</v>
      </c>
      <c r="D30" s="119">
        <v>28</v>
      </c>
      <c r="E30" s="119">
        <v>4</v>
      </c>
      <c r="F30" s="14">
        <f t="shared" si="0"/>
        <v>151</v>
      </c>
      <c r="I30" s="29"/>
      <c r="J30" s="29"/>
      <c r="K30" s="29"/>
      <c r="P30" s="29"/>
      <c r="Q30" s="29"/>
      <c r="R30" s="29"/>
      <c r="S30" s="29"/>
      <c r="T30" s="29"/>
      <c r="U30" s="29"/>
      <c r="V30" s="29"/>
    </row>
    <row r="31" spans="1:22" x14ac:dyDescent="0.25">
      <c r="A31" s="63" t="s">
        <v>17</v>
      </c>
      <c r="B31" s="59">
        <f>SUM(B7:B30)</f>
        <v>1126</v>
      </c>
      <c r="C31" s="59">
        <f t="shared" ref="C31:E31" si="1">SUM(C7:C30)</f>
        <v>4972</v>
      </c>
      <c r="D31" s="59">
        <f t="shared" si="1"/>
        <v>1307</v>
      </c>
      <c r="E31" s="59">
        <f t="shared" si="1"/>
        <v>360</v>
      </c>
      <c r="F31" s="59">
        <f>SUM(F7:F30)</f>
        <v>7765</v>
      </c>
      <c r="I31" s="29"/>
      <c r="J31" s="29"/>
      <c r="K31" s="29"/>
      <c r="P31" s="29"/>
      <c r="Q31" s="29"/>
      <c r="R31" s="29"/>
      <c r="S31" s="29"/>
      <c r="T31" s="29"/>
      <c r="U31" s="29"/>
      <c r="V31" s="29"/>
    </row>
    <row r="32" spans="1:22" ht="30" customHeight="1" x14ac:dyDescent="0.25">
      <c r="A32" s="142"/>
      <c r="B32" s="142"/>
      <c r="C32" s="142"/>
      <c r="D32" s="142"/>
      <c r="E32" s="142"/>
      <c r="F32" s="142"/>
    </row>
    <row r="33" spans="1:6" s="31" customFormat="1" ht="30" customHeight="1" x14ac:dyDescent="0.25">
      <c r="A33" s="141" t="s">
        <v>249</v>
      </c>
      <c r="B33" s="141"/>
      <c r="C33" s="141"/>
      <c r="D33" s="141"/>
      <c r="E33" s="141"/>
      <c r="F33" s="141"/>
    </row>
    <row r="34" spans="1:6" s="31" customFormat="1" ht="15" customHeight="1" x14ac:dyDescent="0.25">
      <c r="A34" s="138" t="s">
        <v>69</v>
      </c>
      <c r="B34" s="137" t="s">
        <v>160</v>
      </c>
      <c r="C34" s="137"/>
      <c r="D34" s="137"/>
      <c r="E34" s="137"/>
      <c r="F34" s="137"/>
    </row>
    <row r="35" spans="1:6" s="31" customFormat="1" ht="23.25" x14ac:dyDescent="0.25">
      <c r="A35" s="138"/>
      <c r="B35" s="73">
        <v>0</v>
      </c>
      <c r="C35" s="61" t="s">
        <v>110</v>
      </c>
      <c r="D35" s="61" t="s">
        <v>127</v>
      </c>
      <c r="E35" s="61" t="s">
        <v>72</v>
      </c>
      <c r="F35" s="62" t="s">
        <v>17</v>
      </c>
    </row>
    <row r="36" spans="1:6" s="31" customFormat="1" x14ac:dyDescent="0.25">
      <c r="A36" s="9" t="s">
        <v>18</v>
      </c>
      <c r="B36" s="13">
        <v>17</v>
      </c>
      <c r="C36" s="13">
        <v>85</v>
      </c>
      <c r="D36" s="13">
        <v>19</v>
      </c>
      <c r="E36" s="13">
        <v>2</v>
      </c>
      <c r="F36" s="14">
        <f t="shared" ref="F36:F44" si="2">SUM(B36:E36)</f>
        <v>123</v>
      </c>
    </row>
    <row r="37" spans="1:6" s="31" customFormat="1" x14ac:dyDescent="0.25">
      <c r="A37" s="9" t="s">
        <v>19</v>
      </c>
      <c r="B37" s="13">
        <v>415</v>
      </c>
      <c r="C37" s="13">
        <v>1842</v>
      </c>
      <c r="D37" s="13">
        <v>423</v>
      </c>
      <c r="E37" s="13">
        <v>125</v>
      </c>
      <c r="F37" s="14">
        <f t="shared" si="2"/>
        <v>2805</v>
      </c>
    </row>
    <row r="38" spans="1:6" s="31" customFormat="1" x14ac:dyDescent="0.25">
      <c r="A38" s="9" t="s">
        <v>20</v>
      </c>
      <c r="B38" s="13">
        <v>8</v>
      </c>
      <c r="C38" s="13">
        <v>25</v>
      </c>
      <c r="D38" s="13">
        <v>10</v>
      </c>
      <c r="E38" s="13">
        <v>3</v>
      </c>
      <c r="F38" s="14">
        <f t="shared" si="2"/>
        <v>46</v>
      </c>
    </row>
    <row r="39" spans="1:6" s="31" customFormat="1" x14ac:dyDescent="0.25">
      <c r="A39" s="9" t="s">
        <v>21</v>
      </c>
      <c r="B39" s="13">
        <v>229</v>
      </c>
      <c r="C39" s="13">
        <v>1031</v>
      </c>
      <c r="D39" s="13">
        <v>276</v>
      </c>
      <c r="E39" s="13">
        <v>79</v>
      </c>
      <c r="F39" s="14">
        <f t="shared" si="2"/>
        <v>1615</v>
      </c>
    </row>
    <row r="40" spans="1:6" s="31" customFormat="1" ht="13.15" customHeight="1" x14ac:dyDescent="0.25">
      <c r="A40" s="9" t="s">
        <v>22</v>
      </c>
      <c r="B40" s="13">
        <v>30</v>
      </c>
      <c r="C40" s="13">
        <v>205</v>
      </c>
      <c r="D40" s="13">
        <v>59</v>
      </c>
      <c r="E40" s="13">
        <v>12</v>
      </c>
      <c r="F40" s="14">
        <f t="shared" si="2"/>
        <v>306</v>
      </c>
    </row>
    <row r="41" spans="1:6" s="31" customFormat="1" x14ac:dyDescent="0.25">
      <c r="A41" s="9" t="s">
        <v>23</v>
      </c>
      <c r="B41" s="13">
        <v>7</v>
      </c>
      <c r="C41" s="13">
        <v>39</v>
      </c>
      <c r="D41" s="13">
        <v>8</v>
      </c>
      <c r="E41" s="13">
        <v>3</v>
      </c>
      <c r="F41" s="14">
        <f t="shared" si="2"/>
        <v>57</v>
      </c>
    </row>
    <row r="42" spans="1:6" s="31" customFormat="1" x14ac:dyDescent="0.25">
      <c r="A42" s="9" t="s">
        <v>24</v>
      </c>
      <c r="B42" s="13">
        <v>313</v>
      </c>
      <c r="C42" s="13">
        <v>1200</v>
      </c>
      <c r="D42" s="13">
        <v>310</v>
      </c>
      <c r="E42" s="13">
        <v>83</v>
      </c>
      <c r="F42" s="14">
        <f t="shared" si="2"/>
        <v>1906</v>
      </c>
    </row>
    <row r="43" spans="1:6" s="31" customFormat="1" x14ac:dyDescent="0.25">
      <c r="A43" s="9" t="s">
        <v>25</v>
      </c>
      <c r="B43" s="13">
        <v>105</v>
      </c>
      <c r="C43" s="13">
        <v>544</v>
      </c>
      <c r="D43" s="13">
        <v>202</v>
      </c>
      <c r="E43" s="13">
        <v>53</v>
      </c>
      <c r="F43" s="14">
        <f t="shared" si="2"/>
        <v>904</v>
      </c>
    </row>
    <row r="44" spans="1:6" s="31" customFormat="1" x14ac:dyDescent="0.25">
      <c r="A44" s="9" t="s">
        <v>26</v>
      </c>
      <c r="B44" s="13">
        <v>2</v>
      </c>
      <c r="C44" s="13">
        <v>1</v>
      </c>
      <c r="D44" s="13">
        <v>0</v>
      </c>
      <c r="E44" s="13">
        <v>0</v>
      </c>
      <c r="F44" s="14">
        <f t="shared" si="2"/>
        <v>3</v>
      </c>
    </row>
    <row r="45" spans="1:6" s="31" customFormat="1" x14ac:dyDescent="0.25">
      <c r="A45" s="63" t="s">
        <v>17</v>
      </c>
      <c r="B45" s="59">
        <f>SUM(B36:B44)</f>
        <v>1126</v>
      </c>
      <c r="C45" s="59">
        <f t="shared" ref="C45:E45" si="3">SUM(C36:C44)</f>
        <v>4972</v>
      </c>
      <c r="D45" s="59">
        <f t="shared" si="3"/>
        <v>1307</v>
      </c>
      <c r="E45" s="59">
        <f t="shared" si="3"/>
        <v>360</v>
      </c>
      <c r="F45" s="59">
        <f>SUM(F36:F44)</f>
        <v>7765</v>
      </c>
    </row>
    <row r="46" spans="1:6" x14ac:dyDescent="0.25">
      <c r="A46" s="34"/>
    </row>
    <row r="47" spans="1:6" x14ac:dyDescent="0.25">
      <c r="A47" s="9"/>
    </row>
    <row r="48" spans="1:6" x14ac:dyDescent="0.25">
      <c r="A48" s="12" t="s">
        <v>143</v>
      </c>
    </row>
  </sheetData>
  <sortState ref="J9:O31">
    <sortCondition ref="J9:J31"/>
  </sortState>
  <mergeCells count="10">
    <mergeCell ref="A5:A6"/>
    <mergeCell ref="A34:A35"/>
    <mergeCell ref="A1:F1"/>
    <mergeCell ref="A2:F2"/>
    <mergeCell ref="A3:F3"/>
    <mergeCell ref="A4:F4"/>
    <mergeCell ref="A33:F33"/>
    <mergeCell ref="B5:F5"/>
    <mergeCell ref="B34:F34"/>
    <mergeCell ref="A32:F32"/>
  </mergeCells>
  <hyperlinks>
    <hyperlink ref="A48" r:id="rId1"/>
  </hyperlinks>
  <pageMargins left="0.70866141732283472" right="0.70866141732283472" top="0.74803149606299213" bottom="0.74803149606299213" header="0.31496062992125984" footer="0.31496062992125984"/>
  <pageSetup paperSize="9" scale="89" orientation="portrait" r:id="rId2"/>
  <ignoredErrors>
    <ignoredError sqref="B31" formulaRange="1"/>
  </ignoredError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opLeftCell="A31" workbookViewId="0">
      <selection activeCell="D58" sqref="D58"/>
    </sheetView>
  </sheetViews>
  <sheetFormatPr defaultColWidth="11.5703125" defaultRowHeight="15" x14ac:dyDescent="0.25"/>
  <cols>
    <col min="1" max="1" width="32.28515625" customWidth="1"/>
    <col min="2" max="19" width="10.7109375" customWidth="1"/>
    <col min="195" max="195" width="51.5703125" customWidth="1"/>
    <col min="198" max="198" width="12" customWidth="1"/>
    <col min="451" max="451" width="51.5703125" customWidth="1"/>
    <col min="454" max="454" width="12" customWidth="1"/>
    <col min="707" max="707" width="51.5703125" customWidth="1"/>
    <col min="710" max="710" width="12" customWidth="1"/>
    <col min="963" max="963" width="51.5703125" customWidth="1"/>
    <col min="966" max="966" width="12" customWidth="1"/>
    <col min="1219" max="1219" width="51.5703125" customWidth="1"/>
    <col min="1222" max="1222" width="12" customWidth="1"/>
    <col min="1475" max="1475" width="51.5703125" customWidth="1"/>
    <col min="1478" max="1478" width="12" customWidth="1"/>
    <col min="1731" max="1731" width="51.5703125" customWidth="1"/>
    <col min="1734" max="1734" width="12" customWidth="1"/>
    <col min="1987" max="1987" width="51.5703125" customWidth="1"/>
    <col min="1990" max="1990" width="12" customWidth="1"/>
    <col min="2243" max="2243" width="51.5703125" customWidth="1"/>
    <col min="2246" max="2246" width="12" customWidth="1"/>
    <col min="2499" max="2499" width="51.5703125" customWidth="1"/>
    <col min="2502" max="2502" width="12" customWidth="1"/>
    <col min="2755" max="2755" width="51.5703125" customWidth="1"/>
    <col min="2758" max="2758" width="12" customWidth="1"/>
    <col min="3011" max="3011" width="51.5703125" customWidth="1"/>
    <col min="3014" max="3014" width="12" customWidth="1"/>
    <col min="3267" max="3267" width="51.5703125" customWidth="1"/>
    <col min="3270" max="3270" width="12" customWidth="1"/>
    <col min="3523" max="3523" width="51.5703125" customWidth="1"/>
    <col min="3526" max="3526" width="12" customWidth="1"/>
    <col min="3779" max="3779" width="51.5703125" customWidth="1"/>
    <col min="3782" max="3782" width="12" customWidth="1"/>
    <col min="4035" max="4035" width="51.5703125" customWidth="1"/>
    <col min="4038" max="4038" width="12" customWidth="1"/>
    <col min="4291" max="4291" width="51.5703125" customWidth="1"/>
    <col min="4294" max="4294" width="12" customWidth="1"/>
    <col min="4547" max="4547" width="51.5703125" customWidth="1"/>
    <col min="4550" max="4550" width="12" customWidth="1"/>
    <col min="4803" max="4803" width="51.5703125" customWidth="1"/>
    <col min="4806" max="4806" width="12" customWidth="1"/>
    <col min="5059" max="5059" width="51.5703125" customWidth="1"/>
    <col min="5062" max="5062" width="12" customWidth="1"/>
    <col min="5315" max="5315" width="51.5703125" customWidth="1"/>
    <col min="5318" max="5318" width="12" customWidth="1"/>
    <col min="5571" max="5571" width="51.5703125" customWidth="1"/>
    <col min="5574" max="5574" width="12" customWidth="1"/>
    <col min="5827" max="5827" width="51.5703125" customWidth="1"/>
    <col min="5830" max="5830" width="12" customWidth="1"/>
    <col min="6083" max="6083" width="51.5703125" customWidth="1"/>
    <col min="6086" max="6086" width="12" customWidth="1"/>
    <col min="6339" max="6339" width="51.5703125" customWidth="1"/>
    <col min="6342" max="6342" width="12" customWidth="1"/>
    <col min="6595" max="6595" width="51.5703125" customWidth="1"/>
    <col min="6598" max="6598" width="12" customWidth="1"/>
    <col min="6851" max="6851" width="51.5703125" customWidth="1"/>
    <col min="6854" max="6854" width="12" customWidth="1"/>
    <col min="7107" max="7107" width="51.5703125" customWidth="1"/>
    <col min="7110" max="7110" width="12" customWidth="1"/>
    <col min="7363" max="7363" width="51.5703125" customWidth="1"/>
    <col min="7366" max="7366" width="12" customWidth="1"/>
    <col min="7619" max="7619" width="51.5703125" customWidth="1"/>
    <col min="7622" max="7622" width="12" customWidth="1"/>
    <col min="7875" max="7875" width="51.5703125" customWidth="1"/>
    <col min="7878" max="7878" width="12" customWidth="1"/>
    <col min="8131" max="8131" width="51.5703125" customWidth="1"/>
    <col min="8134" max="8134" width="12" customWidth="1"/>
    <col min="8387" max="8387" width="51.5703125" customWidth="1"/>
    <col min="8390" max="8390" width="12" customWidth="1"/>
    <col min="8643" max="8643" width="51.5703125" customWidth="1"/>
    <col min="8646" max="8646" width="12" customWidth="1"/>
    <col min="8899" max="8899" width="51.5703125" customWidth="1"/>
    <col min="8902" max="8902" width="12" customWidth="1"/>
    <col min="9155" max="9155" width="51.5703125" customWidth="1"/>
    <col min="9158" max="9158" width="12" customWidth="1"/>
    <col min="9411" max="9411" width="51.5703125" customWidth="1"/>
    <col min="9414" max="9414" width="12" customWidth="1"/>
    <col min="9667" max="9667" width="51.5703125" customWidth="1"/>
    <col min="9670" max="9670" width="12" customWidth="1"/>
    <col min="9923" max="9923" width="51.5703125" customWidth="1"/>
    <col min="9926" max="9926" width="12" customWidth="1"/>
    <col min="10179" max="10179" width="51.5703125" customWidth="1"/>
    <col min="10182" max="10182" width="12" customWidth="1"/>
    <col min="10435" max="10435" width="51.5703125" customWidth="1"/>
    <col min="10438" max="10438" width="12" customWidth="1"/>
    <col min="10691" max="10691" width="51.5703125" customWidth="1"/>
    <col min="10694" max="10694" width="12" customWidth="1"/>
    <col min="10947" max="10947" width="51.5703125" customWidth="1"/>
    <col min="10950" max="10950" width="12" customWidth="1"/>
    <col min="11203" max="11203" width="51.5703125" customWidth="1"/>
    <col min="11206" max="11206" width="12" customWidth="1"/>
    <col min="11459" max="11459" width="51.5703125" customWidth="1"/>
    <col min="11462" max="11462" width="12" customWidth="1"/>
    <col min="11715" max="11715" width="51.5703125" customWidth="1"/>
    <col min="11718" max="11718" width="12" customWidth="1"/>
    <col min="11971" max="11971" width="51.5703125" customWidth="1"/>
    <col min="11974" max="11974" width="12" customWidth="1"/>
    <col min="12227" max="12227" width="51.5703125" customWidth="1"/>
    <col min="12230" max="12230" width="12" customWidth="1"/>
    <col min="12483" max="12483" width="51.5703125" customWidth="1"/>
    <col min="12486" max="12486" width="12" customWidth="1"/>
    <col min="12739" max="12739" width="51.5703125" customWidth="1"/>
    <col min="12742" max="12742" width="12" customWidth="1"/>
    <col min="12995" max="12995" width="51.5703125" customWidth="1"/>
    <col min="12998" max="12998" width="12" customWidth="1"/>
    <col min="13251" max="13251" width="51.5703125" customWidth="1"/>
    <col min="13254" max="13254" width="12" customWidth="1"/>
    <col min="13507" max="13507" width="51.5703125" customWidth="1"/>
    <col min="13510" max="13510" width="12" customWidth="1"/>
    <col min="13763" max="13763" width="51.5703125" customWidth="1"/>
    <col min="13766" max="13766" width="12" customWidth="1"/>
    <col min="14019" max="14019" width="51.5703125" customWidth="1"/>
    <col min="14022" max="14022" width="12" customWidth="1"/>
    <col min="14275" max="14275" width="51.5703125" customWidth="1"/>
    <col min="14278" max="14278" width="12" customWidth="1"/>
    <col min="14531" max="14531" width="51.5703125" customWidth="1"/>
    <col min="14534" max="14534" width="12" customWidth="1"/>
    <col min="14787" max="14787" width="51.5703125" customWidth="1"/>
    <col min="14790" max="14790" width="12" customWidth="1"/>
    <col min="15043" max="15043" width="51.5703125" customWidth="1"/>
    <col min="15046" max="15046" width="12" customWidth="1"/>
    <col min="15299" max="15299" width="51.5703125" customWidth="1"/>
    <col min="15302" max="15302" width="12" customWidth="1"/>
    <col min="15555" max="15555" width="51.5703125" customWidth="1"/>
    <col min="15558" max="15558" width="12" customWidth="1"/>
    <col min="15811" max="15811" width="51.5703125" customWidth="1"/>
    <col min="15814" max="15814" width="12" customWidth="1"/>
    <col min="16067" max="16067" width="51.5703125" customWidth="1"/>
    <col min="16070" max="16070" width="12" customWidth="1"/>
  </cols>
  <sheetData>
    <row r="1" spans="1:22" ht="75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22" ht="15" customHeight="1" x14ac:dyDescent="0.25">
      <c r="A2" s="135" t="s">
        <v>146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22" ht="24.95" customHeight="1" x14ac:dyDescent="0.25">
      <c r="A3" s="156" t="str">
        <f>Contents!A3</f>
        <v>Released: December 2017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22" s="31" customFormat="1" x14ac:dyDescent="0.25">
      <c r="A4" s="141" t="s">
        <v>250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</row>
    <row r="5" spans="1:22" ht="15" customHeight="1" x14ac:dyDescent="0.25">
      <c r="A5" s="138" t="s">
        <v>68</v>
      </c>
      <c r="B5" s="137" t="s">
        <v>161</v>
      </c>
      <c r="C5" s="137"/>
      <c r="D5" s="137"/>
      <c r="E5" s="137"/>
      <c r="F5" s="137"/>
      <c r="G5" s="137" t="s">
        <v>162</v>
      </c>
      <c r="H5" s="137"/>
      <c r="I5" s="137"/>
      <c r="J5" s="137"/>
      <c r="K5" s="137"/>
      <c r="L5" s="137"/>
      <c r="M5" s="157" t="s">
        <v>76</v>
      </c>
      <c r="N5" s="137" t="s">
        <v>163</v>
      </c>
      <c r="O5" s="137"/>
      <c r="P5" s="137"/>
      <c r="Q5" s="137"/>
      <c r="R5" s="137"/>
      <c r="S5" s="144" t="s">
        <v>71</v>
      </c>
    </row>
    <row r="6" spans="1:22" ht="34.5" x14ac:dyDescent="0.25">
      <c r="A6" s="138"/>
      <c r="B6" s="61" t="s">
        <v>73</v>
      </c>
      <c r="C6" s="61" t="s">
        <v>129</v>
      </c>
      <c r="D6" s="61" t="s">
        <v>130</v>
      </c>
      <c r="E6" s="61" t="s">
        <v>74</v>
      </c>
      <c r="F6" s="61" t="s">
        <v>75</v>
      </c>
      <c r="G6" s="71" t="s">
        <v>134</v>
      </c>
      <c r="H6" s="65" t="s">
        <v>135</v>
      </c>
      <c r="I6" s="65" t="s">
        <v>136</v>
      </c>
      <c r="J6" s="65" t="s">
        <v>112</v>
      </c>
      <c r="K6" s="65" t="s">
        <v>102</v>
      </c>
      <c r="L6" s="72" t="s">
        <v>113</v>
      </c>
      <c r="M6" s="157"/>
      <c r="N6" s="71">
        <v>0</v>
      </c>
      <c r="O6" s="65" t="s">
        <v>77</v>
      </c>
      <c r="P6" s="65" t="s">
        <v>131</v>
      </c>
      <c r="Q6" s="65" t="s">
        <v>132</v>
      </c>
      <c r="R6" s="72" t="s">
        <v>133</v>
      </c>
      <c r="S6" s="149"/>
    </row>
    <row r="7" spans="1:22" x14ac:dyDescent="0.25">
      <c r="A7" s="9" t="s">
        <v>3</v>
      </c>
      <c r="B7" s="119">
        <v>712</v>
      </c>
      <c r="C7" s="119">
        <v>113</v>
      </c>
      <c r="D7" s="119">
        <v>38</v>
      </c>
      <c r="E7" s="119">
        <v>1</v>
      </c>
      <c r="F7" s="122">
        <v>20</v>
      </c>
      <c r="G7" s="120">
        <v>605</v>
      </c>
      <c r="H7" s="120">
        <v>125</v>
      </c>
      <c r="I7" s="120">
        <v>95</v>
      </c>
      <c r="J7" s="120">
        <v>54</v>
      </c>
      <c r="K7" s="120">
        <v>3</v>
      </c>
      <c r="L7" s="123">
        <v>2</v>
      </c>
      <c r="M7" s="126">
        <v>200</v>
      </c>
      <c r="N7" s="120">
        <v>847</v>
      </c>
      <c r="O7" s="120">
        <v>29</v>
      </c>
      <c r="P7" s="120">
        <v>2</v>
      </c>
      <c r="Q7" s="120">
        <v>6</v>
      </c>
      <c r="R7" s="122">
        <v>0</v>
      </c>
      <c r="S7" s="14">
        <f>SUM(N7:R7)</f>
        <v>884</v>
      </c>
      <c r="T7" s="29"/>
      <c r="U7" s="29"/>
      <c r="V7" s="29"/>
    </row>
    <row r="8" spans="1:22" x14ac:dyDescent="0.25">
      <c r="A8" s="9" t="s">
        <v>148</v>
      </c>
      <c r="B8" s="119">
        <v>45</v>
      </c>
      <c r="C8" s="119">
        <v>5</v>
      </c>
      <c r="D8" s="119">
        <v>0</v>
      </c>
      <c r="E8" s="119">
        <v>0</v>
      </c>
      <c r="F8" s="122">
        <v>1</v>
      </c>
      <c r="G8" s="120">
        <v>34</v>
      </c>
      <c r="H8" s="120">
        <v>6</v>
      </c>
      <c r="I8" s="120">
        <v>6</v>
      </c>
      <c r="J8" s="120">
        <v>3</v>
      </c>
      <c r="K8" s="120">
        <v>1</v>
      </c>
      <c r="L8" s="122">
        <v>1</v>
      </c>
      <c r="M8" s="127">
        <v>8</v>
      </c>
      <c r="N8" s="120">
        <v>44</v>
      </c>
      <c r="O8" s="120">
        <v>6</v>
      </c>
      <c r="P8" s="120">
        <v>0</v>
      </c>
      <c r="Q8" s="120">
        <v>0</v>
      </c>
      <c r="R8" s="122">
        <v>1</v>
      </c>
      <c r="S8" s="14">
        <f t="shared" ref="S8:S30" si="0">SUM(N8:R8)</f>
        <v>51</v>
      </c>
      <c r="T8" s="29"/>
      <c r="U8" s="29"/>
      <c r="V8" s="29"/>
    </row>
    <row r="9" spans="1:22" x14ac:dyDescent="0.25">
      <c r="A9" s="9" t="s">
        <v>4</v>
      </c>
      <c r="B9" s="120">
        <v>79</v>
      </c>
      <c r="C9" s="120">
        <v>13</v>
      </c>
      <c r="D9" s="120">
        <v>10</v>
      </c>
      <c r="E9" s="120">
        <v>1</v>
      </c>
      <c r="F9" s="122">
        <v>5</v>
      </c>
      <c r="G9" s="120">
        <v>55</v>
      </c>
      <c r="H9" s="120">
        <v>14</v>
      </c>
      <c r="I9" s="120">
        <v>15</v>
      </c>
      <c r="J9" s="120">
        <v>15</v>
      </c>
      <c r="K9" s="120">
        <v>4</v>
      </c>
      <c r="L9" s="122">
        <v>5</v>
      </c>
      <c r="M9" s="127">
        <v>23</v>
      </c>
      <c r="N9" s="120">
        <v>92</v>
      </c>
      <c r="O9" s="120">
        <v>11</v>
      </c>
      <c r="P9" s="120">
        <v>2</v>
      </c>
      <c r="Q9" s="120">
        <v>1</v>
      </c>
      <c r="R9" s="122">
        <v>2</v>
      </c>
      <c r="S9" s="14">
        <f t="shared" si="0"/>
        <v>108</v>
      </c>
      <c r="T9" s="29"/>
      <c r="U9" s="29"/>
      <c r="V9" s="29"/>
    </row>
    <row r="10" spans="1:22" x14ac:dyDescent="0.25">
      <c r="A10" s="9" t="s">
        <v>5</v>
      </c>
      <c r="B10" s="119">
        <v>60</v>
      </c>
      <c r="C10" s="119">
        <v>12</v>
      </c>
      <c r="D10" s="119">
        <v>0</v>
      </c>
      <c r="E10" s="119">
        <v>1</v>
      </c>
      <c r="F10" s="122">
        <v>0</v>
      </c>
      <c r="G10" s="120">
        <v>45</v>
      </c>
      <c r="H10" s="120">
        <v>13</v>
      </c>
      <c r="I10" s="120">
        <v>6</v>
      </c>
      <c r="J10" s="120">
        <v>8</v>
      </c>
      <c r="K10" s="120">
        <v>1</v>
      </c>
      <c r="L10" s="122">
        <v>0</v>
      </c>
      <c r="M10" s="127">
        <v>14</v>
      </c>
      <c r="N10" s="120">
        <v>71</v>
      </c>
      <c r="O10" s="120">
        <v>2</v>
      </c>
      <c r="P10" s="120">
        <v>0</v>
      </c>
      <c r="Q10" s="120">
        <v>0</v>
      </c>
      <c r="R10" s="122">
        <v>0</v>
      </c>
      <c r="S10" s="14">
        <f t="shared" si="0"/>
        <v>73</v>
      </c>
      <c r="T10" s="29"/>
      <c r="U10" s="29"/>
      <c r="V10" s="29"/>
    </row>
    <row r="11" spans="1:22" ht="13.15" customHeight="1" x14ac:dyDescent="0.25">
      <c r="A11" s="9" t="s">
        <v>0</v>
      </c>
      <c r="B11" s="119">
        <v>1218</v>
      </c>
      <c r="C11" s="119">
        <v>152</v>
      </c>
      <c r="D11" s="119">
        <v>185</v>
      </c>
      <c r="E11" s="119">
        <v>26</v>
      </c>
      <c r="F11" s="122">
        <v>30</v>
      </c>
      <c r="G11" s="120">
        <v>944</v>
      </c>
      <c r="H11" s="120">
        <v>174</v>
      </c>
      <c r="I11" s="120">
        <v>161</v>
      </c>
      <c r="J11" s="120">
        <v>253</v>
      </c>
      <c r="K11" s="120">
        <v>43</v>
      </c>
      <c r="L11" s="123">
        <v>36</v>
      </c>
      <c r="M11" s="126">
        <v>222</v>
      </c>
      <c r="N11" s="120">
        <v>1454</v>
      </c>
      <c r="O11" s="120">
        <v>95</v>
      </c>
      <c r="P11" s="120">
        <v>29</v>
      </c>
      <c r="Q11" s="120">
        <v>19</v>
      </c>
      <c r="R11" s="122">
        <v>14</v>
      </c>
      <c r="S11" s="14">
        <f t="shared" si="0"/>
        <v>1611</v>
      </c>
      <c r="T11" s="29"/>
      <c r="U11" s="29"/>
      <c r="V11" s="29"/>
    </row>
    <row r="12" spans="1:22" x14ac:dyDescent="0.25">
      <c r="A12" s="9" t="s">
        <v>6</v>
      </c>
      <c r="B12" s="119">
        <v>78</v>
      </c>
      <c r="C12" s="119">
        <v>8</v>
      </c>
      <c r="D12" s="119">
        <v>12</v>
      </c>
      <c r="E12" s="119">
        <v>21</v>
      </c>
      <c r="F12" s="122">
        <v>2</v>
      </c>
      <c r="G12" s="120">
        <v>57</v>
      </c>
      <c r="H12" s="120">
        <v>14</v>
      </c>
      <c r="I12" s="120">
        <v>10</v>
      </c>
      <c r="J12" s="120">
        <v>14</v>
      </c>
      <c r="K12" s="120">
        <v>2</v>
      </c>
      <c r="L12" s="122">
        <v>24</v>
      </c>
      <c r="M12" s="127">
        <v>23</v>
      </c>
      <c r="N12" s="120">
        <v>113</v>
      </c>
      <c r="O12" s="121">
        <v>3</v>
      </c>
      <c r="P12" s="121">
        <v>2</v>
      </c>
      <c r="Q12" s="120">
        <v>1</v>
      </c>
      <c r="R12" s="122">
        <v>2</v>
      </c>
      <c r="S12" s="14">
        <f t="shared" si="0"/>
        <v>121</v>
      </c>
      <c r="T12" s="29"/>
      <c r="U12" s="29"/>
      <c r="V12" s="29"/>
    </row>
    <row r="13" spans="1:22" x14ac:dyDescent="0.25">
      <c r="A13" s="9" t="s">
        <v>7</v>
      </c>
      <c r="B13" s="119">
        <v>123</v>
      </c>
      <c r="C13" s="119">
        <v>12</v>
      </c>
      <c r="D13" s="119">
        <v>13</v>
      </c>
      <c r="E13" s="119">
        <v>0</v>
      </c>
      <c r="F13" s="122">
        <v>4</v>
      </c>
      <c r="G13" s="120">
        <v>93</v>
      </c>
      <c r="H13" s="120">
        <v>23</v>
      </c>
      <c r="I13" s="120">
        <v>11</v>
      </c>
      <c r="J13" s="120">
        <v>21</v>
      </c>
      <c r="K13" s="120">
        <v>2</v>
      </c>
      <c r="L13" s="123">
        <v>2</v>
      </c>
      <c r="M13" s="126">
        <v>23</v>
      </c>
      <c r="N13" s="120">
        <v>134</v>
      </c>
      <c r="O13" s="120">
        <v>7</v>
      </c>
      <c r="P13" s="120">
        <v>3</v>
      </c>
      <c r="Q13" s="120">
        <v>7</v>
      </c>
      <c r="R13" s="122">
        <v>1</v>
      </c>
      <c r="S13" s="14">
        <f t="shared" si="0"/>
        <v>152</v>
      </c>
      <c r="T13" s="29"/>
      <c r="U13" s="29"/>
      <c r="V13" s="29"/>
    </row>
    <row r="14" spans="1:22" x14ac:dyDescent="0.25">
      <c r="A14" s="9" t="s">
        <v>97</v>
      </c>
      <c r="B14" s="119">
        <v>8</v>
      </c>
      <c r="C14" s="119">
        <v>0</v>
      </c>
      <c r="D14" s="119">
        <v>0</v>
      </c>
      <c r="E14" s="119">
        <v>0</v>
      </c>
      <c r="F14" s="122">
        <v>0</v>
      </c>
      <c r="G14" s="120">
        <v>6</v>
      </c>
      <c r="H14" s="120">
        <v>1</v>
      </c>
      <c r="I14" s="120">
        <v>0</v>
      </c>
      <c r="J14" s="120">
        <v>1</v>
      </c>
      <c r="K14" s="120">
        <v>0</v>
      </c>
      <c r="L14" s="122">
        <v>0</v>
      </c>
      <c r="M14" s="127">
        <v>2</v>
      </c>
      <c r="N14" s="120">
        <v>7</v>
      </c>
      <c r="O14" s="120">
        <v>1</v>
      </c>
      <c r="P14" s="120">
        <v>0</v>
      </c>
      <c r="Q14" s="120">
        <v>0</v>
      </c>
      <c r="R14" s="122">
        <v>0</v>
      </c>
      <c r="S14" s="14">
        <f t="shared" si="0"/>
        <v>8</v>
      </c>
      <c r="T14" s="29"/>
      <c r="U14" s="29"/>
      <c r="V14" s="29"/>
    </row>
    <row r="15" spans="1:22" x14ac:dyDescent="0.25">
      <c r="A15" s="9" t="s">
        <v>208</v>
      </c>
      <c r="B15" s="119">
        <v>1</v>
      </c>
      <c r="C15" s="119">
        <v>0</v>
      </c>
      <c r="D15" s="119">
        <v>0</v>
      </c>
      <c r="E15" s="119">
        <v>0</v>
      </c>
      <c r="F15" s="122">
        <v>0</v>
      </c>
      <c r="G15" s="120">
        <v>1</v>
      </c>
      <c r="H15" s="120">
        <v>0</v>
      </c>
      <c r="I15" s="120">
        <v>0</v>
      </c>
      <c r="J15" s="120">
        <v>0</v>
      </c>
      <c r="K15" s="120">
        <v>0</v>
      </c>
      <c r="L15" s="122">
        <v>0</v>
      </c>
      <c r="M15" s="127"/>
      <c r="N15" s="119">
        <v>1</v>
      </c>
      <c r="O15" s="119">
        <v>0</v>
      </c>
      <c r="P15" s="119">
        <v>0</v>
      </c>
      <c r="Q15" s="119">
        <v>0</v>
      </c>
      <c r="R15" s="122">
        <v>0</v>
      </c>
      <c r="S15" s="14">
        <f t="shared" si="0"/>
        <v>1</v>
      </c>
      <c r="T15" s="29"/>
      <c r="U15" s="29"/>
      <c r="V15" s="29"/>
    </row>
    <row r="16" spans="1:22" x14ac:dyDescent="0.25">
      <c r="A16" s="9" t="s">
        <v>98</v>
      </c>
      <c r="B16" s="119">
        <v>10</v>
      </c>
      <c r="C16" s="119">
        <v>1</v>
      </c>
      <c r="D16" s="119">
        <v>1</v>
      </c>
      <c r="E16" s="119">
        <v>0</v>
      </c>
      <c r="F16" s="122">
        <v>1</v>
      </c>
      <c r="G16" s="120">
        <v>4</v>
      </c>
      <c r="H16" s="120">
        <v>4</v>
      </c>
      <c r="I16" s="120">
        <v>2</v>
      </c>
      <c r="J16" s="120">
        <v>2</v>
      </c>
      <c r="K16" s="120">
        <v>0</v>
      </c>
      <c r="L16" s="122">
        <v>1</v>
      </c>
      <c r="M16" s="127">
        <v>5</v>
      </c>
      <c r="N16" s="120">
        <v>10</v>
      </c>
      <c r="O16" s="120">
        <v>2</v>
      </c>
      <c r="P16" s="120">
        <v>0</v>
      </c>
      <c r="Q16" s="120">
        <v>0</v>
      </c>
      <c r="R16" s="122">
        <v>1</v>
      </c>
      <c r="S16" s="14">
        <f t="shared" si="0"/>
        <v>13</v>
      </c>
      <c r="T16" s="29"/>
      <c r="U16" s="29"/>
      <c r="V16" s="29"/>
    </row>
    <row r="17" spans="1:22" x14ac:dyDescent="0.25">
      <c r="A17" s="9" t="s">
        <v>99</v>
      </c>
      <c r="B17" s="119">
        <v>31</v>
      </c>
      <c r="C17" s="119">
        <v>2</v>
      </c>
      <c r="D17" s="119">
        <v>4</v>
      </c>
      <c r="E17" s="119">
        <v>3</v>
      </c>
      <c r="F17" s="122">
        <v>0</v>
      </c>
      <c r="G17" s="120">
        <v>17</v>
      </c>
      <c r="H17" s="120">
        <v>8</v>
      </c>
      <c r="I17" s="120">
        <v>3</v>
      </c>
      <c r="J17" s="120">
        <v>5</v>
      </c>
      <c r="K17" s="120">
        <v>3</v>
      </c>
      <c r="L17" s="122">
        <v>4</v>
      </c>
      <c r="M17" s="127">
        <v>10</v>
      </c>
      <c r="N17" s="120">
        <v>32</v>
      </c>
      <c r="O17" s="120">
        <v>2</v>
      </c>
      <c r="P17" s="120">
        <v>2</v>
      </c>
      <c r="Q17" s="120">
        <v>2</v>
      </c>
      <c r="R17" s="122">
        <v>2</v>
      </c>
      <c r="S17" s="14">
        <f t="shared" si="0"/>
        <v>40</v>
      </c>
      <c r="T17" s="29"/>
      <c r="U17" s="29"/>
      <c r="V17" s="29"/>
    </row>
    <row r="18" spans="1:22" x14ac:dyDescent="0.25">
      <c r="A18" s="9" t="s">
        <v>100</v>
      </c>
      <c r="B18" s="119">
        <v>116</v>
      </c>
      <c r="C18" s="119">
        <v>0</v>
      </c>
      <c r="D18" s="119">
        <v>1</v>
      </c>
      <c r="E18" s="119">
        <v>0</v>
      </c>
      <c r="F18" s="122">
        <v>3</v>
      </c>
      <c r="G18" s="120">
        <v>82</v>
      </c>
      <c r="H18" s="120">
        <v>13</v>
      </c>
      <c r="I18" s="120">
        <v>4</v>
      </c>
      <c r="J18" s="120">
        <v>16</v>
      </c>
      <c r="K18" s="120">
        <v>2</v>
      </c>
      <c r="L18" s="122">
        <v>3</v>
      </c>
      <c r="M18" s="127">
        <v>20</v>
      </c>
      <c r="N18" s="120">
        <v>113</v>
      </c>
      <c r="O18" s="120">
        <v>6</v>
      </c>
      <c r="P18" s="120">
        <v>0</v>
      </c>
      <c r="Q18" s="120">
        <v>1</v>
      </c>
      <c r="R18" s="122">
        <v>0</v>
      </c>
      <c r="S18" s="14">
        <f t="shared" si="0"/>
        <v>120</v>
      </c>
      <c r="T18" s="29"/>
      <c r="U18" s="29"/>
      <c r="V18" s="29"/>
    </row>
    <row r="19" spans="1:22" x14ac:dyDescent="0.25">
      <c r="A19" s="9" t="s">
        <v>101</v>
      </c>
      <c r="B19" s="120">
        <v>5</v>
      </c>
      <c r="C19" s="120">
        <v>1</v>
      </c>
      <c r="D19" s="120">
        <v>0</v>
      </c>
      <c r="E19" s="120">
        <v>0</v>
      </c>
      <c r="F19" s="122">
        <v>1</v>
      </c>
      <c r="G19" s="120">
        <v>5</v>
      </c>
      <c r="H19" s="120">
        <v>1</v>
      </c>
      <c r="I19" s="120">
        <v>0</v>
      </c>
      <c r="J19" s="120">
        <v>1</v>
      </c>
      <c r="K19" s="120">
        <v>0</v>
      </c>
      <c r="L19" s="122">
        <v>0</v>
      </c>
      <c r="M19" s="127">
        <v>1</v>
      </c>
      <c r="N19" s="119">
        <v>5</v>
      </c>
      <c r="O19" s="119">
        <v>0</v>
      </c>
      <c r="P19" s="119">
        <v>1</v>
      </c>
      <c r="Q19" s="119">
        <v>0</v>
      </c>
      <c r="R19" s="122">
        <v>1</v>
      </c>
      <c r="S19" s="14">
        <f t="shared" si="0"/>
        <v>7</v>
      </c>
      <c r="T19" s="29"/>
      <c r="U19" s="29"/>
      <c r="V19" s="29"/>
    </row>
    <row r="20" spans="1:22" x14ac:dyDescent="0.25">
      <c r="A20" s="9" t="s">
        <v>8</v>
      </c>
      <c r="B20" s="119">
        <v>58</v>
      </c>
      <c r="C20" s="119">
        <v>12</v>
      </c>
      <c r="D20" s="119">
        <v>10</v>
      </c>
      <c r="E20" s="119">
        <v>1</v>
      </c>
      <c r="F20" s="122">
        <v>3</v>
      </c>
      <c r="G20" s="120">
        <v>45</v>
      </c>
      <c r="H20" s="120">
        <v>15</v>
      </c>
      <c r="I20" s="120">
        <v>6</v>
      </c>
      <c r="J20" s="120">
        <v>12</v>
      </c>
      <c r="K20" s="120">
        <v>2</v>
      </c>
      <c r="L20" s="122">
        <v>4</v>
      </c>
      <c r="M20" s="127">
        <v>15</v>
      </c>
      <c r="N20" s="120">
        <v>77</v>
      </c>
      <c r="O20" s="120">
        <v>4</v>
      </c>
      <c r="P20" s="121">
        <v>0</v>
      </c>
      <c r="Q20" s="120">
        <v>0</v>
      </c>
      <c r="R20" s="122">
        <v>3</v>
      </c>
      <c r="S20" s="14">
        <f t="shared" si="0"/>
        <v>84</v>
      </c>
      <c r="T20" s="29"/>
      <c r="U20" s="29"/>
      <c r="V20" s="29"/>
    </row>
    <row r="21" spans="1:22" x14ac:dyDescent="0.25">
      <c r="A21" s="9" t="s">
        <v>9</v>
      </c>
      <c r="B21" s="119">
        <v>134</v>
      </c>
      <c r="C21" s="119">
        <v>14</v>
      </c>
      <c r="D21" s="119">
        <v>14</v>
      </c>
      <c r="E21" s="119">
        <v>2</v>
      </c>
      <c r="F21" s="122">
        <v>4</v>
      </c>
      <c r="G21" s="120">
        <v>104</v>
      </c>
      <c r="H21" s="120">
        <v>16</v>
      </c>
      <c r="I21" s="120">
        <v>15</v>
      </c>
      <c r="J21" s="120">
        <v>24</v>
      </c>
      <c r="K21" s="120">
        <v>2</v>
      </c>
      <c r="L21" s="123">
        <v>7</v>
      </c>
      <c r="M21" s="126">
        <v>45</v>
      </c>
      <c r="N21" s="120">
        <v>154</v>
      </c>
      <c r="O21" s="120">
        <v>9</v>
      </c>
      <c r="P21" s="120">
        <v>1</v>
      </c>
      <c r="Q21" s="120">
        <v>3</v>
      </c>
      <c r="R21" s="122">
        <v>1</v>
      </c>
      <c r="S21" s="14">
        <f t="shared" si="0"/>
        <v>168</v>
      </c>
      <c r="T21" s="29"/>
      <c r="U21" s="29"/>
      <c r="V21" s="29"/>
    </row>
    <row r="22" spans="1:22" x14ac:dyDescent="0.25">
      <c r="A22" s="9" t="s">
        <v>1</v>
      </c>
      <c r="B22" s="119">
        <v>199</v>
      </c>
      <c r="C22" s="119">
        <v>47</v>
      </c>
      <c r="D22" s="119">
        <v>57</v>
      </c>
      <c r="E22" s="119">
        <v>5</v>
      </c>
      <c r="F22" s="122">
        <v>6</v>
      </c>
      <c r="G22" s="120">
        <v>162</v>
      </c>
      <c r="H22" s="120">
        <v>50</v>
      </c>
      <c r="I22" s="120">
        <v>41</v>
      </c>
      <c r="J22" s="120">
        <v>51</v>
      </c>
      <c r="K22" s="120">
        <v>4</v>
      </c>
      <c r="L22" s="123">
        <v>6</v>
      </c>
      <c r="M22" s="126">
        <v>73</v>
      </c>
      <c r="N22" s="120">
        <v>283</v>
      </c>
      <c r="O22" s="120">
        <v>14</v>
      </c>
      <c r="P22" s="120">
        <v>4</v>
      </c>
      <c r="Q22" s="120">
        <v>8</v>
      </c>
      <c r="R22" s="122">
        <v>5</v>
      </c>
      <c r="S22" s="14">
        <f t="shared" si="0"/>
        <v>314</v>
      </c>
      <c r="T22" s="29"/>
      <c r="U22" s="29"/>
      <c r="V22" s="29"/>
    </row>
    <row r="23" spans="1:22" x14ac:dyDescent="0.25">
      <c r="A23" s="9" t="s">
        <v>2</v>
      </c>
      <c r="B23" s="119">
        <v>138</v>
      </c>
      <c r="C23" s="119">
        <v>27</v>
      </c>
      <c r="D23" s="119">
        <v>24</v>
      </c>
      <c r="E23" s="119">
        <v>5</v>
      </c>
      <c r="F23" s="122">
        <v>4</v>
      </c>
      <c r="G23" s="120">
        <v>79</v>
      </c>
      <c r="H23" s="120">
        <v>16</v>
      </c>
      <c r="I23" s="120">
        <v>28</v>
      </c>
      <c r="J23" s="120">
        <v>39</v>
      </c>
      <c r="K23" s="120">
        <v>15</v>
      </c>
      <c r="L23" s="123">
        <v>21</v>
      </c>
      <c r="M23" s="126">
        <v>64</v>
      </c>
      <c r="N23" s="120">
        <v>169</v>
      </c>
      <c r="O23" s="120">
        <v>10</v>
      </c>
      <c r="P23" s="120">
        <v>7</v>
      </c>
      <c r="Q23" s="120">
        <v>8</v>
      </c>
      <c r="R23" s="122">
        <v>4</v>
      </c>
      <c r="S23" s="14">
        <f t="shared" si="0"/>
        <v>198</v>
      </c>
      <c r="T23" s="29"/>
      <c r="U23" s="29"/>
      <c r="V23" s="29"/>
    </row>
    <row r="24" spans="1:22" x14ac:dyDescent="0.25">
      <c r="A24" s="9" t="s">
        <v>10</v>
      </c>
      <c r="B24" s="119">
        <v>2005</v>
      </c>
      <c r="C24" s="119">
        <v>113</v>
      </c>
      <c r="D24" s="119">
        <v>58</v>
      </c>
      <c r="E24" s="119">
        <v>5</v>
      </c>
      <c r="F24" s="122">
        <v>49</v>
      </c>
      <c r="G24" s="120">
        <v>1643</v>
      </c>
      <c r="H24" s="120">
        <v>221</v>
      </c>
      <c r="I24" s="120">
        <v>169</v>
      </c>
      <c r="J24" s="120">
        <v>157</v>
      </c>
      <c r="K24" s="120">
        <v>13</v>
      </c>
      <c r="L24" s="123">
        <v>27</v>
      </c>
      <c r="M24" s="126">
        <v>394</v>
      </c>
      <c r="N24" s="120">
        <v>2082</v>
      </c>
      <c r="O24" s="120">
        <v>64</v>
      </c>
      <c r="P24" s="120">
        <v>21</v>
      </c>
      <c r="Q24" s="120">
        <v>33</v>
      </c>
      <c r="R24" s="122">
        <v>30</v>
      </c>
      <c r="S24" s="14">
        <f t="shared" si="0"/>
        <v>2230</v>
      </c>
      <c r="T24" s="29"/>
      <c r="U24" s="29"/>
      <c r="V24" s="29"/>
    </row>
    <row r="25" spans="1:22" x14ac:dyDescent="0.25">
      <c r="A25" s="9" t="s">
        <v>11</v>
      </c>
      <c r="B25" s="119">
        <v>127</v>
      </c>
      <c r="C25" s="119">
        <v>10</v>
      </c>
      <c r="D25" s="119">
        <v>10</v>
      </c>
      <c r="E25" s="119">
        <v>0</v>
      </c>
      <c r="F25" s="122">
        <v>3</v>
      </c>
      <c r="G25" s="120">
        <v>101</v>
      </c>
      <c r="H25" s="120">
        <v>16</v>
      </c>
      <c r="I25" s="120">
        <v>12</v>
      </c>
      <c r="J25" s="120">
        <v>17</v>
      </c>
      <c r="K25" s="120">
        <v>1</v>
      </c>
      <c r="L25" s="123">
        <v>3</v>
      </c>
      <c r="M25" s="126">
        <v>32</v>
      </c>
      <c r="N25" s="120">
        <v>135</v>
      </c>
      <c r="O25" s="120">
        <v>8</v>
      </c>
      <c r="P25" s="120">
        <v>1</v>
      </c>
      <c r="Q25" s="120">
        <v>4</v>
      </c>
      <c r="R25" s="122">
        <v>2</v>
      </c>
      <c r="S25" s="14">
        <f t="shared" si="0"/>
        <v>150</v>
      </c>
      <c r="T25" s="29"/>
      <c r="U25" s="29"/>
      <c r="V25" s="29"/>
    </row>
    <row r="26" spans="1:22" x14ac:dyDescent="0.25">
      <c r="A26" s="9" t="s">
        <v>12</v>
      </c>
      <c r="B26" s="119">
        <v>11</v>
      </c>
      <c r="C26" s="119">
        <v>0</v>
      </c>
      <c r="D26" s="119">
        <v>0</v>
      </c>
      <c r="E26" s="119">
        <v>0</v>
      </c>
      <c r="F26" s="122">
        <v>0</v>
      </c>
      <c r="G26" s="120">
        <v>11</v>
      </c>
      <c r="H26" s="120">
        <v>0</v>
      </c>
      <c r="I26" s="120">
        <v>0</v>
      </c>
      <c r="J26" s="120">
        <v>0</v>
      </c>
      <c r="K26" s="120">
        <v>0</v>
      </c>
      <c r="L26" s="122">
        <v>0</v>
      </c>
      <c r="M26" s="127">
        <v>1</v>
      </c>
      <c r="N26" s="120">
        <v>9</v>
      </c>
      <c r="O26" s="120">
        <v>1</v>
      </c>
      <c r="P26" s="120">
        <v>0</v>
      </c>
      <c r="Q26" s="120">
        <v>0</v>
      </c>
      <c r="R26" s="122">
        <v>1</v>
      </c>
      <c r="S26" s="14">
        <f t="shared" si="0"/>
        <v>11</v>
      </c>
      <c r="T26" s="29"/>
      <c r="U26" s="29"/>
      <c r="V26" s="29"/>
    </row>
    <row r="27" spans="1:22" x14ac:dyDescent="0.25">
      <c r="A27" s="9" t="s">
        <v>13</v>
      </c>
      <c r="B27" s="119">
        <v>177</v>
      </c>
      <c r="C27" s="119">
        <v>14</v>
      </c>
      <c r="D27" s="119">
        <v>4</v>
      </c>
      <c r="E27" s="119">
        <v>3</v>
      </c>
      <c r="F27" s="122">
        <v>7</v>
      </c>
      <c r="G27" s="120">
        <v>119</v>
      </c>
      <c r="H27" s="120">
        <v>27</v>
      </c>
      <c r="I27" s="120">
        <v>23</v>
      </c>
      <c r="J27" s="120">
        <v>32</v>
      </c>
      <c r="K27" s="120">
        <v>3</v>
      </c>
      <c r="L27" s="123">
        <v>1</v>
      </c>
      <c r="M27" s="126">
        <v>50</v>
      </c>
      <c r="N27" s="120">
        <v>181</v>
      </c>
      <c r="O27" s="120">
        <v>13</v>
      </c>
      <c r="P27" s="120">
        <v>4</v>
      </c>
      <c r="Q27" s="120">
        <v>0</v>
      </c>
      <c r="R27" s="122">
        <v>7</v>
      </c>
      <c r="S27" s="14">
        <f t="shared" si="0"/>
        <v>205</v>
      </c>
      <c r="T27" s="29"/>
      <c r="U27" s="29"/>
      <c r="V27" s="29"/>
    </row>
    <row r="28" spans="1:22" x14ac:dyDescent="0.25">
      <c r="A28" s="9" t="s">
        <v>14</v>
      </c>
      <c r="B28" s="119">
        <v>432</v>
      </c>
      <c r="C28" s="119">
        <v>91</v>
      </c>
      <c r="D28" s="119">
        <v>62</v>
      </c>
      <c r="E28" s="119">
        <v>4</v>
      </c>
      <c r="F28" s="122">
        <v>7</v>
      </c>
      <c r="G28" s="120">
        <v>347</v>
      </c>
      <c r="H28" s="120">
        <v>106</v>
      </c>
      <c r="I28" s="120">
        <v>65</v>
      </c>
      <c r="J28" s="120">
        <v>68</v>
      </c>
      <c r="K28" s="120">
        <v>8</v>
      </c>
      <c r="L28" s="123">
        <v>2</v>
      </c>
      <c r="M28" s="126">
        <v>130</v>
      </c>
      <c r="N28" s="120">
        <v>567</v>
      </c>
      <c r="O28" s="120">
        <v>16</v>
      </c>
      <c r="P28" s="120">
        <v>6</v>
      </c>
      <c r="Q28" s="120">
        <v>5</v>
      </c>
      <c r="R28" s="122">
        <v>2</v>
      </c>
      <c r="S28" s="14">
        <f t="shared" si="0"/>
        <v>596</v>
      </c>
      <c r="T28" s="29"/>
      <c r="U28" s="29"/>
      <c r="V28" s="29"/>
    </row>
    <row r="29" spans="1:22" x14ac:dyDescent="0.25">
      <c r="A29" s="9" t="s">
        <v>15</v>
      </c>
      <c r="B29" s="119">
        <v>381</v>
      </c>
      <c r="C29" s="119">
        <v>45</v>
      </c>
      <c r="D29" s="119">
        <v>31</v>
      </c>
      <c r="E29" s="119">
        <v>2</v>
      </c>
      <c r="F29" s="122">
        <v>10</v>
      </c>
      <c r="G29" s="120">
        <v>322</v>
      </c>
      <c r="H29" s="120">
        <v>53</v>
      </c>
      <c r="I29" s="120">
        <v>37</v>
      </c>
      <c r="J29" s="120">
        <v>51</v>
      </c>
      <c r="K29" s="120">
        <v>3</v>
      </c>
      <c r="L29" s="123">
        <v>3</v>
      </c>
      <c r="M29" s="126">
        <v>62</v>
      </c>
      <c r="N29" s="120">
        <v>431</v>
      </c>
      <c r="O29" s="120">
        <v>24</v>
      </c>
      <c r="P29" s="120">
        <v>7</v>
      </c>
      <c r="Q29" s="120">
        <v>5</v>
      </c>
      <c r="R29" s="122">
        <v>2</v>
      </c>
      <c r="S29" s="14">
        <f t="shared" si="0"/>
        <v>469</v>
      </c>
      <c r="T29" s="29"/>
      <c r="U29" s="29"/>
      <c r="V29" s="29"/>
    </row>
    <row r="30" spans="1:22" x14ac:dyDescent="0.25">
      <c r="A30" s="9" t="s">
        <v>16</v>
      </c>
      <c r="B30" s="119">
        <v>113</v>
      </c>
      <c r="C30" s="119">
        <v>17</v>
      </c>
      <c r="D30" s="119">
        <v>18</v>
      </c>
      <c r="E30" s="119">
        <v>1</v>
      </c>
      <c r="F30" s="124">
        <v>2</v>
      </c>
      <c r="G30" s="120">
        <v>72</v>
      </c>
      <c r="H30" s="120">
        <v>17</v>
      </c>
      <c r="I30" s="120">
        <v>21</v>
      </c>
      <c r="J30" s="120">
        <v>35</v>
      </c>
      <c r="K30" s="120">
        <v>3</v>
      </c>
      <c r="L30" s="125">
        <v>3</v>
      </c>
      <c r="M30" s="128">
        <v>38</v>
      </c>
      <c r="N30" s="120">
        <v>127</v>
      </c>
      <c r="O30" s="120">
        <v>16</v>
      </c>
      <c r="P30" s="120">
        <v>3</v>
      </c>
      <c r="Q30" s="120">
        <v>4</v>
      </c>
      <c r="R30" s="124">
        <v>1</v>
      </c>
      <c r="S30" s="14">
        <f t="shared" si="0"/>
        <v>151</v>
      </c>
      <c r="T30" s="29"/>
      <c r="U30" s="29"/>
      <c r="V30" s="29"/>
    </row>
    <row r="31" spans="1:22" x14ac:dyDescent="0.25">
      <c r="A31" s="63" t="s">
        <v>17</v>
      </c>
      <c r="B31" s="59">
        <f>SUM(B7:B30)</f>
        <v>6261</v>
      </c>
      <c r="C31" s="59">
        <f t="shared" ref="C31:S31" si="1">SUM(C7:C30)</f>
        <v>709</v>
      </c>
      <c r="D31" s="59">
        <f t="shared" si="1"/>
        <v>552</v>
      </c>
      <c r="E31" s="59">
        <f t="shared" si="1"/>
        <v>81</v>
      </c>
      <c r="F31" s="70">
        <f t="shared" si="1"/>
        <v>162</v>
      </c>
      <c r="G31" s="59">
        <f t="shared" si="1"/>
        <v>4953</v>
      </c>
      <c r="H31" s="59">
        <f t="shared" si="1"/>
        <v>933</v>
      </c>
      <c r="I31" s="59">
        <f t="shared" si="1"/>
        <v>730</v>
      </c>
      <c r="J31" s="59">
        <f t="shared" si="1"/>
        <v>879</v>
      </c>
      <c r="K31" s="59">
        <f t="shared" si="1"/>
        <v>115</v>
      </c>
      <c r="L31" s="70">
        <f t="shared" si="1"/>
        <v>155</v>
      </c>
      <c r="M31" s="59">
        <f t="shared" si="1"/>
        <v>1455</v>
      </c>
      <c r="N31" s="69">
        <f t="shared" si="1"/>
        <v>7138</v>
      </c>
      <c r="O31" s="59">
        <f t="shared" si="1"/>
        <v>343</v>
      </c>
      <c r="P31" s="59">
        <f t="shared" si="1"/>
        <v>95</v>
      </c>
      <c r="Q31" s="59">
        <f t="shared" si="1"/>
        <v>107</v>
      </c>
      <c r="R31" s="70">
        <f t="shared" si="1"/>
        <v>82</v>
      </c>
      <c r="S31" s="59">
        <f t="shared" si="1"/>
        <v>7765</v>
      </c>
      <c r="T31" s="29"/>
      <c r="U31" s="29"/>
      <c r="V31" s="29"/>
    </row>
    <row r="32" spans="1:22" ht="30" customHeight="1" x14ac:dyDescent="0.2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</row>
    <row r="33" spans="1:19" s="31" customFormat="1" ht="15" customHeight="1" x14ac:dyDescent="0.25">
      <c r="A33" s="141" t="s">
        <v>251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</row>
    <row r="34" spans="1:19" s="31" customFormat="1" ht="15" customHeight="1" x14ac:dyDescent="0.25">
      <c r="A34" s="138" t="s">
        <v>69</v>
      </c>
      <c r="B34" s="137" t="s">
        <v>161</v>
      </c>
      <c r="C34" s="137"/>
      <c r="D34" s="137"/>
      <c r="E34" s="137"/>
      <c r="F34" s="137"/>
      <c r="G34" s="137" t="s">
        <v>162</v>
      </c>
      <c r="H34" s="137"/>
      <c r="I34" s="137"/>
      <c r="J34" s="137"/>
      <c r="K34" s="137"/>
      <c r="L34" s="137"/>
      <c r="M34" s="157" t="s">
        <v>76</v>
      </c>
      <c r="N34" s="137" t="s">
        <v>163</v>
      </c>
      <c r="O34" s="137"/>
      <c r="P34" s="137"/>
      <c r="Q34" s="137"/>
      <c r="R34" s="137"/>
      <c r="S34" s="144" t="s">
        <v>71</v>
      </c>
    </row>
    <row r="35" spans="1:19" s="29" customFormat="1" ht="34.5" x14ac:dyDescent="0.25">
      <c r="A35" s="138"/>
      <c r="B35" s="61" t="s">
        <v>73</v>
      </c>
      <c r="C35" s="61" t="s">
        <v>129</v>
      </c>
      <c r="D35" s="61" t="s">
        <v>130</v>
      </c>
      <c r="E35" s="61" t="s">
        <v>74</v>
      </c>
      <c r="F35" s="61" t="s">
        <v>75</v>
      </c>
      <c r="G35" s="71" t="s">
        <v>134</v>
      </c>
      <c r="H35" s="65" t="s">
        <v>135</v>
      </c>
      <c r="I35" s="65" t="s">
        <v>136</v>
      </c>
      <c r="J35" s="65" t="s">
        <v>112</v>
      </c>
      <c r="K35" s="65" t="s">
        <v>102</v>
      </c>
      <c r="L35" s="72" t="s">
        <v>113</v>
      </c>
      <c r="M35" s="157"/>
      <c r="N35" s="71">
        <v>0</v>
      </c>
      <c r="O35" s="65" t="s">
        <v>77</v>
      </c>
      <c r="P35" s="65" t="s">
        <v>131</v>
      </c>
      <c r="Q35" s="65" t="s">
        <v>132</v>
      </c>
      <c r="R35" s="72" t="s">
        <v>133</v>
      </c>
      <c r="S35" s="149"/>
    </row>
    <row r="36" spans="1:19" x14ac:dyDescent="0.25">
      <c r="A36" s="9" t="s">
        <v>18</v>
      </c>
      <c r="B36" s="13">
        <v>104</v>
      </c>
      <c r="C36" s="13">
        <v>9</v>
      </c>
      <c r="D36" s="13">
        <v>10</v>
      </c>
      <c r="E36" s="13">
        <v>0</v>
      </c>
      <c r="F36" s="13">
        <v>0</v>
      </c>
      <c r="G36" s="107">
        <v>82</v>
      </c>
      <c r="H36" s="108">
        <v>13</v>
      </c>
      <c r="I36" s="108">
        <v>11</v>
      </c>
      <c r="J36" s="108">
        <v>15</v>
      </c>
      <c r="K36" s="108">
        <v>1</v>
      </c>
      <c r="L36" s="112">
        <v>1</v>
      </c>
      <c r="M36" s="13">
        <v>30</v>
      </c>
      <c r="N36" s="107">
        <v>107</v>
      </c>
      <c r="O36" s="108">
        <v>7</v>
      </c>
      <c r="P36" s="108">
        <v>5</v>
      </c>
      <c r="Q36" s="108">
        <v>4</v>
      </c>
      <c r="R36" s="112">
        <v>0</v>
      </c>
      <c r="S36" s="14">
        <f t="shared" ref="S36:S44" si="2">SUM(B36:F36)</f>
        <v>123</v>
      </c>
    </row>
    <row r="37" spans="1:19" x14ac:dyDescent="0.25">
      <c r="A37" s="9" t="s">
        <v>19</v>
      </c>
      <c r="B37" s="13">
        <v>2391</v>
      </c>
      <c r="C37" s="13">
        <v>195</v>
      </c>
      <c r="D37" s="13">
        <v>144</v>
      </c>
      <c r="E37" s="13">
        <v>35</v>
      </c>
      <c r="F37" s="13">
        <v>40</v>
      </c>
      <c r="G37" s="107">
        <v>1891</v>
      </c>
      <c r="H37" s="108">
        <v>289</v>
      </c>
      <c r="I37" s="108">
        <v>232</v>
      </c>
      <c r="J37" s="108">
        <v>281</v>
      </c>
      <c r="K37" s="108">
        <v>45</v>
      </c>
      <c r="L37" s="112">
        <v>67</v>
      </c>
      <c r="M37" s="13">
        <v>571</v>
      </c>
      <c r="N37" s="107">
        <v>2597</v>
      </c>
      <c r="O37" s="108">
        <v>103</v>
      </c>
      <c r="P37" s="108">
        <v>31</v>
      </c>
      <c r="Q37" s="108">
        <v>40</v>
      </c>
      <c r="R37" s="112">
        <v>34</v>
      </c>
      <c r="S37" s="14">
        <f t="shared" si="2"/>
        <v>2805</v>
      </c>
    </row>
    <row r="38" spans="1:19" x14ac:dyDescent="0.25">
      <c r="A38" s="9" t="s">
        <v>20</v>
      </c>
      <c r="B38" s="13">
        <v>38</v>
      </c>
      <c r="C38" s="13">
        <v>3</v>
      </c>
      <c r="D38" s="13">
        <v>4</v>
      </c>
      <c r="E38" s="13">
        <v>0</v>
      </c>
      <c r="F38" s="13">
        <v>1</v>
      </c>
      <c r="G38" s="107">
        <v>33</v>
      </c>
      <c r="H38" s="108">
        <v>4</v>
      </c>
      <c r="I38" s="108">
        <v>5</v>
      </c>
      <c r="J38" s="108">
        <v>2</v>
      </c>
      <c r="K38" s="108">
        <v>1</v>
      </c>
      <c r="L38" s="112">
        <v>1</v>
      </c>
      <c r="M38" s="13">
        <v>3</v>
      </c>
      <c r="N38" s="107">
        <v>45</v>
      </c>
      <c r="O38" s="108">
        <v>0</v>
      </c>
      <c r="P38" s="108">
        <v>1</v>
      </c>
      <c r="Q38" s="108">
        <v>0</v>
      </c>
      <c r="R38" s="112">
        <v>0</v>
      </c>
      <c r="S38" s="14">
        <f t="shared" si="2"/>
        <v>46</v>
      </c>
    </row>
    <row r="39" spans="1:19" x14ac:dyDescent="0.25">
      <c r="A39" s="9" t="s">
        <v>21</v>
      </c>
      <c r="B39" s="13">
        <v>1269</v>
      </c>
      <c r="C39" s="13">
        <v>157</v>
      </c>
      <c r="D39" s="13">
        <v>126</v>
      </c>
      <c r="E39" s="13">
        <v>22</v>
      </c>
      <c r="F39" s="13">
        <v>41</v>
      </c>
      <c r="G39" s="107">
        <v>1004</v>
      </c>
      <c r="H39" s="108">
        <v>203</v>
      </c>
      <c r="I39" s="108">
        <v>157</v>
      </c>
      <c r="J39" s="108">
        <v>197</v>
      </c>
      <c r="K39" s="108">
        <v>22</v>
      </c>
      <c r="L39" s="112">
        <v>32</v>
      </c>
      <c r="M39" s="13">
        <v>281</v>
      </c>
      <c r="N39" s="107">
        <v>1491</v>
      </c>
      <c r="O39" s="108">
        <v>70</v>
      </c>
      <c r="P39" s="108">
        <v>19</v>
      </c>
      <c r="Q39" s="108">
        <v>22</v>
      </c>
      <c r="R39" s="112">
        <v>13</v>
      </c>
      <c r="S39" s="14">
        <f t="shared" si="2"/>
        <v>1615</v>
      </c>
    </row>
    <row r="40" spans="1:19" x14ac:dyDescent="0.25">
      <c r="A40" s="9" t="s">
        <v>22</v>
      </c>
      <c r="B40" s="13">
        <v>230</v>
      </c>
      <c r="C40" s="13">
        <v>39</v>
      </c>
      <c r="D40" s="13">
        <v>30</v>
      </c>
      <c r="E40" s="13">
        <v>3</v>
      </c>
      <c r="F40" s="13">
        <v>4</v>
      </c>
      <c r="G40" s="107">
        <v>188</v>
      </c>
      <c r="H40" s="108">
        <v>42</v>
      </c>
      <c r="I40" s="108">
        <v>34</v>
      </c>
      <c r="J40" s="108">
        <v>36</v>
      </c>
      <c r="K40" s="108">
        <v>4</v>
      </c>
      <c r="L40" s="112">
        <v>2</v>
      </c>
      <c r="M40" s="13">
        <v>52</v>
      </c>
      <c r="N40" s="107">
        <v>267</v>
      </c>
      <c r="O40" s="108">
        <v>27</v>
      </c>
      <c r="P40" s="108">
        <v>7</v>
      </c>
      <c r="Q40" s="108">
        <v>4</v>
      </c>
      <c r="R40" s="112">
        <v>1</v>
      </c>
      <c r="S40" s="14">
        <f t="shared" si="2"/>
        <v>306</v>
      </c>
    </row>
    <row r="41" spans="1:19" x14ac:dyDescent="0.25">
      <c r="A41" s="9" t="s">
        <v>23</v>
      </c>
      <c r="B41" s="13">
        <v>38</v>
      </c>
      <c r="C41" s="13">
        <v>10</v>
      </c>
      <c r="D41" s="13">
        <v>5</v>
      </c>
      <c r="E41" s="13">
        <v>1</v>
      </c>
      <c r="F41" s="13">
        <v>3</v>
      </c>
      <c r="G41" s="107">
        <v>37</v>
      </c>
      <c r="H41" s="108">
        <v>9</v>
      </c>
      <c r="I41" s="108">
        <v>1</v>
      </c>
      <c r="J41" s="108">
        <v>9</v>
      </c>
      <c r="K41" s="108">
        <v>1</v>
      </c>
      <c r="L41" s="112">
        <v>0</v>
      </c>
      <c r="M41" s="13">
        <v>13</v>
      </c>
      <c r="N41" s="107">
        <v>49</v>
      </c>
      <c r="O41" s="108">
        <v>4</v>
      </c>
      <c r="P41" s="108">
        <v>0</v>
      </c>
      <c r="Q41" s="108">
        <v>4</v>
      </c>
      <c r="R41" s="112">
        <v>0</v>
      </c>
      <c r="S41" s="14">
        <f t="shared" si="2"/>
        <v>57</v>
      </c>
    </row>
    <row r="42" spans="1:19" x14ac:dyDescent="0.25">
      <c r="A42" s="9" t="s">
        <v>24</v>
      </c>
      <c r="B42" s="13">
        <v>1509</v>
      </c>
      <c r="C42" s="13">
        <v>193</v>
      </c>
      <c r="D42" s="13">
        <v>153</v>
      </c>
      <c r="E42" s="13">
        <v>9</v>
      </c>
      <c r="F42" s="13">
        <v>42</v>
      </c>
      <c r="G42" s="107">
        <v>1204</v>
      </c>
      <c r="H42" s="108">
        <v>241</v>
      </c>
      <c r="I42" s="108">
        <v>199</v>
      </c>
      <c r="J42" s="108">
        <v>212</v>
      </c>
      <c r="K42" s="108">
        <v>23</v>
      </c>
      <c r="L42" s="112">
        <v>27</v>
      </c>
      <c r="M42" s="13">
        <v>351</v>
      </c>
      <c r="N42" s="107">
        <v>1759</v>
      </c>
      <c r="O42" s="108">
        <v>79</v>
      </c>
      <c r="P42" s="108">
        <v>20</v>
      </c>
      <c r="Q42" s="108">
        <v>21</v>
      </c>
      <c r="R42" s="112">
        <v>27</v>
      </c>
      <c r="S42" s="14">
        <f t="shared" si="2"/>
        <v>1906</v>
      </c>
    </row>
    <row r="43" spans="1:19" x14ac:dyDescent="0.25">
      <c r="A43" s="9" t="s">
        <v>25</v>
      </c>
      <c r="B43" s="13">
        <v>680</v>
      </c>
      <c r="C43" s="13">
        <v>103</v>
      </c>
      <c r="D43" s="13">
        <v>80</v>
      </c>
      <c r="E43" s="13">
        <v>11</v>
      </c>
      <c r="F43" s="13">
        <v>30</v>
      </c>
      <c r="G43" s="107">
        <v>512</v>
      </c>
      <c r="H43" s="108">
        <v>132</v>
      </c>
      <c r="I43" s="108">
        <v>91</v>
      </c>
      <c r="J43" s="108">
        <v>126</v>
      </c>
      <c r="K43" s="108">
        <v>18</v>
      </c>
      <c r="L43" s="112">
        <v>25</v>
      </c>
      <c r="M43" s="13">
        <v>153</v>
      </c>
      <c r="N43" s="107">
        <v>820</v>
      </c>
      <c r="O43" s="108">
        <v>53</v>
      </c>
      <c r="P43" s="108">
        <v>12</v>
      </c>
      <c r="Q43" s="108">
        <v>12</v>
      </c>
      <c r="R43" s="112">
        <v>7</v>
      </c>
      <c r="S43" s="14">
        <f t="shared" si="2"/>
        <v>904</v>
      </c>
    </row>
    <row r="44" spans="1:19" x14ac:dyDescent="0.25">
      <c r="A44" s="9" t="s">
        <v>26</v>
      </c>
      <c r="B44" s="13">
        <v>2</v>
      </c>
      <c r="C44" s="13">
        <v>0</v>
      </c>
      <c r="D44" s="13">
        <v>0</v>
      </c>
      <c r="E44" s="13">
        <v>0</v>
      </c>
      <c r="F44" s="13">
        <v>1</v>
      </c>
      <c r="G44" s="107">
        <v>2</v>
      </c>
      <c r="H44" s="108">
        <v>0</v>
      </c>
      <c r="I44" s="108">
        <v>0</v>
      </c>
      <c r="J44" s="108">
        <v>1</v>
      </c>
      <c r="K44" s="108">
        <v>0</v>
      </c>
      <c r="L44" s="112">
        <v>0</v>
      </c>
      <c r="M44" s="13">
        <v>1</v>
      </c>
      <c r="N44" s="107">
        <v>3</v>
      </c>
      <c r="O44" s="108">
        <v>0</v>
      </c>
      <c r="P44" s="108">
        <v>0</v>
      </c>
      <c r="Q44" s="108">
        <v>0</v>
      </c>
      <c r="R44" s="112">
        <v>0</v>
      </c>
      <c r="S44" s="14">
        <f t="shared" si="2"/>
        <v>3</v>
      </c>
    </row>
    <row r="45" spans="1:19" x14ac:dyDescent="0.25">
      <c r="A45" s="63" t="s">
        <v>17</v>
      </c>
      <c r="B45" s="59">
        <f>SUM(B36:B44)</f>
        <v>6261</v>
      </c>
      <c r="C45" s="59">
        <f t="shared" ref="C45:S45" si="3">SUM(C36:C44)</f>
        <v>709</v>
      </c>
      <c r="D45" s="59">
        <f t="shared" si="3"/>
        <v>552</v>
      </c>
      <c r="E45" s="59">
        <f t="shared" si="3"/>
        <v>81</v>
      </c>
      <c r="F45" s="70">
        <f t="shared" si="3"/>
        <v>162</v>
      </c>
      <c r="G45" s="59">
        <f t="shared" si="3"/>
        <v>4953</v>
      </c>
      <c r="H45" s="59">
        <f t="shared" si="3"/>
        <v>933</v>
      </c>
      <c r="I45" s="59">
        <f t="shared" si="3"/>
        <v>730</v>
      </c>
      <c r="J45" s="59">
        <f t="shared" si="3"/>
        <v>879</v>
      </c>
      <c r="K45" s="59">
        <f t="shared" si="3"/>
        <v>115</v>
      </c>
      <c r="L45" s="70">
        <f t="shared" si="3"/>
        <v>155</v>
      </c>
      <c r="M45" s="59">
        <f t="shared" si="3"/>
        <v>1455</v>
      </c>
      <c r="N45" s="69">
        <f t="shared" si="3"/>
        <v>7138</v>
      </c>
      <c r="O45" s="59">
        <f t="shared" si="3"/>
        <v>343</v>
      </c>
      <c r="P45" s="59">
        <f t="shared" si="3"/>
        <v>95</v>
      </c>
      <c r="Q45" s="59">
        <f t="shared" si="3"/>
        <v>107</v>
      </c>
      <c r="R45" s="70">
        <f t="shared" si="3"/>
        <v>82</v>
      </c>
      <c r="S45" s="59">
        <f t="shared" si="3"/>
        <v>7765</v>
      </c>
    </row>
    <row r="46" spans="1:19" x14ac:dyDescent="0.25">
      <c r="A46" s="34"/>
      <c r="M46" s="31"/>
      <c r="N46" s="31"/>
      <c r="O46" s="31"/>
      <c r="P46" s="31"/>
      <c r="Q46" s="31"/>
      <c r="R46" s="31"/>
    </row>
    <row r="47" spans="1:19" x14ac:dyDescent="0.25">
      <c r="A47" s="12" t="s">
        <v>143</v>
      </c>
    </row>
  </sheetData>
  <sortState ref="V7:AB29">
    <sortCondition ref="V7:V29"/>
  </sortState>
  <mergeCells count="18">
    <mergeCell ref="B34:F34"/>
    <mergeCell ref="G34:L34"/>
    <mergeCell ref="S5:S6"/>
    <mergeCell ref="S34:S35"/>
    <mergeCell ref="A1:S1"/>
    <mergeCell ref="A2:S2"/>
    <mergeCell ref="A3:S3"/>
    <mergeCell ref="A4:S4"/>
    <mergeCell ref="M34:M35"/>
    <mergeCell ref="N34:R34"/>
    <mergeCell ref="A5:A6"/>
    <mergeCell ref="A34:A35"/>
    <mergeCell ref="A33:S33"/>
    <mergeCell ref="B5:F5"/>
    <mergeCell ref="G5:L5"/>
    <mergeCell ref="M5:M6"/>
    <mergeCell ref="N5:R5"/>
    <mergeCell ref="A32:S32"/>
  </mergeCells>
  <hyperlinks>
    <hyperlink ref="A47" r:id="rId1"/>
  </hyperlinks>
  <pageMargins left="0.70866141732283472" right="0.70866141732283472" top="0.74803149606299213" bottom="0.74803149606299213" header="0.31496062992125984" footer="0.31496062992125984"/>
  <pageSetup paperSize="9" scale="58" orientation="landscape" r:id="rId2"/>
  <ignoredErrors>
    <ignoredError sqref="S7 N31" formulaRange="1"/>
  </ignoredError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topLeftCell="A159" zoomScaleNormal="100" workbookViewId="0">
      <selection activeCell="L175" sqref="L175"/>
    </sheetView>
  </sheetViews>
  <sheetFormatPr defaultColWidth="11.5703125" defaultRowHeight="15" x14ac:dyDescent="0.25"/>
  <cols>
    <col min="1" max="1" width="32.28515625" style="31" customWidth="1"/>
    <col min="2" max="14" width="10.7109375" style="31" customWidth="1"/>
    <col min="15" max="189" width="11.5703125" style="31"/>
    <col min="190" max="190" width="51.5703125" style="31" customWidth="1"/>
    <col min="191" max="192" width="11.5703125" style="31"/>
    <col min="193" max="193" width="12" style="31" customWidth="1"/>
    <col min="194" max="445" width="11.5703125" style="31"/>
    <col min="446" max="446" width="51.5703125" style="31" customWidth="1"/>
    <col min="447" max="448" width="11.5703125" style="31"/>
    <col min="449" max="449" width="12" style="31" customWidth="1"/>
    <col min="450" max="701" width="11.5703125" style="31"/>
    <col min="702" max="702" width="51.5703125" style="31" customWidth="1"/>
    <col min="703" max="704" width="11.5703125" style="31"/>
    <col min="705" max="705" width="12" style="31" customWidth="1"/>
    <col min="706" max="957" width="11.5703125" style="31"/>
    <col min="958" max="958" width="51.5703125" style="31" customWidth="1"/>
    <col min="959" max="960" width="11.5703125" style="31"/>
    <col min="961" max="961" width="12" style="31" customWidth="1"/>
    <col min="962" max="1213" width="11.5703125" style="31"/>
    <col min="1214" max="1214" width="51.5703125" style="31" customWidth="1"/>
    <col min="1215" max="1216" width="11.5703125" style="31"/>
    <col min="1217" max="1217" width="12" style="31" customWidth="1"/>
    <col min="1218" max="1469" width="11.5703125" style="31"/>
    <col min="1470" max="1470" width="51.5703125" style="31" customWidth="1"/>
    <col min="1471" max="1472" width="11.5703125" style="31"/>
    <col min="1473" max="1473" width="12" style="31" customWidth="1"/>
    <col min="1474" max="1725" width="11.5703125" style="31"/>
    <col min="1726" max="1726" width="51.5703125" style="31" customWidth="1"/>
    <col min="1727" max="1728" width="11.5703125" style="31"/>
    <col min="1729" max="1729" width="12" style="31" customWidth="1"/>
    <col min="1730" max="1981" width="11.5703125" style="31"/>
    <col min="1982" max="1982" width="51.5703125" style="31" customWidth="1"/>
    <col min="1983" max="1984" width="11.5703125" style="31"/>
    <col min="1985" max="1985" width="12" style="31" customWidth="1"/>
    <col min="1986" max="2237" width="11.5703125" style="31"/>
    <col min="2238" max="2238" width="51.5703125" style="31" customWidth="1"/>
    <col min="2239" max="2240" width="11.5703125" style="31"/>
    <col min="2241" max="2241" width="12" style="31" customWidth="1"/>
    <col min="2242" max="2493" width="11.5703125" style="31"/>
    <col min="2494" max="2494" width="51.5703125" style="31" customWidth="1"/>
    <col min="2495" max="2496" width="11.5703125" style="31"/>
    <col min="2497" max="2497" width="12" style="31" customWidth="1"/>
    <col min="2498" max="2749" width="11.5703125" style="31"/>
    <col min="2750" max="2750" width="51.5703125" style="31" customWidth="1"/>
    <col min="2751" max="2752" width="11.5703125" style="31"/>
    <col min="2753" max="2753" width="12" style="31" customWidth="1"/>
    <col min="2754" max="3005" width="11.5703125" style="31"/>
    <col min="3006" max="3006" width="51.5703125" style="31" customWidth="1"/>
    <col min="3007" max="3008" width="11.5703125" style="31"/>
    <col min="3009" max="3009" width="12" style="31" customWidth="1"/>
    <col min="3010" max="3261" width="11.5703125" style="31"/>
    <col min="3262" max="3262" width="51.5703125" style="31" customWidth="1"/>
    <col min="3263" max="3264" width="11.5703125" style="31"/>
    <col min="3265" max="3265" width="12" style="31" customWidth="1"/>
    <col min="3266" max="3517" width="11.5703125" style="31"/>
    <col min="3518" max="3518" width="51.5703125" style="31" customWidth="1"/>
    <col min="3519" max="3520" width="11.5703125" style="31"/>
    <col min="3521" max="3521" width="12" style="31" customWidth="1"/>
    <col min="3522" max="3773" width="11.5703125" style="31"/>
    <col min="3774" max="3774" width="51.5703125" style="31" customWidth="1"/>
    <col min="3775" max="3776" width="11.5703125" style="31"/>
    <col min="3777" max="3777" width="12" style="31" customWidth="1"/>
    <col min="3778" max="4029" width="11.5703125" style="31"/>
    <col min="4030" max="4030" width="51.5703125" style="31" customWidth="1"/>
    <col min="4031" max="4032" width="11.5703125" style="31"/>
    <col min="4033" max="4033" width="12" style="31" customWidth="1"/>
    <col min="4034" max="4285" width="11.5703125" style="31"/>
    <col min="4286" max="4286" width="51.5703125" style="31" customWidth="1"/>
    <col min="4287" max="4288" width="11.5703125" style="31"/>
    <col min="4289" max="4289" width="12" style="31" customWidth="1"/>
    <col min="4290" max="4541" width="11.5703125" style="31"/>
    <col min="4542" max="4542" width="51.5703125" style="31" customWidth="1"/>
    <col min="4543" max="4544" width="11.5703125" style="31"/>
    <col min="4545" max="4545" width="12" style="31" customWidth="1"/>
    <col min="4546" max="4797" width="11.5703125" style="31"/>
    <col min="4798" max="4798" width="51.5703125" style="31" customWidth="1"/>
    <col min="4799" max="4800" width="11.5703125" style="31"/>
    <col min="4801" max="4801" width="12" style="31" customWidth="1"/>
    <col min="4802" max="5053" width="11.5703125" style="31"/>
    <col min="5054" max="5054" width="51.5703125" style="31" customWidth="1"/>
    <col min="5055" max="5056" width="11.5703125" style="31"/>
    <col min="5057" max="5057" width="12" style="31" customWidth="1"/>
    <col min="5058" max="5309" width="11.5703125" style="31"/>
    <col min="5310" max="5310" width="51.5703125" style="31" customWidth="1"/>
    <col min="5311" max="5312" width="11.5703125" style="31"/>
    <col min="5313" max="5313" width="12" style="31" customWidth="1"/>
    <col min="5314" max="5565" width="11.5703125" style="31"/>
    <col min="5566" max="5566" width="51.5703125" style="31" customWidth="1"/>
    <col min="5567" max="5568" width="11.5703125" style="31"/>
    <col min="5569" max="5569" width="12" style="31" customWidth="1"/>
    <col min="5570" max="5821" width="11.5703125" style="31"/>
    <col min="5822" max="5822" width="51.5703125" style="31" customWidth="1"/>
    <col min="5823" max="5824" width="11.5703125" style="31"/>
    <col min="5825" max="5825" width="12" style="31" customWidth="1"/>
    <col min="5826" max="6077" width="11.5703125" style="31"/>
    <col min="6078" max="6078" width="51.5703125" style="31" customWidth="1"/>
    <col min="6079" max="6080" width="11.5703125" style="31"/>
    <col min="6081" max="6081" width="12" style="31" customWidth="1"/>
    <col min="6082" max="6333" width="11.5703125" style="31"/>
    <col min="6334" max="6334" width="51.5703125" style="31" customWidth="1"/>
    <col min="6335" max="6336" width="11.5703125" style="31"/>
    <col min="6337" max="6337" width="12" style="31" customWidth="1"/>
    <col min="6338" max="6589" width="11.5703125" style="31"/>
    <col min="6590" max="6590" width="51.5703125" style="31" customWidth="1"/>
    <col min="6591" max="6592" width="11.5703125" style="31"/>
    <col min="6593" max="6593" width="12" style="31" customWidth="1"/>
    <col min="6594" max="6845" width="11.5703125" style="31"/>
    <col min="6846" max="6846" width="51.5703125" style="31" customWidth="1"/>
    <col min="6847" max="6848" width="11.5703125" style="31"/>
    <col min="6849" max="6849" width="12" style="31" customWidth="1"/>
    <col min="6850" max="7101" width="11.5703125" style="31"/>
    <col min="7102" max="7102" width="51.5703125" style="31" customWidth="1"/>
    <col min="7103" max="7104" width="11.5703125" style="31"/>
    <col min="7105" max="7105" width="12" style="31" customWidth="1"/>
    <col min="7106" max="7357" width="11.5703125" style="31"/>
    <col min="7358" max="7358" width="51.5703125" style="31" customWidth="1"/>
    <col min="7359" max="7360" width="11.5703125" style="31"/>
    <col min="7361" max="7361" width="12" style="31" customWidth="1"/>
    <col min="7362" max="7613" width="11.5703125" style="31"/>
    <col min="7614" max="7614" width="51.5703125" style="31" customWidth="1"/>
    <col min="7615" max="7616" width="11.5703125" style="31"/>
    <col min="7617" max="7617" width="12" style="31" customWidth="1"/>
    <col min="7618" max="7869" width="11.5703125" style="31"/>
    <col min="7870" max="7870" width="51.5703125" style="31" customWidth="1"/>
    <col min="7871" max="7872" width="11.5703125" style="31"/>
    <col min="7873" max="7873" width="12" style="31" customWidth="1"/>
    <col min="7874" max="8125" width="11.5703125" style="31"/>
    <col min="8126" max="8126" width="51.5703125" style="31" customWidth="1"/>
    <col min="8127" max="8128" width="11.5703125" style="31"/>
    <col min="8129" max="8129" width="12" style="31" customWidth="1"/>
    <col min="8130" max="8381" width="11.5703125" style="31"/>
    <col min="8382" max="8382" width="51.5703125" style="31" customWidth="1"/>
    <col min="8383" max="8384" width="11.5703125" style="31"/>
    <col min="8385" max="8385" width="12" style="31" customWidth="1"/>
    <col min="8386" max="8637" width="11.5703125" style="31"/>
    <col min="8638" max="8638" width="51.5703125" style="31" customWidth="1"/>
    <col min="8639" max="8640" width="11.5703125" style="31"/>
    <col min="8641" max="8641" width="12" style="31" customWidth="1"/>
    <col min="8642" max="8893" width="11.5703125" style="31"/>
    <col min="8894" max="8894" width="51.5703125" style="31" customWidth="1"/>
    <col min="8895" max="8896" width="11.5703125" style="31"/>
    <col min="8897" max="8897" width="12" style="31" customWidth="1"/>
    <col min="8898" max="9149" width="11.5703125" style="31"/>
    <col min="9150" max="9150" width="51.5703125" style="31" customWidth="1"/>
    <col min="9151" max="9152" width="11.5703125" style="31"/>
    <col min="9153" max="9153" width="12" style="31" customWidth="1"/>
    <col min="9154" max="9405" width="11.5703125" style="31"/>
    <col min="9406" max="9406" width="51.5703125" style="31" customWidth="1"/>
    <col min="9407" max="9408" width="11.5703125" style="31"/>
    <col min="9409" max="9409" width="12" style="31" customWidth="1"/>
    <col min="9410" max="9661" width="11.5703125" style="31"/>
    <col min="9662" max="9662" width="51.5703125" style="31" customWidth="1"/>
    <col min="9663" max="9664" width="11.5703125" style="31"/>
    <col min="9665" max="9665" width="12" style="31" customWidth="1"/>
    <col min="9666" max="9917" width="11.5703125" style="31"/>
    <col min="9918" max="9918" width="51.5703125" style="31" customWidth="1"/>
    <col min="9919" max="9920" width="11.5703125" style="31"/>
    <col min="9921" max="9921" width="12" style="31" customWidth="1"/>
    <col min="9922" max="10173" width="11.5703125" style="31"/>
    <col min="10174" max="10174" width="51.5703125" style="31" customWidth="1"/>
    <col min="10175" max="10176" width="11.5703125" style="31"/>
    <col min="10177" max="10177" width="12" style="31" customWidth="1"/>
    <col min="10178" max="10429" width="11.5703125" style="31"/>
    <col min="10430" max="10430" width="51.5703125" style="31" customWidth="1"/>
    <col min="10431" max="10432" width="11.5703125" style="31"/>
    <col min="10433" max="10433" width="12" style="31" customWidth="1"/>
    <col min="10434" max="10685" width="11.5703125" style="31"/>
    <col min="10686" max="10686" width="51.5703125" style="31" customWidth="1"/>
    <col min="10687" max="10688" width="11.5703125" style="31"/>
    <col min="10689" max="10689" width="12" style="31" customWidth="1"/>
    <col min="10690" max="10941" width="11.5703125" style="31"/>
    <col min="10942" max="10942" width="51.5703125" style="31" customWidth="1"/>
    <col min="10943" max="10944" width="11.5703125" style="31"/>
    <col min="10945" max="10945" width="12" style="31" customWidth="1"/>
    <col min="10946" max="11197" width="11.5703125" style="31"/>
    <col min="11198" max="11198" width="51.5703125" style="31" customWidth="1"/>
    <col min="11199" max="11200" width="11.5703125" style="31"/>
    <col min="11201" max="11201" width="12" style="31" customWidth="1"/>
    <col min="11202" max="11453" width="11.5703125" style="31"/>
    <col min="11454" max="11454" width="51.5703125" style="31" customWidth="1"/>
    <col min="11455" max="11456" width="11.5703125" style="31"/>
    <col min="11457" max="11457" width="12" style="31" customWidth="1"/>
    <col min="11458" max="11709" width="11.5703125" style="31"/>
    <col min="11710" max="11710" width="51.5703125" style="31" customWidth="1"/>
    <col min="11711" max="11712" width="11.5703125" style="31"/>
    <col min="11713" max="11713" width="12" style="31" customWidth="1"/>
    <col min="11714" max="11965" width="11.5703125" style="31"/>
    <col min="11966" max="11966" width="51.5703125" style="31" customWidth="1"/>
    <col min="11967" max="11968" width="11.5703125" style="31"/>
    <col min="11969" max="11969" width="12" style="31" customWidth="1"/>
    <col min="11970" max="12221" width="11.5703125" style="31"/>
    <col min="12222" max="12222" width="51.5703125" style="31" customWidth="1"/>
    <col min="12223" max="12224" width="11.5703125" style="31"/>
    <col min="12225" max="12225" width="12" style="31" customWidth="1"/>
    <col min="12226" max="12477" width="11.5703125" style="31"/>
    <col min="12478" max="12478" width="51.5703125" style="31" customWidth="1"/>
    <col min="12479" max="12480" width="11.5703125" style="31"/>
    <col min="12481" max="12481" width="12" style="31" customWidth="1"/>
    <col min="12482" max="12733" width="11.5703125" style="31"/>
    <col min="12734" max="12734" width="51.5703125" style="31" customWidth="1"/>
    <col min="12735" max="12736" width="11.5703125" style="31"/>
    <col min="12737" max="12737" width="12" style="31" customWidth="1"/>
    <col min="12738" max="12989" width="11.5703125" style="31"/>
    <col min="12990" max="12990" width="51.5703125" style="31" customWidth="1"/>
    <col min="12991" max="12992" width="11.5703125" style="31"/>
    <col min="12993" max="12993" width="12" style="31" customWidth="1"/>
    <col min="12994" max="13245" width="11.5703125" style="31"/>
    <col min="13246" max="13246" width="51.5703125" style="31" customWidth="1"/>
    <col min="13247" max="13248" width="11.5703125" style="31"/>
    <col min="13249" max="13249" width="12" style="31" customWidth="1"/>
    <col min="13250" max="13501" width="11.5703125" style="31"/>
    <col min="13502" max="13502" width="51.5703125" style="31" customWidth="1"/>
    <col min="13503" max="13504" width="11.5703125" style="31"/>
    <col min="13505" max="13505" width="12" style="31" customWidth="1"/>
    <col min="13506" max="13757" width="11.5703125" style="31"/>
    <col min="13758" max="13758" width="51.5703125" style="31" customWidth="1"/>
    <col min="13759" max="13760" width="11.5703125" style="31"/>
    <col min="13761" max="13761" width="12" style="31" customWidth="1"/>
    <col min="13762" max="14013" width="11.5703125" style="31"/>
    <col min="14014" max="14014" width="51.5703125" style="31" customWidth="1"/>
    <col min="14015" max="14016" width="11.5703125" style="31"/>
    <col min="14017" max="14017" width="12" style="31" customWidth="1"/>
    <col min="14018" max="14269" width="11.5703125" style="31"/>
    <col min="14270" max="14270" width="51.5703125" style="31" customWidth="1"/>
    <col min="14271" max="14272" width="11.5703125" style="31"/>
    <col min="14273" max="14273" width="12" style="31" customWidth="1"/>
    <col min="14274" max="14525" width="11.5703125" style="31"/>
    <col min="14526" max="14526" width="51.5703125" style="31" customWidth="1"/>
    <col min="14527" max="14528" width="11.5703125" style="31"/>
    <col min="14529" max="14529" width="12" style="31" customWidth="1"/>
    <col min="14530" max="14781" width="11.5703125" style="31"/>
    <col min="14782" max="14782" width="51.5703125" style="31" customWidth="1"/>
    <col min="14783" max="14784" width="11.5703125" style="31"/>
    <col min="14785" max="14785" width="12" style="31" customWidth="1"/>
    <col min="14786" max="15037" width="11.5703125" style="31"/>
    <col min="15038" max="15038" width="51.5703125" style="31" customWidth="1"/>
    <col min="15039" max="15040" width="11.5703125" style="31"/>
    <col min="15041" max="15041" width="12" style="31" customWidth="1"/>
    <col min="15042" max="15293" width="11.5703125" style="31"/>
    <col min="15294" max="15294" width="51.5703125" style="31" customWidth="1"/>
    <col min="15295" max="15296" width="11.5703125" style="31"/>
    <col min="15297" max="15297" width="12" style="31" customWidth="1"/>
    <col min="15298" max="15549" width="11.5703125" style="31"/>
    <col min="15550" max="15550" width="51.5703125" style="31" customWidth="1"/>
    <col min="15551" max="15552" width="11.5703125" style="31"/>
    <col min="15553" max="15553" width="12" style="31" customWidth="1"/>
    <col min="15554" max="15805" width="11.5703125" style="31"/>
    <col min="15806" max="15806" width="51.5703125" style="31" customWidth="1"/>
    <col min="15807" max="15808" width="11.5703125" style="31"/>
    <col min="15809" max="15809" width="12" style="31" customWidth="1"/>
    <col min="15810" max="16061" width="11.5703125" style="31"/>
    <col min="16062" max="16062" width="51.5703125" style="31" customWidth="1"/>
    <col min="16063" max="16064" width="11.5703125" style="31"/>
    <col min="16065" max="16065" width="12" style="31" customWidth="1"/>
    <col min="16066" max="16384" width="11.5703125" style="31"/>
  </cols>
  <sheetData>
    <row r="1" spans="1:14" ht="75" customHeight="1" x14ac:dyDescent="0.25">
      <c r="A1" s="134"/>
      <c r="B1" s="134"/>
      <c r="C1" s="134"/>
      <c r="D1" s="134"/>
      <c r="E1" s="134"/>
      <c r="F1" s="134"/>
      <c r="G1" s="134"/>
      <c r="H1" s="134"/>
      <c r="I1" s="41"/>
      <c r="J1" s="41"/>
      <c r="K1" s="41"/>
      <c r="L1" s="41"/>
      <c r="M1" s="41"/>
      <c r="N1" s="41"/>
    </row>
    <row r="2" spans="1:14" ht="15" customHeight="1" x14ac:dyDescent="0.25">
      <c r="A2" s="135" t="s">
        <v>146</v>
      </c>
      <c r="B2" s="135"/>
      <c r="C2" s="135"/>
      <c r="D2" s="135"/>
      <c r="E2" s="135"/>
      <c r="F2" s="135"/>
      <c r="G2" s="135"/>
      <c r="H2" s="135"/>
      <c r="I2" s="39"/>
      <c r="J2" s="39"/>
      <c r="K2" s="39"/>
      <c r="L2" s="39"/>
      <c r="M2" s="39"/>
      <c r="N2" s="39"/>
    </row>
    <row r="3" spans="1:14" ht="24.95" customHeight="1" x14ac:dyDescent="0.25">
      <c r="A3" s="136" t="str">
        <f>Contents!A3</f>
        <v>Released: December 2017</v>
      </c>
      <c r="B3" s="136"/>
      <c r="C3" s="136"/>
      <c r="D3" s="136"/>
      <c r="E3" s="136"/>
      <c r="F3" s="136"/>
      <c r="G3" s="136"/>
      <c r="H3" s="136"/>
      <c r="I3" s="40"/>
      <c r="J3" s="40"/>
      <c r="K3" s="40"/>
      <c r="L3" s="40"/>
      <c r="M3" s="40"/>
      <c r="N3" s="40"/>
    </row>
    <row r="4" spans="1:14" ht="30" customHeight="1" x14ac:dyDescent="0.25">
      <c r="A4" s="141" t="s">
        <v>252</v>
      </c>
      <c r="B4" s="141"/>
      <c r="C4" s="141"/>
      <c r="D4" s="141"/>
      <c r="E4" s="141"/>
      <c r="F4" s="141"/>
      <c r="G4" s="141"/>
      <c r="H4" s="141"/>
      <c r="I4" s="52"/>
      <c r="J4" s="52"/>
      <c r="K4" s="52"/>
      <c r="L4" s="52"/>
      <c r="M4" s="52"/>
      <c r="N4" s="52"/>
    </row>
    <row r="5" spans="1:14" ht="15" customHeight="1" x14ac:dyDescent="0.25">
      <c r="A5" s="138" t="s">
        <v>68</v>
      </c>
      <c r="B5" s="137" t="s">
        <v>164</v>
      </c>
      <c r="C5" s="137"/>
      <c r="D5" s="137"/>
      <c r="E5" s="137"/>
      <c r="F5" s="137"/>
      <c r="G5" s="137"/>
      <c r="H5" s="137"/>
    </row>
    <row r="6" spans="1:14" ht="23.25" x14ac:dyDescent="0.25">
      <c r="A6" s="138"/>
      <c r="B6" s="82">
        <v>0</v>
      </c>
      <c r="C6" s="80" t="s">
        <v>137</v>
      </c>
      <c r="D6" s="80" t="s">
        <v>107</v>
      </c>
      <c r="E6" s="80" t="s">
        <v>108</v>
      </c>
      <c r="F6" s="80" t="s">
        <v>138</v>
      </c>
      <c r="G6" s="80" t="s">
        <v>78</v>
      </c>
      <c r="H6" s="75" t="s">
        <v>71</v>
      </c>
    </row>
    <row r="7" spans="1:14" x14ac:dyDescent="0.25">
      <c r="A7" s="9" t="s">
        <v>3</v>
      </c>
      <c r="B7" s="108">
        <v>87</v>
      </c>
      <c r="C7" s="108">
        <v>55</v>
      </c>
      <c r="D7" s="108">
        <v>15</v>
      </c>
      <c r="E7" s="108">
        <v>6</v>
      </c>
      <c r="F7" s="108">
        <v>1</v>
      </c>
      <c r="G7" s="108">
        <v>720</v>
      </c>
      <c r="H7" s="14">
        <f>SUM(B7:G7)</f>
        <v>884</v>
      </c>
      <c r="J7" s="38"/>
    </row>
    <row r="8" spans="1:14" x14ac:dyDescent="0.25">
      <c r="A8" s="9" t="s">
        <v>148</v>
      </c>
      <c r="B8" s="108">
        <v>3</v>
      </c>
      <c r="C8" s="108">
        <v>2</v>
      </c>
      <c r="D8" s="108">
        <v>1</v>
      </c>
      <c r="E8" s="108">
        <v>0</v>
      </c>
      <c r="F8" s="108">
        <v>0</v>
      </c>
      <c r="G8" s="108">
        <v>45</v>
      </c>
      <c r="H8" s="14">
        <f t="shared" ref="H8:H30" si="0">SUM(B8:G8)</f>
        <v>51</v>
      </c>
      <c r="J8" s="38"/>
    </row>
    <row r="9" spans="1:14" x14ac:dyDescent="0.25">
      <c r="A9" s="9" t="s">
        <v>4</v>
      </c>
      <c r="B9" s="108">
        <v>8</v>
      </c>
      <c r="C9" s="108">
        <v>7</v>
      </c>
      <c r="D9" s="108">
        <v>3</v>
      </c>
      <c r="E9" s="108">
        <v>5</v>
      </c>
      <c r="F9" s="108">
        <v>1</v>
      </c>
      <c r="G9" s="108">
        <v>84</v>
      </c>
      <c r="H9" s="14">
        <f t="shared" si="0"/>
        <v>108</v>
      </c>
      <c r="J9" s="38"/>
    </row>
    <row r="10" spans="1:14" x14ac:dyDescent="0.25">
      <c r="A10" s="9" t="s">
        <v>5</v>
      </c>
      <c r="B10" s="108">
        <v>6</v>
      </c>
      <c r="C10" s="108">
        <v>5</v>
      </c>
      <c r="D10" s="108">
        <v>5</v>
      </c>
      <c r="E10" s="108">
        <v>0</v>
      </c>
      <c r="F10" s="108">
        <v>0</v>
      </c>
      <c r="G10" s="108">
        <v>57</v>
      </c>
      <c r="H10" s="14">
        <f t="shared" si="0"/>
        <v>73</v>
      </c>
      <c r="J10" s="38"/>
    </row>
    <row r="11" spans="1:14" x14ac:dyDescent="0.25">
      <c r="A11" s="9" t="s">
        <v>0</v>
      </c>
      <c r="B11" s="108">
        <v>153</v>
      </c>
      <c r="C11" s="108">
        <v>92</v>
      </c>
      <c r="D11" s="108">
        <v>49</v>
      </c>
      <c r="E11" s="108">
        <v>31</v>
      </c>
      <c r="F11" s="108">
        <v>14</v>
      </c>
      <c r="G11" s="108">
        <v>1272</v>
      </c>
      <c r="H11" s="14">
        <f t="shared" si="0"/>
        <v>1611</v>
      </c>
      <c r="J11" s="38"/>
    </row>
    <row r="12" spans="1:14" x14ac:dyDescent="0.25">
      <c r="A12" s="9" t="s">
        <v>6</v>
      </c>
      <c r="B12" s="108">
        <v>10</v>
      </c>
      <c r="C12" s="108">
        <v>23</v>
      </c>
      <c r="D12" s="108">
        <v>8</v>
      </c>
      <c r="E12" s="108">
        <v>5</v>
      </c>
      <c r="F12" s="108">
        <v>0</v>
      </c>
      <c r="G12" s="108">
        <v>75</v>
      </c>
      <c r="H12" s="14">
        <f t="shared" si="0"/>
        <v>121</v>
      </c>
      <c r="J12" s="38"/>
    </row>
    <row r="13" spans="1:14" x14ac:dyDescent="0.25">
      <c r="A13" s="9" t="s">
        <v>7</v>
      </c>
      <c r="B13" s="108">
        <v>21</v>
      </c>
      <c r="C13" s="108">
        <v>15</v>
      </c>
      <c r="D13" s="108">
        <v>7</v>
      </c>
      <c r="E13" s="108">
        <v>2</v>
      </c>
      <c r="F13" s="108">
        <v>3</v>
      </c>
      <c r="G13" s="108">
        <v>104</v>
      </c>
      <c r="H13" s="14">
        <f t="shared" si="0"/>
        <v>152</v>
      </c>
      <c r="J13" s="38"/>
    </row>
    <row r="14" spans="1:14" x14ac:dyDescent="0.25">
      <c r="A14" s="9" t="s">
        <v>97</v>
      </c>
      <c r="B14" s="108">
        <v>0</v>
      </c>
      <c r="C14" s="108">
        <v>1</v>
      </c>
      <c r="D14" s="108">
        <v>0</v>
      </c>
      <c r="E14" s="108">
        <v>0</v>
      </c>
      <c r="F14" s="108">
        <v>0</v>
      </c>
      <c r="G14" s="108">
        <v>7</v>
      </c>
      <c r="H14" s="14">
        <f t="shared" si="0"/>
        <v>8</v>
      </c>
      <c r="J14" s="38"/>
    </row>
    <row r="15" spans="1:14" x14ac:dyDescent="0.25">
      <c r="A15" s="9" t="s">
        <v>208</v>
      </c>
      <c r="B15" s="108">
        <v>1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4">
        <f t="shared" si="0"/>
        <v>1</v>
      </c>
      <c r="J15" s="38"/>
    </row>
    <row r="16" spans="1:14" x14ac:dyDescent="0.25">
      <c r="A16" s="9" t="s">
        <v>98</v>
      </c>
      <c r="B16" s="108">
        <v>3</v>
      </c>
      <c r="C16" s="108">
        <v>2</v>
      </c>
      <c r="D16" s="108">
        <v>1</v>
      </c>
      <c r="E16" s="108">
        <v>0</v>
      </c>
      <c r="F16" s="108">
        <v>0</v>
      </c>
      <c r="G16" s="108">
        <v>7</v>
      </c>
      <c r="H16" s="14">
        <f t="shared" si="0"/>
        <v>13</v>
      </c>
      <c r="J16" s="38"/>
    </row>
    <row r="17" spans="1:15" x14ac:dyDescent="0.25">
      <c r="A17" s="9" t="s">
        <v>99</v>
      </c>
      <c r="B17" s="108">
        <v>5</v>
      </c>
      <c r="C17" s="108">
        <v>5</v>
      </c>
      <c r="D17" s="108">
        <v>1</v>
      </c>
      <c r="E17" s="108">
        <v>1</v>
      </c>
      <c r="F17" s="108">
        <v>0</v>
      </c>
      <c r="G17" s="108">
        <v>28</v>
      </c>
      <c r="H17" s="14">
        <f t="shared" si="0"/>
        <v>40</v>
      </c>
      <c r="J17" s="38"/>
    </row>
    <row r="18" spans="1:15" x14ac:dyDescent="0.25">
      <c r="A18" s="9" t="s">
        <v>100</v>
      </c>
      <c r="B18" s="108">
        <v>14</v>
      </c>
      <c r="C18" s="108">
        <v>4</v>
      </c>
      <c r="D18" s="108">
        <v>1</v>
      </c>
      <c r="E18" s="108">
        <v>0</v>
      </c>
      <c r="F18" s="108">
        <v>0</v>
      </c>
      <c r="G18" s="108">
        <v>101</v>
      </c>
      <c r="H18" s="14">
        <f t="shared" si="0"/>
        <v>120</v>
      </c>
      <c r="J18" s="38"/>
    </row>
    <row r="19" spans="1:15" x14ac:dyDescent="0.25">
      <c r="A19" s="9" t="s">
        <v>101</v>
      </c>
      <c r="B19" s="108">
        <v>0</v>
      </c>
      <c r="C19" s="108">
        <v>0</v>
      </c>
      <c r="D19" s="108">
        <v>0</v>
      </c>
      <c r="E19" s="108">
        <v>0</v>
      </c>
      <c r="F19" s="108">
        <v>0</v>
      </c>
      <c r="G19" s="108">
        <v>7</v>
      </c>
      <c r="H19" s="14">
        <f t="shared" si="0"/>
        <v>7</v>
      </c>
      <c r="J19" s="38"/>
    </row>
    <row r="20" spans="1:15" x14ac:dyDescent="0.25">
      <c r="A20" s="9" t="s">
        <v>8</v>
      </c>
      <c r="B20" s="108">
        <v>2</v>
      </c>
      <c r="C20" s="108">
        <v>15</v>
      </c>
      <c r="D20" s="108">
        <v>4</v>
      </c>
      <c r="E20" s="108">
        <v>5</v>
      </c>
      <c r="F20" s="108">
        <v>3</v>
      </c>
      <c r="G20" s="108">
        <v>55</v>
      </c>
      <c r="H20" s="14">
        <f t="shared" si="0"/>
        <v>84</v>
      </c>
      <c r="J20" s="38"/>
    </row>
    <row r="21" spans="1:15" x14ac:dyDescent="0.25">
      <c r="A21" s="9" t="s">
        <v>9</v>
      </c>
      <c r="B21" s="108">
        <v>13</v>
      </c>
      <c r="C21" s="108">
        <v>13</v>
      </c>
      <c r="D21" s="108">
        <v>8</v>
      </c>
      <c r="E21" s="108">
        <v>3</v>
      </c>
      <c r="F21" s="108">
        <v>1</v>
      </c>
      <c r="G21" s="108">
        <v>130</v>
      </c>
      <c r="H21" s="14">
        <f t="shared" si="0"/>
        <v>168</v>
      </c>
      <c r="J21" s="38"/>
    </row>
    <row r="22" spans="1:15" x14ac:dyDescent="0.25">
      <c r="A22" s="9" t="s">
        <v>1</v>
      </c>
      <c r="B22" s="108">
        <v>37</v>
      </c>
      <c r="C22" s="108">
        <v>20</v>
      </c>
      <c r="D22" s="108">
        <v>12</v>
      </c>
      <c r="E22" s="108">
        <v>10</v>
      </c>
      <c r="F22" s="108">
        <v>4</v>
      </c>
      <c r="G22" s="108">
        <v>231</v>
      </c>
      <c r="H22" s="14">
        <f t="shared" si="0"/>
        <v>314</v>
      </c>
      <c r="J22" s="38"/>
    </row>
    <row r="23" spans="1:15" x14ac:dyDescent="0.25">
      <c r="A23" s="9" t="s">
        <v>2</v>
      </c>
      <c r="B23" s="108">
        <v>20</v>
      </c>
      <c r="C23" s="108">
        <v>31</v>
      </c>
      <c r="D23" s="108">
        <v>8</v>
      </c>
      <c r="E23" s="108">
        <v>6</v>
      </c>
      <c r="F23" s="108">
        <v>8</v>
      </c>
      <c r="G23" s="108">
        <v>125</v>
      </c>
      <c r="H23" s="14">
        <f t="shared" si="0"/>
        <v>198</v>
      </c>
      <c r="J23" s="38"/>
    </row>
    <row r="24" spans="1:15" x14ac:dyDescent="0.25">
      <c r="A24" s="9" t="s">
        <v>10</v>
      </c>
      <c r="B24" s="108">
        <v>173</v>
      </c>
      <c r="C24" s="108">
        <v>137</v>
      </c>
      <c r="D24" s="108">
        <v>34</v>
      </c>
      <c r="E24" s="108">
        <v>18</v>
      </c>
      <c r="F24" s="108">
        <v>2</v>
      </c>
      <c r="G24" s="108">
        <v>1866</v>
      </c>
      <c r="H24" s="14">
        <f t="shared" si="0"/>
        <v>2230</v>
      </c>
      <c r="J24" s="38"/>
    </row>
    <row r="25" spans="1:15" x14ac:dyDescent="0.25">
      <c r="A25" s="9" t="s">
        <v>11</v>
      </c>
      <c r="B25" s="108">
        <v>13</v>
      </c>
      <c r="C25" s="108">
        <v>11</v>
      </c>
      <c r="D25" s="108">
        <v>4</v>
      </c>
      <c r="E25" s="108">
        <v>3</v>
      </c>
      <c r="F25" s="108">
        <v>1</v>
      </c>
      <c r="G25" s="108">
        <v>118</v>
      </c>
      <c r="H25" s="14">
        <f t="shared" si="0"/>
        <v>150</v>
      </c>
      <c r="J25" s="38"/>
    </row>
    <row r="26" spans="1:15" x14ac:dyDescent="0.25">
      <c r="A26" s="9" t="s">
        <v>12</v>
      </c>
      <c r="B26" s="108">
        <v>2</v>
      </c>
      <c r="C26" s="108">
        <v>0</v>
      </c>
      <c r="D26" s="108">
        <v>0</v>
      </c>
      <c r="E26" s="108">
        <v>0</v>
      </c>
      <c r="F26" s="108">
        <v>0</v>
      </c>
      <c r="G26" s="108">
        <v>9</v>
      </c>
      <c r="H26" s="14">
        <f t="shared" si="0"/>
        <v>11</v>
      </c>
      <c r="J26" s="38"/>
    </row>
    <row r="27" spans="1:15" x14ac:dyDescent="0.25">
      <c r="A27" s="9" t="s">
        <v>13</v>
      </c>
      <c r="B27" s="108">
        <v>24</v>
      </c>
      <c r="C27" s="108">
        <v>20</v>
      </c>
      <c r="D27" s="108">
        <v>4</v>
      </c>
      <c r="E27" s="108">
        <v>3</v>
      </c>
      <c r="F27" s="108">
        <v>1</v>
      </c>
      <c r="G27" s="108">
        <v>153</v>
      </c>
      <c r="H27" s="14">
        <f t="shared" si="0"/>
        <v>205</v>
      </c>
      <c r="J27" s="38"/>
    </row>
    <row r="28" spans="1:15" x14ac:dyDescent="0.25">
      <c r="A28" s="9" t="s">
        <v>14</v>
      </c>
      <c r="B28" s="108">
        <v>58</v>
      </c>
      <c r="C28" s="108">
        <v>37</v>
      </c>
      <c r="D28" s="108">
        <v>18</v>
      </c>
      <c r="E28" s="108">
        <v>13</v>
      </c>
      <c r="F28" s="108">
        <v>4</v>
      </c>
      <c r="G28" s="108">
        <v>466</v>
      </c>
      <c r="H28" s="14">
        <f t="shared" si="0"/>
        <v>596</v>
      </c>
      <c r="J28" s="38"/>
    </row>
    <row r="29" spans="1:15" x14ac:dyDescent="0.25">
      <c r="A29" s="9" t="s">
        <v>15</v>
      </c>
      <c r="B29" s="108">
        <v>34</v>
      </c>
      <c r="C29" s="108">
        <v>52</v>
      </c>
      <c r="D29" s="108">
        <v>11</v>
      </c>
      <c r="E29" s="108">
        <v>12</v>
      </c>
      <c r="F29" s="108">
        <v>7</v>
      </c>
      <c r="G29" s="108">
        <v>353</v>
      </c>
      <c r="H29" s="14">
        <f t="shared" si="0"/>
        <v>469</v>
      </c>
      <c r="J29" s="38"/>
    </row>
    <row r="30" spans="1:15" x14ac:dyDescent="0.25">
      <c r="A30" s="9" t="s">
        <v>16</v>
      </c>
      <c r="B30" s="108">
        <v>17</v>
      </c>
      <c r="C30" s="108">
        <v>14</v>
      </c>
      <c r="D30" s="108">
        <v>3</v>
      </c>
      <c r="E30" s="108">
        <v>4</v>
      </c>
      <c r="F30" s="108">
        <v>1</v>
      </c>
      <c r="G30" s="108">
        <v>112</v>
      </c>
      <c r="H30" s="14">
        <f t="shared" si="0"/>
        <v>151</v>
      </c>
      <c r="J30" s="38"/>
    </row>
    <row r="31" spans="1:15" x14ac:dyDescent="0.25">
      <c r="A31" s="63" t="s">
        <v>17</v>
      </c>
      <c r="B31" s="59">
        <f t="shared" ref="B31:H31" si="1">SUM(B7:B30)</f>
        <v>704</v>
      </c>
      <c r="C31" s="59">
        <f t="shared" si="1"/>
        <v>561</v>
      </c>
      <c r="D31" s="59">
        <f t="shared" si="1"/>
        <v>197</v>
      </c>
      <c r="E31" s="59">
        <f t="shared" si="1"/>
        <v>127</v>
      </c>
      <c r="F31" s="59">
        <f t="shared" si="1"/>
        <v>51</v>
      </c>
      <c r="G31" s="59">
        <f t="shared" si="1"/>
        <v>6125</v>
      </c>
      <c r="H31" s="59">
        <f t="shared" si="1"/>
        <v>7765</v>
      </c>
      <c r="I31" s="42"/>
      <c r="J31" s="42"/>
      <c r="K31" s="42"/>
      <c r="L31" s="42"/>
      <c r="M31" s="42"/>
      <c r="N31" s="42"/>
      <c r="O31" s="42"/>
    </row>
    <row r="32" spans="1:15" x14ac:dyDescent="0.25">
      <c r="A32" s="151"/>
      <c r="B32" s="151"/>
      <c r="C32" s="151"/>
      <c r="D32" s="151"/>
      <c r="E32" s="151"/>
      <c r="F32" s="151"/>
      <c r="G32" s="151"/>
      <c r="H32" s="151"/>
      <c r="I32" s="27"/>
      <c r="J32" s="27"/>
      <c r="K32" s="27"/>
      <c r="L32" s="27"/>
      <c r="M32" s="27"/>
      <c r="N32" s="27"/>
    </row>
    <row r="33" spans="1:14" ht="30" customHeight="1" x14ac:dyDescent="0.25">
      <c r="A33" s="141" t="s">
        <v>253</v>
      </c>
      <c r="B33" s="141"/>
      <c r="C33" s="141"/>
      <c r="D33" s="141"/>
      <c r="E33" s="141"/>
      <c r="F33" s="141"/>
      <c r="G33" s="141"/>
      <c r="H33" s="141"/>
      <c r="I33" s="52"/>
      <c r="J33" s="52"/>
      <c r="K33" s="52"/>
      <c r="L33" s="52"/>
      <c r="M33" s="52"/>
      <c r="N33" s="52"/>
    </row>
    <row r="34" spans="1:14" ht="15" customHeight="1" x14ac:dyDescent="0.25">
      <c r="A34" s="138" t="s">
        <v>68</v>
      </c>
      <c r="B34" s="137" t="s">
        <v>165</v>
      </c>
      <c r="C34" s="137"/>
      <c r="D34" s="137"/>
      <c r="E34" s="137"/>
      <c r="F34" s="137"/>
      <c r="G34" s="137"/>
      <c r="H34" s="137"/>
    </row>
    <row r="35" spans="1:14" ht="23.25" x14ac:dyDescent="0.25">
      <c r="A35" s="138"/>
      <c r="B35" s="82">
        <v>0</v>
      </c>
      <c r="C35" s="80" t="s">
        <v>137</v>
      </c>
      <c r="D35" s="80" t="s">
        <v>107</v>
      </c>
      <c r="E35" s="80" t="s">
        <v>108</v>
      </c>
      <c r="F35" s="80" t="s">
        <v>138</v>
      </c>
      <c r="G35" s="80" t="s">
        <v>78</v>
      </c>
      <c r="H35" s="75" t="s">
        <v>71</v>
      </c>
    </row>
    <row r="36" spans="1:14" x14ac:dyDescent="0.25">
      <c r="A36" s="9" t="s">
        <v>3</v>
      </c>
      <c r="B36" s="108">
        <v>91</v>
      </c>
      <c r="C36" s="108">
        <v>5</v>
      </c>
      <c r="D36" s="108">
        <v>1</v>
      </c>
      <c r="E36" s="108">
        <v>0</v>
      </c>
      <c r="F36" s="108">
        <v>0</v>
      </c>
      <c r="G36" s="108">
        <v>787</v>
      </c>
      <c r="H36" s="14">
        <f>SUM(B36:G36)</f>
        <v>884</v>
      </c>
    </row>
    <row r="37" spans="1:14" x14ac:dyDescent="0.25">
      <c r="A37" s="9" t="s">
        <v>148</v>
      </c>
      <c r="B37" s="108">
        <v>3</v>
      </c>
      <c r="C37" s="108">
        <v>0</v>
      </c>
      <c r="D37" s="108">
        <v>0</v>
      </c>
      <c r="E37" s="108">
        <v>0</v>
      </c>
      <c r="F37" s="108">
        <v>0</v>
      </c>
      <c r="G37" s="108">
        <v>48</v>
      </c>
      <c r="H37" s="14">
        <f t="shared" ref="H37:H59" si="2">SUM(B37:G37)</f>
        <v>51</v>
      </c>
    </row>
    <row r="38" spans="1:14" x14ac:dyDescent="0.25">
      <c r="A38" s="9" t="s">
        <v>4</v>
      </c>
      <c r="B38" s="108">
        <v>8</v>
      </c>
      <c r="C38" s="108">
        <v>1</v>
      </c>
      <c r="D38" s="108">
        <v>1</v>
      </c>
      <c r="E38" s="108">
        <v>2</v>
      </c>
      <c r="F38" s="108">
        <v>0</v>
      </c>
      <c r="G38" s="108">
        <v>96</v>
      </c>
      <c r="H38" s="14">
        <f t="shared" si="2"/>
        <v>108</v>
      </c>
    </row>
    <row r="39" spans="1:14" x14ac:dyDescent="0.25">
      <c r="A39" s="9" t="s">
        <v>5</v>
      </c>
      <c r="B39" s="108">
        <v>7</v>
      </c>
      <c r="C39" s="108">
        <v>0</v>
      </c>
      <c r="D39" s="108">
        <v>0</v>
      </c>
      <c r="E39" s="108">
        <v>0</v>
      </c>
      <c r="F39" s="108">
        <v>0</v>
      </c>
      <c r="G39" s="108">
        <v>66</v>
      </c>
      <c r="H39" s="14">
        <f t="shared" si="2"/>
        <v>73</v>
      </c>
      <c r="J39" s="38"/>
    </row>
    <row r="40" spans="1:14" x14ac:dyDescent="0.25">
      <c r="A40" s="9" t="s">
        <v>0</v>
      </c>
      <c r="B40" s="108">
        <v>142</v>
      </c>
      <c r="C40" s="108">
        <v>22</v>
      </c>
      <c r="D40" s="108">
        <v>3</v>
      </c>
      <c r="E40" s="108">
        <v>3</v>
      </c>
      <c r="F40" s="108">
        <v>2</v>
      </c>
      <c r="G40" s="108">
        <v>1439</v>
      </c>
      <c r="H40" s="14">
        <f t="shared" si="2"/>
        <v>1611</v>
      </c>
      <c r="J40" s="38"/>
    </row>
    <row r="41" spans="1:14" x14ac:dyDescent="0.25">
      <c r="A41" s="9" t="s">
        <v>6</v>
      </c>
      <c r="B41" s="108">
        <v>7</v>
      </c>
      <c r="C41" s="108">
        <v>1</v>
      </c>
      <c r="D41" s="108">
        <v>1</v>
      </c>
      <c r="E41" s="108">
        <v>0</v>
      </c>
      <c r="F41" s="108">
        <v>0</v>
      </c>
      <c r="G41" s="108">
        <v>112</v>
      </c>
      <c r="H41" s="14">
        <f t="shared" si="2"/>
        <v>121</v>
      </c>
    </row>
    <row r="42" spans="1:14" x14ac:dyDescent="0.25">
      <c r="A42" s="9" t="s">
        <v>7</v>
      </c>
      <c r="B42" s="108">
        <v>21</v>
      </c>
      <c r="C42" s="108">
        <v>0</v>
      </c>
      <c r="D42" s="108">
        <v>0</v>
      </c>
      <c r="E42" s="108">
        <v>0</v>
      </c>
      <c r="F42" s="108">
        <v>0</v>
      </c>
      <c r="G42" s="108">
        <v>131</v>
      </c>
      <c r="H42" s="14">
        <f t="shared" si="2"/>
        <v>152</v>
      </c>
    </row>
    <row r="43" spans="1:14" x14ac:dyDescent="0.25">
      <c r="A43" s="9" t="s">
        <v>97</v>
      </c>
      <c r="B43" s="108">
        <v>0</v>
      </c>
      <c r="C43" s="108">
        <v>0</v>
      </c>
      <c r="D43" s="108">
        <v>0</v>
      </c>
      <c r="E43" s="108">
        <v>0</v>
      </c>
      <c r="F43" s="108">
        <v>0</v>
      </c>
      <c r="G43" s="108">
        <v>8</v>
      </c>
      <c r="H43" s="14">
        <f t="shared" si="2"/>
        <v>8</v>
      </c>
    </row>
    <row r="44" spans="1:14" x14ac:dyDescent="0.25">
      <c r="A44" s="9" t="s">
        <v>208</v>
      </c>
      <c r="B44" s="108">
        <v>1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4">
        <f t="shared" si="2"/>
        <v>1</v>
      </c>
    </row>
    <row r="45" spans="1:14" x14ac:dyDescent="0.25">
      <c r="A45" s="9" t="s">
        <v>98</v>
      </c>
      <c r="B45" s="108">
        <v>3</v>
      </c>
      <c r="C45" s="108">
        <v>0</v>
      </c>
      <c r="D45" s="108">
        <v>0</v>
      </c>
      <c r="E45" s="108">
        <v>0</v>
      </c>
      <c r="F45" s="108">
        <v>0</v>
      </c>
      <c r="G45" s="108">
        <v>10</v>
      </c>
      <c r="H45" s="14">
        <f t="shared" si="2"/>
        <v>13</v>
      </c>
    </row>
    <row r="46" spans="1:14" x14ac:dyDescent="0.25">
      <c r="A46" s="9" t="s">
        <v>99</v>
      </c>
      <c r="B46" s="108">
        <v>7</v>
      </c>
      <c r="C46" s="108">
        <v>0</v>
      </c>
      <c r="D46" s="108">
        <v>2</v>
      </c>
      <c r="E46" s="108">
        <v>0</v>
      </c>
      <c r="F46" s="108">
        <v>0</v>
      </c>
      <c r="G46" s="108">
        <v>31</v>
      </c>
      <c r="H46" s="14">
        <f t="shared" si="2"/>
        <v>40</v>
      </c>
    </row>
    <row r="47" spans="1:14" x14ac:dyDescent="0.25">
      <c r="A47" s="9" t="s">
        <v>100</v>
      </c>
      <c r="B47" s="108">
        <v>15</v>
      </c>
      <c r="C47" s="108">
        <v>0</v>
      </c>
      <c r="D47" s="108">
        <v>1</v>
      </c>
      <c r="E47" s="108">
        <v>0</v>
      </c>
      <c r="F47" s="108">
        <v>0</v>
      </c>
      <c r="G47" s="108">
        <v>104</v>
      </c>
      <c r="H47" s="14">
        <f t="shared" si="2"/>
        <v>120</v>
      </c>
    </row>
    <row r="48" spans="1:14" x14ac:dyDescent="0.25">
      <c r="A48" s="9" t="s">
        <v>101</v>
      </c>
      <c r="B48" s="108">
        <v>0</v>
      </c>
      <c r="C48" s="108">
        <v>0</v>
      </c>
      <c r="D48" s="108">
        <v>0</v>
      </c>
      <c r="E48" s="108">
        <v>0</v>
      </c>
      <c r="F48" s="108">
        <v>0</v>
      </c>
      <c r="G48" s="108">
        <v>7</v>
      </c>
      <c r="H48" s="14">
        <f t="shared" si="2"/>
        <v>7</v>
      </c>
    </row>
    <row r="49" spans="1:15" x14ac:dyDescent="0.25">
      <c r="A49" s="9" t="s">
        <v>8</v>
      </c>
      <c r="B49" s="108">
        <v>2</v>
      </c>
      <c r="C49" s="108">
        <v>1</v>
      </c>
      <c r="D49" s="108">
        <v>0</v>
      </c>
      <c r="E49" s="108">
        <v>0</v>
      </c>
      <c r="F49" s="108">
        <v>0</v>
      </c>
      <c r="G49" s="108">
        <v>81</v>
      </c>
      <c r="H49" s="14">
        <f t="shared" si="2"/>
        <v>84</v>
      </c>
    </row>
    <row r="50" spans="1:15" x14ac:dyDescent="0.25">
      <c r="A50" s="9" t="s">
        <v>9</v>
      </c>
      <c r="B50" s="108">
        <v>15</v>
      </c>
      <c r="C50" s="108">
        <v>2</v>
      </c>
      <c r="D50" s="108">
        <v>2</v>
      </c>
      <c r="E50" s="108">
        <v>1</v>
      </c>
      <c r="F50" s="108">
        <v>0</v>
      </c>
      <c r="G50" s="108">
        <v>148</v>
      </c>
      <c r="H50" s="14">
        <f t="shared" si="2"/>
        <v>168</v>
      </c>
    </row>
    <row r="51" spans="1:15" x14ac:dyDescent="0.25">
      <c r="A51" s="9" t="s">
        <v>1</v>
      </c>
      <c r="B51" s="108">
        <v>37</v>
      </c>
      <c r="C51" s="108">
        <v>4</v>
      </c>
      <c r="D51" s="108">
        <v>1</v>
      </c>
      <c r="E51" s="108">
        <v>1</v>
      </c>
      <c r="F51" s="108">
        <v>0</v>
      </c>
      <c r="G51" s="108">
        <v>271</v>
      </c>
      <c r="H51" s="14">
        <f t="shared" si="2"/>
        <v>314</v>
      </c>
    </row>
    <row r="52" spans="1:15" x14ac:dyDescent="0.25">
      <c r="A52" s="9" t="s">
        <v>2</v>
      </c>
      <c r="B52" s="108">
        <v>15</v>
      </c>
      <c r="C52" s="108">
        <v>3</v>
      </c>
      <c r="D52" s="108">
        <v>1</v>
      </c>
      <c r="E52" s="108">
        <v>1</v>
      </c>
      <c r="F52" s="108">
        <v>1</v>
      </c>
      <c r="G52" s="108">
        <v>177</v>
      </c>
      <c r="H52" s="14">
        <f t="shared" si="2"/>
        <v>198</v>
      </c>
    </row>
    <row r="53" spans="1:15" x14ac:dyDescent="0.25">
      <c r="A53" s="9" t="s">
        <v>10</v>
      </c>
      <c r="B53" s="108">
        <v>173</v>
      </c>
      <c r="C53" s="108">
        <v>26</v>
      </c>
      <c r="D53" s="108">
        <v>4</v>
      </c>
      <c r="E53" s="108">
        <v>0</v>
      </c>
      <c r="F53" s="108">
        <v>3</v>
      </c>
      <c r="G53" s="108">
        <v>2024</v>
      </c>
      <c r="H53" s="14">
        <f t="shared" si="2"/>
        <v>2230</v>
      </c>
    </row>
    <row r="54" spans="1:15" x14ac:dyDescent="0.25">
      <c r="A54" s="9" t="s">
        <v>11</v>
      </c>
      <c r="B54" s="108">
        <v>10</v>
      </c>
      <c r="C54" s="108">
        <v>1</v>
      </c>
      <c r="D54" s="108">
        <v>0</v>
      </c>
      <c r="E54" s="108">
        <v>0</v>
      </c>
      <c r="F54" s="108">
        <v>0</v>
      </c>
      <c r="G54" s="108">
        <v>139</v>
      </c>
      <c r="H54" s="14">
        <f t="shared" si="2"/>
        <v>150</v>
      </c>
    </row>
    <row r="55" spans="1:15" x14ac:dyDescent="0.25">
      <c r="A55" s="9" t="s">
        <v>12</v>
      </c>
      <c r="B55" s="108">
        <v>2</v>
      </c>
      <c r="C55" s="108">
        <v>0</v>
      </c>
      <c r="D55" s="108">
        <v>0</v>
      </c>
      <c r="E55" s="108">
        <v>0</v>
      </c>
      <c r="F55" s="108">
        <v>0</v>
      </c>
      <c r="G55" s="108">
        <v>9</v>
      </c>
      <c r="H55" s="14">
        <f t="shared" si="2"/>
        <v>11</v>
      </c>
    </row>
    <row r="56" spans="1:15" x14ac:dyDescent="0.25">
      <c r="A56" s="9" t="s">
        <v>13</v>
      </c>
      <c r="B56" s="108">
        <v>26</v>
      </c>
      <c r="C56" s="108">
        <v>1</v>
      </c>
      <c r="D56" s="108">
        <v>3</v>
      </c>
      <c r="E56" s="108">
        <v>0</v>
      </c>
      <c r="F56" s="108">
        <v>0</v>
      </c>
      <c r="G56" s="108">
        <v>175</v>
      </c>
      <c r="H56" s="14">
        <f t="shared" si="2"/>
        <v>205</v>
      </c>
    </row>
    <row r="57" spans="1:15" x14ac:dyDescent="0.25">
      <c r="A57" s="9" t="s">
        <v>14</v>
      </c>
      <c r="B57" s="108">
        <v>52</v>
      </c>
      <c r="C57" s="108">
        <v>9</v>
      </c>
      <c r="D57" s="108">
        <v>0</v>
      </c>
      <c r="E57" s="108">
        <v>0</v>
      </c>
      <c r="F57" s="108">
        <v>1</v>
      </c>
      <c r="G57" s="108">
        <v>534</v>
      </c>
      <c r="H57" s="14">
        <f t="shared" si="2"/>
        <v>596</v>
      </c>
    </row>
    <row r="58" spans="1:15" x14ac:dyDescent="0.25">
      <c r="A58" s="9" t="s">
        <v>15</v>
      </c>
      <c r="B58" s="108">
        <v>36</v>
      </c>
      <c r="C58" s="108">
        <v>7</v>
      </c>
      <c r="D58" s="108">
        <v>2</v>
      </c>
      <c r="E58" s="108">
        <v>0</v>
      </c>
      <c r="F58" s="108">
        <v>0</v>
      </c>
      <c r="G58" s="108">
        <v>424</v>
      </c>
      <c r="H58" s="14">
        <f t="shared" si="2"/>
        <v>469</v>
      </c>
    </row>
    <row r="59" spans="1:15" x14ac:dyDescent="0.25">
      <c r="A59" s="9" t="s">
        <v>16</v>
      </c>
      <c r="B59" s="108">
        <v>12</v>
      </c>
      <c r="C59" s="108">
        <v>1</v>
      </c>
      <c r="D59" s="108">
        <v>0</v>
      </c>
      <c r="E59" s="108">
        <v>0</v>
      </c>
      <c r="F59" s="108">
        <v>0</v>
      </c>
      <c r="G59" s="108">
        <v>138</v>
      </c>
      <c r="H59" s="14">
        <f t="shared" si="2"/>
        <v>151</v>
      </c>
    </row>
    <row r="60" spans="1:15" x14ac:dyDescent="0.25">
      <c r="A60" s="63" t="s">
        <v>17</v>
      </c>
      <c r="B60" s="59">
        <f t="shared" ref="B60:H60" si="3">SUM(B36:B59)</f>
        <v>685</v>
      </c>
      <c r="C60" s="59">
        <f t="shared" si="3"/>
        <v>84</v>
      </c>
      <c r="D60" s="59">
        <f t="shared" si="3"/>
        <v>22</v>
      </c>
      <c r="E60" s="59">
        <f t="shared" si="3"/>
        <v>8</v>
      </c>
      <c r="F60" s="59">
        <f t="shared" si="3"/>
        <v>7</v>
      </c>
      <c r="G60" s="59">
        <f t="shared" si="3"/>
        <v>6959</v>
      </c>
      <c r="H60" s="59">
        <f t="shared" si="3"/>
        <v>7765</v>
      </c>
      <c r="I60" s="42"/>
      <c r="J60" s="42"/>
      <c r="K60" s="42"/>
      <c r="L60" s="42"/>
      <c r="M60" s="42"/>
      <c r="N60" s="42"/>
      <c r="O60" s="42"/>
    </row>
    <row r="61" spans="1:15" x14ac:dyDescent="0.25">
      <c r="A61" s="151"/>
      <c r="B61" s="151"/>
      <c r="C61" s="151"/>
      <c r="D61" s="151"/>
      <c r="E61" s="151"/>
      <c r="F61" s="151"/>
      <c r="G61" s="151"/>
      <c r="H61" s="151"/>
      <c r="I61" s="27"/>
      <c r="J61" s="27"/>
      <c r="K61" s="27"/>
      <c r="L61" s="27"/>
      <c r="M61" s="27"/>
      <c r="N61" s="27"/>
    </row>
    <row r="62" spans="1:15" ht="29.25" customHeight="1" x14ac:dyDescent="0.25">
      <c r="A62" s="141" t="s">
        <v>254</v>
      </c>
      <c r="B62" s="141"/>
      <c r="C62" s="141"/>
      <c r="D62" s="141"/>
      <c r="E62" s="141"/>
      <c r="F62" s="141"/>
      <c r="G62" s="141"/>
      <c r="H62" s="141"/>
      <c r="I62" s="52"/>
      <c r="J62" s="52"/>
      <c r="K62" s="52"/>
      <c r="L62" s="52"/>
      <c r="M62" s="52"/>
      <c r="N62" s="52"/>
    </row>
    <row r="63" spans="1:15" ht="15" customHeight="1" x14ac:dyDescent="0.25">
      <c r="A63" s="138" t="s">
        <v>68</v>
      </c>
      <c r="B63" s="137" t="s">
        <v>166</v>
      </c>
      <c r="C63" s="137"/>
      <c r="D63" s="137"/>
      <c r="E63" s="137"/>
      <c r="F63" s="137"/>
      <c r="G63" s="137"/>
      <c r="H63" s="137"/>
    </row>
    <row r="64" spans="1:15" ht="23.25" x14ac:dyDescent="0.25">
      <c r="A64" s="138"/>
      <c r="B64" s="82">
        <v>0</v>
      </c>
      <c r="C64" s="80" t="s">
        <v>137</v>
      </c>
      <c r="D64" s="80" t="s">
        <v>107</v>
      </c>
      <c r="E64" s="80" t="s">
        <v>108</v>
      </c>
      <c r="F64" s="80" t="s">
        <v>138</v>
      </c>
      <c r="G64" s="80" t="s">
        <v>78</v>
      </c>
      <c r="H64" s="75" t="s">
        <v>71</v>
      </c>
    </row>
    <row r="65" spans="1:10" x14ac:dyDescent="0.25">
      <c r="A65" s="9" t="s">
        <v>3</v>
      </c>
      <c r="B65" s="108">
        <v>216</v>
      </c>
      <c r="C65" s="108">
        <v>599</v>
      </c>
      <c r="D65" s="108">
        <v>35</v>
      </c>
      <c r="E65" s="108">
        <v>8</v>
      </c>
      <c r="F65" s="108">
        <v>1</v>
      </c>
      <c r="G65" s="108">
        <v>25</v>
      </c>
      <c r="H65" s="14">
        <f>SUM(B65:G65)</f>
        <v>884</v>
      </c>
      <c r="J65" s="38"/>
    </row>
    <row r="66" spans="1:10" x14ac:dyDescent="0.25">
      <c r="A66" s="9" t="s">
        <v>148</v>
      </c>
      <c r="B66" s="108">
        <v>15</v>
      </c>
      <c r="C66" s="108">
        <v>31</v>
      </c>
      <c r="D66" s="108">
        <v>3</v>
      </c>
      <c r="E66" s="108">
        <v>0</v>
      </c>
      <c r="F66" s="108">
        <v>0</v>
      </c>
      <c r="G66" s="108">
        <v>2</v>
      </c>
      <c r="H66" s="14">
        <f t="shared" ref="H66:H88" si="4">SUM(B66:G66)</f>
        <v>51</v>
      </c>
      <c r="J66" s="38"/>
    </row>
    <row r="67" spans="1:10" x14ac:dyDescent="0.25">
      <c r="A67" s="9" t="s">
        <v>4</v>
      </c>
      <c r="B67" s="108">
        <v>36</v>
      </c>
      <c r="C67" s="108">
        <v>48</v>
      </c>
      <c r="D67" s="108">
        <v>9</v>
      </c>
      <c r="E67" s="108">
        <v>6</v>
      </c>
      <c r="F67" s="108">
        <v>3</v>
      </c>
      <c r="G67" s="108">
        <v>6</v>
      </c>
      <c r="H67" s="14">
        <f t="shared" si="4"/>
        <v>108</v>
      </c>
      <c r="J67" s="38"/>
    </row>
    <row r="68" spans="1:10" x14ac:dyDescent="0.25">
      <c r="A68" s="9" t="s">
        <v>5</v>
      </c>
      <c r="B68" s="108">
        <v>23</v>
      </c>
      <c r="C68" s="108">
        <v>44</v>
      </c>
      <c r="D68" s="108">
        <v>1</v>
      </c>
      <c r="E68" s="108">
        <v>1</v>
      </c>
      <c r="F68" s="108">
        <v>0</v>
      </c>
      <c r="G68" s="108">
        <v>4</v>
      </c>
      <c r="H68" s="14">
        <f t="shared" si="4"/>
        <v>73</v>
      </c>
      <c r="J68" s="38"/>
    </row>
    <row r="69" spans="1:10" x14ac:dyDescent="0.25">
      <c r="A69" s="9" t="s">
        <v>0</v>
      </c>
      <c r="B69" s="108">
        <v>382</v>
      </c>
      <c r="C69" s="108">
        <v>946</v>
      </c>
      <c r="D69" s="108">
        <v>117</v>
      </c>
      <c r="E69" s="108">
        <v>79</v>
      </c>
      <c r="F69" s="108">
        <v>12</v>
      </c>
      <c r="G69" s="108">
        <v>75</v>
      </c>
      <c r="H69" s="14">
        <f t="shared" si="4"/>
        <v>1611</v>
      </c>
      <c r="J69" s="38"/>
    </row>
    <row r="70" spans="1:10" x14ac:dyDescent="0.25">
      <c r="A70" s="9" t="s">
        <v>6</v>
      </c>
      <c r="B70" s="108">
        <v>18</v>
      </c>
      <c r="C70" s="108">
        <v>76</v>
      </c>
      <c r="D70" s="108">
        <v>16</v>
      </c>
      <c r="E70" s="108">
        <v>7</v>
      </c>
      <c r="F70" s="108">
        <v>1</v>
      </c>
      <c r="G70" s="108">
        <v>3</v>
      </c>
      <c r="H70" s="14">
        <f t="shared" si="4"/>
        <v>121</v>
      </c>
      <c r="J70" s="38"/>
    </row>
    <row r="71" spans="1:10" x14ac:dyDescent="0.25">
      <c r="A71" s="9" t="s">
        <v>7</v>
      </c>
      <c r="B71" s="108">
        <v>32</v>
      </c>
      <c r="C71" s="108">
        <v>90</v>
      </c>
      <c r="D71" s="108">
        <v>15</v>
      </c>
      <c r="E71" s="108">
        <v>2</v>
      </c>
      <c r="F71" s="108">
        <v>2</v>
      </c>
      <c r="G71" s="108">
        <v>11</v>
      </c>
      <c r="H71" s="14">
        <f t="shared" si="4"/>
        <v>152</v>
      </c>
      <c r="J71" s="38"/>
    </row>
    <row r="72" spans="1:10" x14ac:dyDescent="0.25">
      <c r="A72" s="9" t="s">
        <v>97</v>
      </c>
      <c r="B72" s="108">
        <v>2</v>
      </c>
      <c r="C72" s="108">
        <v>6</v>
      </c>
      <c r="D72" s="108">
        <v>0</v>
      </c>
      <c r="E72" s="108">
        <v>0</v>
      </c>
      <c r="F72" s="108">
        <v>0</v>
      </c>
      <c r="G72" s="108">
        <v>0</v>
      </c>
      <c r="H72" s="14">
        <f t="shared" si="4"/>
        <v>8</v>
      </c>
      <c r="J72" s="38"/>
    </row>
    <row r="73" spans="1:10" x14ac:dyDescent="0.25">
      <c r="A73" s="9" t="s">
        <v>208</v>
      </c>
      <c r="B73" s="108">
        <v>0</v>
      </c>
      <c r="C73" s="108">
        <v>1</v>
      </c>
      <c r="D73" s="108">
        <v>0</v>
      </c>
      <c r="E73" s="108">
        <v>0</v>
      </c>
      <c r="F73" s="108">
        <v>0</v>
      </c>
      <c r="G73" s="108">
        <v>0</v>
      </c>
      <c r="H73" s="14">
        <f t="shared" si="4"/>
        <v>1</v>
      </c>
      <c r="J73" s="38"/>
    </row>
    <row r="74" spans="1:10" x14ac:dyDescent="0.25">
      <c r="A74" s="9" t="s">
        <v>98</v>
      </c>
      <c r="B74" s="108">
        <v>4</v>
      </c>
      <c r="C74" s="108">
        <v>6</v>
      </c>
      <c r="D74" s="108">
        <v>0</v>
      </c>
      <c r="E74" s="108">
        <v>2</v>
      </c>
      <c r="F74" s="108">
        <v>0</v>
      </c>
      <c r="G74" s="108">
        <v>1</v>
      </c>
      <c r="H74" s="14">
        <f t="shared" si="4"/>
        <v>13</v>
      </c>
      <c r="J74" s="38"/>
    </row>
    <row r="75" spans="1:10" x14ac:dyDescent="0.25">
      <c r="A75" s="9" t="s">
        <v>99</v>
      </c>
      <c r="B75" s="108">
        <v>12</v>
      </c>
      <c r="C75" s="108">
        <v>13</v>
      </c>
      <c r="D75" s="108">
        <v>8</v>
      </c>
      <c r="E75" s="108">
        <v>4</v>
      </c>
      <c r="F75" s="108">
        <v>3</v>
      </c>
      <c r="G75" s="108">
        <v>0</v>
      </c>
      <c r="H75" s="14">
        <f t="shared" si="4"/>
        <v>40</v>
      </c>
      <c r="J75" s="38"/>
    </row>
    <row r="76" spans="1:10" x14ac:dyDescent="0.25">
      <c r="A76" s="9" t="s">
        <v>100</v>
      </c>
      <c r="B76" s="108">
        <v>52</v>
      </c>
      <c r="C76" s="108">
        <v>58</v>
      </c>
      <c r="D76" s="108">
        <v>6</v>
      </c>
      <c r="E76" s="108">
        <v>0</v>
      </c>
      <c r="F76" s="108">
        <v>3</v>
      </c>
      <c r="G76" s="108">
        <v>1</v>
      </c>
      <c r="H76" s="14">
        <f t="shared" si="4"/>
        <v>120</v>
      </c>
      <c r="J76" s="38"/>
    </row>
    <row r="77" spans="1:10" x14ac:dyDescent="0.25">
      <c r="A77" s="9" t="s">
        <v>101</v>
      </c>
      <c r="B77" s="108">
        <v>2</v>
      </c>
      <c r="C77" s="108">
        <v>4</v>
      </c>
      <c r="D77" s="108">
        <v>1</v>
      </c>
      <c r="E77" s="108">
        <v>0</v>
      </c>
      <c r="F77" s="108">
        <v>0</v>
      </c>
      <c r="G77" s="108">
        <v>0</v>
      </c>
      <c r="H77" s="14">
        <f t="shared" si="4"/>
        <v>7</v>
      </c>
      <c r="J77" s="38"/>
    </row>
    <row r="78" spans="1:10" x14ac:dyDescent="0.25">
      <c r="A78" s="9" t="s">
        <v>8</v>
      </c>
      <c r="B78" s="108">
        <v>12</v>
      </c>
      <c r="C78" s="108">
        <v>58</v>
      </c>
      <c r="D78" s="108">
        <v>6</v>
      </c>
      <c r="E78" s="108">
        <v>6</v>
      </c>
      <c r="F78" s="108">
        <v>0</v>
      </c>
      <c r="G78" s="108">
        <v>2</v>
      </c>
      <c r="H78" s="14">
        <f t="shared" si="4"/>
        <v>84</v>
      </c>
      <c r="J78" s="38"/>
    </row>
    <row r="79" spans="1:10" x14ac:dyDescent="0.25">
      <c r="A79" s="9" t="s">
        <v>9</v>
      </c>
      <c r="B79" s="108">
        <v>37</v>
      </c>
      <c r="C79" s="108">
        <v>97</v>
      </c>
      <c r="D79" s="108">
        <v>14</v>
      </c>
      <c r="E79" s="108">
        <v>7</v>
      </c>
      <c r="F79" s="108">
        <v>0</v>
      </c>
      <c r="G79" s="108">
        <v>13</v>
      </c>
      <c r="H79" s="14">
        <f t="shared" si="4"/>
        <v>168</v>
      </c>
      <c r="J79" s="38"/>
    </row>
    <row r="80" spans="1:10" x14ac:dyDescent="0.25">
      <c r="A80" s="9" t="s">
        <v>1</v>
      </c>
      <c r="B80" s="108">
        <v>68</v>
      </c>
      <c r="C80" s="108">
        <v>182</v>
      </c>
      <c r="D80" s="108">
        <v>30</v>
      </c>
      <c r="E80" s="108">
        <v>21</v>
      </c>
      <c r="F80" s="108">
        <v>2</v>
      </c>
      <c r="G80" s="108">
        <v>11</v>
      </c>
      <c r="H80" s="14">
        <f t="shared" si="4"/>
        <v>314</v>
      </c>
      <c r="J80" s="38"/>
    </row>
    <row r="81" spans="1:15" x14ac:dyDescent="0.25">
      <c r="A81" s="9" t="s">
        <v>2</v>
      </c>
      <c r="B81" s="108">
        <v>47</v>
      </c>
      <c r="C81" s="108">
        <v>101</v>
      </c>
      <c r="D81" s="108">
        <v>18</v>
      </c>
      <c r="E81" s="108">
        <v>13</v>
      </c>
      <c r="F81" s="108">
        <v>8</v>
      </c>
      <c r="G81" s="108">
        <v>11</v>
      </c>
      <c r="H81" s="14">
        <f t="shared" si="4"/>
        <v>198</v>
      </c>
      <c r="J81" s="38"/>
    </row>
    <row r="82" spans="1:15" x14ac:dyDescent="0.25">
      <c r="A82" s="9" t="s">
        <v>10</v>
      </c>
      <c r="B82" s="108">
        <v>626</v>
      </c>
      <c r="C82" s="108">
        <v>1387</v>
      </c>
      <c r="D82" s="108">
        <v>98</v>
      </c>
      <c r="E82" s="108">
        <v>31</v>
      </c>
      <c r="F82" s="108">
        <v>4</v>
      </c>
      <c r="G82" s="108">
        <v>84</v>
      </c>
      <c r="H82" s="14">
        <f t="shared" si="4"/>
        <v>2230</v>
      </c>
      <c r="J82" s="38"/>
    </row>
    <row r="83" spans="1:15" x14ac:dyDescent="0.25">
      <c r="A83" s="9" t="s">
        <v>11</v>
      </c>
      <c r="B83" s="108">
        <v>49</v>
      </c>
      <c r="C83" s="108">
        <v>83</v>
      </c>
      <c r="D83" s="108">
        <v>11</v>
      </c>
      <c r="E83" s="108">
        <v>4</v>
      </c>
      <c r="F83" s="108">
        <v>0</v>
      </c>
      <c r="G83" s="108">
        <v>3</v>
      </c>
      <c r="H83" s="14">
        <f t="shared" si="4"/>
        <v>150</v>
      </c>
      <c r="J83" s="38"/>
    </row>
    <row r="84" spans="1:15" x14ac:dyDescent="0.25">
      <c r="A84" s="9" t="s">
        <v>12</v>
      </c>
      <c r="B84" s="108">
        <v>3</v>
      </c>
      <c r="C84" s="108">
        <v>8</v>
      </c>
      <c r="D84" s="108">
        <v>0</v>
      </c>
      <c r="E84" s="108">
        <v>0</v>
      </c>
      <c r="F84" s="108">
        <v>0</v>
      </c>
      <c r="G84" s="108">
        <v>0</v>
      </c>
      <c r="H84" s="14">
        <f t="shared" si="4"/>
        <v>11</v>
      </c>
      <c r="J84" s="38"/>
    </row>
    <row r="85" spans="1:15" x14ac:dyDescent="0.25">
      <c r="A85" s="9" t="s">
        <v>13</v>
      </c>
      <c r="B85" s="108">
        <v>53</v>
      </c>
      <c r="C85" s="108">
        <v>122</v>
      </c>
      <c r="D85" s="108">
        <v>12</v>
      </c>
      <c r="E85" s="108">
        <v>4</v>
      </c>
      <c r="F85" s="108">
        <v>2</v>
      </c>
      <c r="G85" s="108">
        <v>12</v>
      </c>
      <c r="H85" s="14">
        <f t="shared" si="4"/>
        <v>205</v>
      </c>
      <c r="J85" s="38"/>
    </row>
    <row r="86" spans="1:15" x14ac:dyDescent="0.25">
      <c r="A86" s="9" t="s">
        <v>14</v>
      </c>
      <c r="B86" s="108">
        <v>151</v>
      </c>
      <c r="C86" s="108">
        <v>369</v>
      </c>
      <c r="D86" s="108">
        <v>36</v>
      </c>
      <c r="E86" s="108">
        <v>11</v>
      </c>
      <c r="F86" s="108">
        <v>4</v>
      </c>
      <c r="G86" s="108">
        <v>25</v>
      </c>
      <c r="H86" s="14">
        <f t="shared" si="4"/>
        <v>596</v>
      </c>
      <c r="J86" s="38"/>
    </row>
    <row r="87" spans="1:15" x14ac:dyDescent="0.25">
      <c r="A87" s="9" t="s">
        <v>15</v>
      </c>
      <c r="B87" s="108">
        <v>129</v>
      </c>
      <c r="C87" s="108">
        <v>273</v>
      </c>
      <c r="D87" s="108">
        <v>30</v>
      </c>
      <c r="E87" s="108">
        <v>13</v>
      </c>
      <c r="F87" s="108">
        <v>4</v>
      </c>
      <c r="G87" s="108">
        <v>20</v>
      </c>
      <c r="H87" s="14">
        <f t="shared" si="4"/>
        <v>469</v>
      </c>
      <c r="J87" s="38"/>
    </row>
    <row r="88" spans="1:15" x14ac:dyDescent="0.25">
      <c r="A88" s="9" t="s">
        <v>16</v>
      </c>
      <c r="B88" s="108">
        <v>39</v>
      </c>
      <c r="C88" s="108">
        <v>74</v>
      </c>
      <c r="D88" s="108">
        <v>15</v>
      </c>
      <c r="E88" s="108">
        <v>10</v>
      </c>
      <c r="F88" s="108">
        <v>3</v>
      </c>
      <c r="G88" s="108">
        <v>10</v>
      </c>
      <c r="H88" s="14">
        <f t="shared" si="4"/>
        <v>151</v>
      </c>
      <c r="J88" s="38"/>
    </row>
    <row r="89" spans="1:15" x14ac:dyDescent="0.25">
      <c r="A89" s="63" t="s">
        <v>17</v>
      </c>
      <c r="B89" s="59">
        <f t="shared" ref="B89:H89" si="5">SUM(B65:B88)</f>
        <v>2008</v>
      </c>
      <c r="C89" s="59">
        <f t="shared" si="5"/>
        <v>4676</v>
      </c>
      <c r="D89" s="59">
        <f t="shared" si="5"/>
        <v>481</v>
      </c>
      <c r="E89" s="59">
        <f t="shared" si="5"/>
        <v>229</v>
      </c>
      <c r="F89" s="59">
        <f t="shared" si="5"/>
        <v>52</v>
      </c>
      <c r="G89" s="59">
        <f t="shared" si="5"/>
        <v>319</v>
      </c>
      <c r="H89" s="59">
        <f t="shared" si="5"/>
        <v>7765</v>
      </c>
      <c r="I89" s="42"/>
      <c r="J89" s="42"/>
      <c r="K89" s="42"/>
      <c r="L89" s="42"/>
      <c r="M89" s="42"/>
      <c r="N89" s="42"/>
      <c r="O89" s="42"/>
    </row>
    <row r="90" spans="1:15" x14ac:dyDescent="0.25">
      <c r="A90" s="151"/>
      <c r="B90" s="151"/>
      <c r="C90" s="151"/>
      <c r="D90" s="151"/>
      <c r="E90" s="151"/>
      <c r="F90" s="151"/>
      <c r="G90" s="151"/>
      <c r="H90" s="151"/>
      <c r="I90" s="27"/>
      <c r="J90" s="27"/>
      <c r="K90" s="27"/>
      <c r="L90" s="27"/>
      <c r="M90" s="27"/>
      <c r="N90" s="27"/>
    </row>
    <row r="91" spans="1:15" ht="30" customHeight="1" x14ac:dyDescent="0.25">
      <c r="A91" s="141" t="s">
        <v>255</v>
      </c>
      <c r="B91" s="141"/>
      <c r="C91" s="141"/>
      <c r="D91" s="141"/>
      <c r="E91" s="141"/>
      <c r="F91" s="141"/>
      <c r="G91" s="141"/>
      <c r="H91" s="141"/>
      <c r="I91" s="52"/>
      <c r="J91" s="52"/>
      <c r="K91" s="52"/>
      <c r="L91" s="52"/>
      <c r="M91" s="52"/>
      <c r="N91" s="52"/>
    </row>
    <row r="92" spans="1:15" ht="15" customHeight="1" x14ac:dyDescent="0.25">
      <c r="A92" s="138" t="s">
        <v>68</v>
      </c>
      <c r="B92" s="137" t="s">
        <v>167</v>
      </c>
      <c r="C92" s="137"/>
      <c r="D92" s="137"/>
      <c r="E92" s="137"/>
      <c r="F92" s="137"/>
      <c r="G92" s="137"/>
      <c r="H92" s="137"/>
    </row>
    <row r="93" spans="1:15" ht="23.25" x14ac:dyDescent="0.25">
      <c r="A93" s="138"/>
      <c r="B93" s="82">
        <v>0</v>
      </c>
      <c r="C93" s="80" t="s">
        <v>137</v>
      </c>
      <c r="D93" s="80" t="s">
        <v>107</v>
      </c>
      <c r="E93" s="80" t="s">
        <v>108</v>
      </c>
      <c r="F93" s="80" t="s">
        <v>138</v>
      </c>
      <c r="G93" s="80" t="s">
        <v>78</v>
      </c>
      <c r="H93" s="75" t="s">
        <v>71</v>
      </c>
    </row>
    <row r="94" spans="1:15" x14ac:dyDescent="0.25">
      <c r="A94" s="9" t="s">
        <v>3</v>
      </c>
      <c r="B94" s="108">
        <v>90</v>
      </c>
      <c r="C94" s="108">
        <v>1</v>
      </c>
      <c r="D94" s="108">
        <v>1</v>
      </c>
      <c r="E94" s="108">
        <v>1</v>
      </c>
      <c r="F94" s="108">
        <v>0</v>
      </c>
      <c r="G94" s="108">
        <v>791</v>
      </c>
      <c r="H94" s="14">
        <f>SUM(B94:G94)</f>
        <v>884</v>
      </c>
      <c r="J94" s="38"/>
    </row>
    <row r="95" spans="1:15" x14ac:dyDescent="0.25">
      <c r="A95" s="9" t="s">
        <v>148</v>
      </c>
      <c r="B95" s="108">
        <v>2</v>
      </c>
      <c r="C95" s="108">
        <v>1</v>
      </c>
      <c r="D95" s="108">
        <v>0</v>
      </c>
      <c r="E95" s="108">
        <v>0</v>
      </c>
      <c r="F95" s="108">
        <v>0</v>
      </c>
      <c r="G95" s="108">
        <v>48</v>
      </c>
      <c r="H95" s="14">
        <f t="shared" ref="H95:H117" si="6">SUM(B95:G95)</f>
        <v>51</v>
      </c>
      <c r="J95" s="38"/>
    </row>
    <row r="96" spans="1:15" x14ac:dyDescent="0.25">
      <c r="A96" s="9" t="s">
        <v>4</v>
      </c>
      <c r="B96" s="108">
        <v>10</v>
      </c>
      <c r="C96" s="108">
        <v>0</v>
      </c>
      <c r="D96" s="108">
        <v>0</v>
      </c>
      <c r="E96" s="108">
        <v>0</v>
      </c>
      <c r="F96" s="108">
        <v>2</v>
      </c>
      <c r="G96" s="108">
        <v>96</v>
      </c>
      <c r="H96" s="14">
        <f t="shared" si="6"/>
        <v>108</v>
      </c>
      <c r="J96" s="38"/>
    </row>
    <row r="97" spans="1:10" x14ac:dyDescent="0.25">
      <c r="A97" s="9" t="s">
        <v>5</v>
      </c>
      <c r="B97" s="108">
        <v>6</v>
      </c>
      <c r="C97" s="108">
        <v>0</v>
      </c>
      <c r="D97" s="108">
        <v>0</v>
      </c>
      <c r="E97" s="108">
        <v>0</v>
      </c>
      <c r="F97" s="108">
        <v>0</v>
      </c>
      <c r="G97" s="108">
        <v>67</v>
      </c>
      <c r="H97" s="14">
        <f t="shared" si="6"/>
        <v>73</v>
      </c>
      <c r="J97" s="38"/>
    </row>
    <row r="98" spans="1:10" x14ac:dyDescent="0.25">
      <c r="A98" s="9" t="s">
        <v>0</v>
      </c>
      <c r="B98" s="108">
        <v>149</v>
      </c>
      <c r="C98" s="108">
        <v>9</v>
      </c>
      <c r="D98" s="108">
        <v>2</v>
      </c>
      <c r="E98" s="108">
        <v>2</v>
      </c>
      <c r="F98" s="108">
        <v>4</v>
      </c>
      <c r="G98" s="108">
        <v>1445</v>
      </c>
      <c r="H98" s="14">
        <f t="shared" si="6"/>
        <v>1611</v>
      </c>
      <c r="J98" s="38"/>
    </row>
    <row r="99" spans="1:10" x14ac:dyDescent="0.25">
      <c r="A99" s="9" t="s">
        <v>6</v>
      </c>
      <c r="B99" s="108">
        <v>9</v>
      </c>
      <c r="C99" s="108">
        <v>0</v>
      </c>
      <c r="D99" s="108">
        <v>0</v>
      </c>
      <c r="E99" s="108">
        <v>0</v>
      </c>
      <c r="F99" s="108">
        <v>0</v>
      </c>
      <c r="G99" s="108">
        <v>112</v>
      </c>
      <c r="H99" s="14">
        <f t="shared" si="6"/>
        <v>121</v>
      </c>
      <c r="J99" s="38"/>
    </row>
    <row r="100" spans="1:10" x14ac:dyDescent="0.25">
      <c r="A100" s="9" t="s">
        <v>7</v>
      </c>
      <c r="B100" s="108">
        <v>19</v>
      </c>
      <c r="C100" s="108">
        <v>0</v>
      </c>
      <c r="D100" s="108">
        <v>0</v>
      </c>
      <c r="E100" s="108">
        <v>0</v>
      </c>
      <c r="F100" s="108">
        <v>0</v>
      </c>
      <c r="G100" s="108">
        <v>133</v>
      </c>
      <c r="H100" s="14">
        <f t="shared" si="6"/>
        <v>152</v>
      </c>
      <c r="J100" s="38"/>
    </row>
    <row r="101" spans="1:10" x14ac:dyDescent="0.25">
      <c r="A101" s="9" t="s">
        <v>97</v>
      </c>
      <c r="B101" s="108">
        <v>0</v>
      </c>
      <c r="C101" s="108">
        <v>0</v>
      </c>
      <c r="D101" s="108">
        <v>0</v>
      </c>
      <c r="E101" s="108">
        <v>0</v>
      </c>
      <c r="F101" s="108">
        <v>0</v>
      </c>
      <c r="G101" s="108">
        <v>8</v>
      </c>
      <c r="H101" s="14">
        <f t="shared" si="6"/>
        <v>8</v>
      </c>
      <c r="J101" s="38"/>
    </row>
    <row r="102" spans="1:10" x14ac:dyDescent="0.25">
      <c r="A102" s="9" t="s">
        <v>208</v>
      </c>
      <c r="B102" s="108">
        <v>1</v>
      </c>
      <c r="C102" s="108">
        <v>0</v>
      </c>
      <c r="D102" s="108">
        <v>0</v>
      </c>
      <c r="E102" s="108">
        <v>0</v>
      </c>
      <c r="F102" s="108">
        <v>0</v>
      </c>
      <c r="G102" s="108">
        <v>0</v>
      </c>
      <c r="H102" s="14">
        <f t="shared" si="6"/>
        <v>1</v>
      </c>
      <c r="J102" s="38"/>
    </row>
    <row r="103" spans="1:10" x14ac:dyDescent="0.25">
      <c r="A103" s="9" t="s">
        <v>98</v>
      </c>
      <c r="B103" s="108">
        <v>3</v>
      </c>
      <c r="C103" s="108">
        <v>0</v>
      </c>
      <c r="D103" s="108">
        <v>0</v>
      </c>
      <c r="E103" s="108">
        <v>0</v>
      </c>
      <c r="F103" s="108">
        <v>0</v>
      </c>
      <c r="G103" s="108">
        <v>10</v>
      </c>
      <c r="H103" s="14">
        <f t="shared" si="6"/>
        <v>13</v>
      </c>
      <c r="J103" s="38"/>
    </row>
    <row r="104" spans="1:10" x14ac:dyDescent="0.25">
      <c r="A104" s="9" t="s">
        <v>99</v>
      </c>
      <c r="B104" s="108">
        <v>8</v>
      </c>
      <c r="C104" s="108">
        <v>0</v>
      </c>
      <c r="D104" s="108">
        <v>0</v>
      </c>
      <c r="E104" s="108">
        <v>0</v>
      </c>
      <c r="F104" s="108">
        <v>0</v>
      </c>
      <c r="G104" s="108">
        <v>32</v>
      </c>
      <c r="H104" s="14">
        <f t="shared" si="6"/>
        <v>40</v>
      </c>
      <c r="J104" s="38"/>
    </row>
    <row r="105" spans="1:10" x14ac:dyDescent="0.25">
      <c r="A105" s="9" t="s">
        <v>100</v>
      </c>
      <c r="B105" s="108">
        <v>17</v>
      </c>
      <c r="C105" s="108">
        <v>0</v>
      </c>
      <c r="D105" s="108">
        <v>0</v>
      </c>
      <c r="E105" s="108">
        <v>0</v>
      </c>
      <c r="F105" s="108">
        <v>0</v>
      </c>
      <c r="G105" s="108">
        <v>103</v>
      </c>
      <c r="H105" s="14">
        <f t="shared" si="6"/>
        <v>120</v>
      </c>
      <c r="J105" s="38"/>
    </row>
    <row r="106" spans="1:10" x14ac:dyDescent="0.25">
      <c r="A106" s="9" t="s">
        <v>101</v>
      </c>
      <c r="B106" s="108">
        <v>0</v>
      </c>
      <c r="C106" s="108">
        <v>0</v>
      </c>
      <c r="D106" s="108">
        <v>0</v>
      </c>
      <c r="E106" s="108">
        <v>0</v>
      </c>
      <c r="F106" s="108">
        <v>0</v>
      </c>
      <c r="G106" s="108">
        <v>7</v>
      </c>
      <c r="H106" s="14">
        <f t="shared" si="6"/>
        <v>7</v>
      </c>
      <c r="J106" s="38"/>
    </row>
    <row r="107" spans="1:10" x14ac:dyDescent="0.25">
      <c r="A107" s="9" t="s">
        <v>8</v>
      </c>
      <c r="B107" s="108">
        <v>3</v>
      </c>
      <c r="C107" s="108">
        <v>0</v>
      </c>
      <c r="D107" s="108">
        <v>0</v>
      </c>
      <c r="E107" s="108">
        <v>0</v>
      </c>
      <c r="F107" s="108">
        <v>0</v>
      </c>
      <c r="G107" s="108">
        <v>81</v>
      </c>
      <c r="H107" s="14">
        <f t="shared" si="6"/>
        <v>84</v>
      </c>
      <c r="J107" s="38"/>
    </row>
    <row r="108" spans="1:10" x14ac:dyDescent="0.25">
      <c r="A108" s="9" t="s">
        <v>9</v>
      </c>
      <c r="B108" s="108">
        <v>16</v>
      </c>
      <c r="C108" s="108">
        <v>1</v>
      </c>
      <c r="D108" s="108">
        <v>0</v>
      </c>
      <c r="E108" s="108">
        <v>0</v>
      </c>
      <c r="F108" s="108">
        <v>1</v>
      </c>
      <c r="G108" s="108">
        <v>150</v>
      </c>
      <c r="H108" s="14">
        <f t="shared" si="6"/>
        <v>168</v>
      </c>
      <c r="J108" s="38"/>
    </row>
    <row r="109" spans="1:10" x14ac:dyDescent="0.25">
      <c r="A109" s="9" t="s">
        <v>1</v>
      </c>
      <c r="B109" s="108">
        <v>36</v>
      </c>
      <c r="C109" s="108">
        <v>1</v>
      </c>
      <c r="D109" s="108">
        <v>0</v>
      </c>
      <c r="E109" s="108">
        <v>1</v>
      </c>
      <c r="F109" s="108">
        <v>1</v>
      </c>
      <c r="G109" s="108">
        <v>275</v>
      </c>
      <c r="H109" s="14">
        <f t="shared" si="6"/>
        <v>314</v>
      </c>
      <c r="J109" s="38"/>
    </row>
    <row r="110" spans="1:10" x14ac:dyDescent="0.25">
      <c r="A110" s="9" t="s">
        <v>2</v>
      </c>
      <c r="B110" s="108">
        <v>17</v>
      </c>
      <c r="C110" s="108">
        <v>3</v>
      </c>
      <c r="D110" s="108">
        <v>0</v>
      </c>
      <c r="E110" s="108">
        <v>2</v>
      </c>
      <c r="F110" s="108">
        <v>0</v>
      </c>
      <c r="G110" s="108">
        <v>176</v>
      </c>
      <c r="H110" s="14">
        <f t="shared" si="6"/>
        <v>198</v>
      </c>
      <c r="J110" s="38"/>
    </row>
    <row r="111" spans="1:10" x14ac:dyDescent="0.25">
      <c r="A111" s="9" t="s">
        <v>10</v>
      </c>
      <c r="B111" s="108">
        <v>177</v>
      </c>
      <c r="C111" s="108">
        <v>11</v>
      </c>
      <c r="D111" s="108">
        <v>0</v>
      </c>
      <c r="E111" s="108">
        <v>0</v>
      </c>
      <c r="F111" s="108">
        <v>4</v>
      </c>
      <c r="G111" s="108">
        <v>2038</v>
      </c>
      <c r="H111" s="14">
        <f t="shared" si="6"/>
        <v>2230</v>
      </c>
      <c r="J111" s="38"/>
    </row>
    <row r="112" spans="1:10" x14ac:dyDescent="0.25">
      <c r="A112" s="9" t="s">
        <v>11</v>
      </c>
      <c r="B112" s="108">
        <v>9</v>
      </c>
      <c r="C112" s="108">
        <v>0</v>
      </c>
      <c r="D112" s="108">
        <v>0</v>
      </c>
      <c r="E112" s="108">
        <v>0</v>
      </c>
      <c r="F112" s="108">
        <v>0</v>
      </c>
      <c r="G112" s="108">
        <v>141</v>
      </c>
      <c r="H112" s="14">
        <f t="shared" si="6"/>
        <v>150</v>
      </c>
      <c r="J112" s="38"/>
    </row>
    <row r="113" spans="1:15" x14ac:dyDescent="0.25">
      <c r="A113" s="9" t="s">
        <v>12</v>
      </c>
      <c r="B113" s="108">
        <v>2</v>
      </c>
      <c r="C113" s="108">
        <v>0</v>
      </c>
      <c r="D113" s="108">
        <v>0</v>
      </c>
      <c r="E113" s="108">
        <v>0</v>
      </c>
      <c r="F113" s="108">
        <v>0</v>
      </c>
      <c r="G113" s="108">
        <v>9</v>
      </c>
      <c r="H113" s="14">
        <f t="shared" si="6"/>
        <v>11</v>
      </c>
      <c r="J113" s="38"/>
    </row>
    <row r="114" spans="1:15" x14ac:dyDescent="0.25">
      <c r="A114" s="9" t="s">
        <v>13</v>
      </c>
      <c r="B114" s="108">
        <v>27</v>
      </c>
      <c r="C114" s="108">
        <v>2</v>
      </c>
      <c r="D114" s="108">
        <v>3</v>
      </c>
      <c r="E114" s="108">
        <v>0</v>
      </c>
      <c r="F114" s="108">
        <v>0</v>
      </c>
      <c r="G114" s="108">
        <v>173</v>
      </c>
      <c r="H114" s="14">
        <f t="shared" si="6"/>
        <v>205</v>
      </c>
      <c r="J114" s="38"/>
    </row>
    <row r="115" spans="1:15" x14ac:dyDescent="0.25">
      <c r="A115" s="9" t="s">
        <v>14</v>
      </c>
      <c r="B115" s="108">
        <v>56</v>
      </c>
      <c r="C115" s="108">
        <v>2</v>
      </c>
      <c r="D115" s="108">
        <v>0</v>
      </c>
      <c r="E115" s="108">
        <v>0</v>
      </c>
      <c r="F115" s="108">
        <v>2</v>
      </c>
      <c r="G115" s="108">
        <v>536</v>
      </c>
      <c r="H115" s="14">
        <f t="shared" si="6"/>
        <v>596</v>
      </c>
      <c r="J115" s="38"/>
    </row>
    <row r="116" spans="1:15" x14ac:dyDescent="0.25">
      <c r="A116" s="9" t="s">
        <v>15</v>
      </c>
      <c r="B116" s="108">
        <v>36</v>
      </c>
      <c r="C116" s="108">
        <v>1</v>
      </c>
      <c r="D116" s="108">
        <v>0</v>
      </c>
      <c r="E116" s="108">
        <v>0</v>
      </c>
      <c r="F116" s="108">
        <v>0</v>
      </c>
      <c r="G116" s="108">
        <v>432</v>
      </c>
      <c r="H116" s="14">
        <f t="shared" si="6"/>
        <v>469</v>
      </c>
      <c r="J116" s="38"/>
    </row>
    <row r="117" spans="1:15" x14ac:dyDescent="0.25">
      <c r="A117" s="9" t="s">
        <v>16</v>
      </c>
      <c r="B117" s="108">
        <v>11</v>
      </c>
      <c r="C117" s="108">
        <v>0</v>
      </c>
      <c r="D117" s="108">
        <v>0</v>
      </c>
      <c r="E117" s="108">
        <v>0</v>
      </c>
      <c r="F117" s="108">
        <v>0</v>
      </c>
      <c r="G117" s="108">
        <v>140</v>
      </c>
      <c r="H117" s="14">
        <f t="shared" si="6"/>
        <v>151</v>
      </c>
      <c r="J117" s="38"/>
    </row>
    <row r="118" spans="1:15" x14ac:dyDescent="0.25">
      <c r="A118" s="63" t="s">
        <v>17</v>
      </c>
      <c r="B118" s="59">
        <f t="shared" ref="B118:H118" si="7">SUM(B94:B117)</f>
        <v>704</v>
      </c>
      <c r="C118" s="59">
        <f t="shared" si="7"/>
        <v>32</v>
      </c>
      <c r="D118" s="59">
        <f t="shared" si="7"/>
        <v>6</v>
      </c>
      <c r="E118" s="59">
        <f t="shared" si="7"/>
        <v>6</v>
      </c>
      <c r="F118" s="59">
        <f t="shared" si="7"/>
        <v>14</v>
      </c>
      <c r="G118" s="59">
        <f t="shared" si="7"/>
        <v>7003</v>
      </c>
      <c r="H118" s="59">
        <f t="shared" si="7"/>
        <v>7765</v>
      </c>
      <c r="I118" s="42"/>
      <c r="J118" s="42"/>
      <c r="K118" s="42"/>
      <c r="L118" s="42"/>
      <c r="M118" s="42"/>
      <c r="N118" s="42"/>
      <c r="O118" s="42"/>
    </row>
    <row r="119" spans="1:15" x14ac:dyDescent="0.25">
      <c r="A119" s="151"/>
      <c r="B119" s="151"/>
      <c r="C119" s="151"/>
      <c r="D119" s="151"/>
      <c r="E119" s="151"/>
      <c r="F119" s="151"/>
      <c r="G119" s="151"/>
      <c r="H119" s="151"/>
      <c r="I119" s="27"/>
      <c r="J119" s="27"/>
      <c r="K119" s="27"/>
      <c r="L119" s="27"/>
      <c r="M119" s="27"/>
      <c r="N119" s="27"/>
    </row>
    <row r="120" spans="1:15" ht="30" customHeight="1" x14ac:dyDescent="0.25">
      <c r="A120" s="141" t="s">
        <v>256</v>
      </c>
      <c r="B120" s="141"/>
      <c r="C120" s="141"/>
      <c r="D120" s="141"/>
      <c r="E120" s="141"/>
      <c r="F120" s="141"/>
      <c r="G120" s="141"/>
      <c r="H120" s="141"/>
      <c r="I120" s="74"/>
      <c r="J120" s="74"/>
      <c r="K120" s="74"/>
      <c r="L120" s="74"/>
      <c r="M120" s="74"/>
      <c r="N120" s="74"/>
    </row>
    <row r="121" spans="1:15" ht="15" customHeight="1" x14ac:dyDescent="0.25">
      <c r="A121" s="138" t="s">
        <v>69</v>
      </c>
      <c r="B121" s="137" t="s">
        <v>164</v>
      </c>
      <c r="C121" s="137"/>
      <c r="D121" s="137"/>
      <c r="E121" s="137"/>
      <c r="F121" s="137"/>
      <c r="G121" s="137"/>
      <c r="H121" s="137"/>
    </row>
    <row r="122" spans="1:15" ht="23.25" x14ac:dyDescent="0.25">
      <c r="A122" s="138"/>
      <c r="B122" s="82">
        <v>0</v>
      </c>
      <c r="C122" s="80" t="s">
        <v>137</v>
      </c>
      <c r="D122" s="80" t="s">
        <v>107</v>
      </c>
      <c r="E122" s="80" t="s">
        <v>108</v>
      </c>
      <c r="F122" s="80" t="s">
        <v>138</v>
      </c>
      <c r="G122" s="80" t="s">
        <v>78</v>
      </c>
      <c r="H122" s="75" t="s">
        <v>71</v>
      </c>
    </row>
    <row r="123" spans="1:15" x14ac:dyDescent="0.25">
      <c r="A123" s="9" t="s">
        <v>18</v>
      </c>
      <c r="B123" s="108">
        <v>23</v>
      </c>
      <c r="C123" s="108">
        <v>11</v>
      </c>
      <c r="D123" s="108">
        <v>5</v>
      </c>
      <c r="E123" s="108">
        <v>1</v>
      </c>
      <c r="F123" s="108">
        <v>0</v>
      </c>
      <c r="G123" s="108">
        <v>83</v>
      </c>
      <c r="H123" s="14">
        <f t="shared" ref="H123:H131" si="8">SUM(B123:G123)</f>
        <v>123</v>
      </c>
    </row>
    <row r="124" spans="1:15" x14ac:dyDescent="0.25">
      <c r="A124" s="9" t="s">
        <v>19</v>
      </c>
      <c r="B124" s="108">
        <v>220</v>
      </c>
      <c r="C124" s="108">
        <v>193</v>
      </c>
      <c r="D124" s="108">
        <v>79</v>
      </c>
      <c r="E124" s="108">
        <v>49</v>
      </c>
      <c r="F124" s="108">
        <v>12</v>
      </c>
      <c r="G124" s="108">
        <v>2252</v>
      </c>
      <c r="H124" s="14">
        <f t="shared" si="8"/>
        <v>2805</v>
      </c>
    </row>
    <row r="125" spans="1:15" x14ac:dyDescent="0.25">
      <c r="A125" s="9" t="s">
        <v>20</v>
      </c>
      <c r="B125" s="108">
        <v>4</v>
      </c>
      <c r="C125" s="108">
        <v>7</v>
      </c>
      <c r="D125" s="108">
        <v>2</v>
      </c>
      <c r="E125" s="108">
        <v>1</v>
      </c>
      <c r="F125" s="108">
        <v>0</v>
      </c>
      <c r="G125" s="108">
        <v>32</v>
      </c>
      <c r="H125" s="14">
        <f t="shared" si="8"/>
        <v>46</v>
      </c>
    </row>
    <row r="126" spans="1:15" x14ac:dyDescent="0.25">
      <c r="A126" s="9" t="s">
        <v>21</v>
      </c>
      <c r="B126" s="108">
        <v>189</v>
      </c>
      <c r="C126" s="108">
        <v>141</v>
      </c>
      <c r="D126" s="108">
        <v>38</v>
      </c>
      <c r="E126" s="108">
        <v>22</v>
      </c>
      <c r="F126" s="108">
        <v>17</v>
      </c>
      <c r="G126" s="108">
        <v>1208</v>
      </c>
      <c r="H126" s="14">
        <f t="shared" si="8"/>
        <v>1615</v>
      </c>
    </row>
    <row r="127" spans="1:15" x14ac:dyDescent="0.25">
      <c r="A127" s="9" t="s">
        <v>22</v>
      </c>
      <c r="B127" s="108">
        <v>22</v>
      </c>
      <c r="C127" s="108">
        <v>24</v>
      </c>
      <c r="D127" s="108">
        <v>10</v>
      </c>
      <c r="E127" s="108">
        <v>9</v>
      </c>
      <c r="F127" s="108">
        <v>1</v>
      </c>
      <c r="G127" s="108">
        <v>240</v>
      </c>
      <c r="H127" s="14">
        <f t="shared" si="8"/>
        <v>306</v>
      </c>
    </row>
    <row r="128" spans="1:15" x14ac:dyDescent="0.25">
      <c r="A128" s="9" t="s">
        <v>23</v>
      </c>
      <c r="B128" s="108">
        <v>4</v>
      </c>
      <c r="C128" s="108">
        <v>4</v>
      </c>
      <c r="D128" s="108">
        <v>2</v>
      </c>
      <c r="E128" s="108">
        <v>2</v>
      </c>
      <c r="F128" s="108">
        <v>0</v>
      </c>
      <c r="G128" s="108">
        <v>45</v>
      </c>
      <c r="H128" s="14">
        <f t="shared" si="8"/>
        <v>57</v>
      </c>
    </row>
    <row r="129" spans="1:14" x14ac:dyDescent="0.25">
      <c r="A129" s="9" t="s">
        <v>24</v>
      </c>
      <c r="B129" s="108">
        <v>164</v>
      </c>
      <c r="C129" s="108">
        <v>123</v>
      </c>
      <c r="D129" s="108">
        <v>38</v>
      </c>
      <c r="E129" s="108">
        <v>24</v>
      </c>
      <c r="F129" s="108">
        <v>9</v>
      </c>
      <c r="G129" s="108">
        <v>1548</v>
      </c>
      <c r="H129" s="14">
        <f t="shared" si="8"/>
        <v>1906</v>
      </c>
    </row>
    <row r="130" spans="1:14" x14ac:dyDescent="0.25">
      <c r="A130" s="9" t="s">
        <v>25</v>
      </c>
      <c r="B130" s="108">
        <v>78</v>
      </c>
      <c r="C130" s="108">
        <v>58</v>
      </c>
      <c r="D130" s="108">
        <v>23</v>
      </c>
      <c r="E130" s="108">
        <v>19</v>
      </c>
      <c r="F130" s="108">
        <v>12</v>
      </c>
      <c r="G130" s="108">
        <v>714</v>
      </c>
      <c r="H130" s="14">
        <f t="shared" si="8"/>
        <v>904</v>
      </c>
    </row>
    <row r="131" spans="1:14" x14ac:dyDescent="0.25">
      <c r="A131" s="9" t="s">
        <v>26</v>
      </c>
      <c r="B131" s="108">
        <v>0</v>
      </c>
      <c r="C131" s="108">
        <v>0</v>
      </c>
      <c r="D131" s="108">
        <v>0</v>
      </c>
      <c r="E131" s="108">
        <v>0</v>
      </c>
      <c r="F131" s="108">
        <v>0</v>
      </c>
      <c r="G131" s="108">
        <v>3</v>
      </c>
      <c r="H131" s="14">
        <f t="shared" si="8"/>
        <v>3</v>
      </c>
    </row>
    <row r="132" spans="1:14" x14ac:dyDescent="0.25">
      <c r="A132" s="63" t="s">
        <v>17</v>
      </c>
      <c r="B132" s="59">
        <f>SUM(B123:B131)</f>
        <v>704</v>
      </c>
      <c r="C132" s="59">
        <f t="shared" ref="C132:G132" si="9">SUM(C123:C131)</f>
        <v>561</v>
      </c>
      <c r="D132" s="59">
        <f t="shared" si="9"/>
        <v>197</v>
      </c>
      <c r="E132" s="59">
        <f t="shared" si="9"/>
        <v>127</v>
      </c>
      <c r="F132" s="59">
        <f t="shared" si="9"/>
        <v>51</v>
      </c>
      <c r="G132" s="59">
        <f t="shared" si="9"/>
        <v>6125</v>
      </c>
      <c r="H132" s="59">
        <f>SUM(H123:H131)</f>
        <v>7765</v>
      </c>
    </row>
    <row r="133" spans="1:14" x14ac:dyDescent="0.25">
      <c r="A133" s="142"/>
      <c r="B133" s="142"/>
      <c r="C133" s="142"/>
      <c r="D133" s="142"/>
      <c r="E133" s="142"/>
      <c r="F133" s="142"/>
      <c r="G133" s="142"/>
      <c r="H133" s="142"/>
    </row>
    <row r="134" spans="1:14" ht="30" customHeight="1" x14ac:dyDescent="0.25">
      <c r="A134" s="141" t="s">
        <v>257</v>
      </c>
      <c r="B134" s="141"/>
      <c r="C134" s="141"/>
      <c r="D134" s="141"/>
      <c r="E134" s="141"/>
      <c r="F134" s="141"/>
      <c r="G134" s="141"/>
      <c r="H134" s="141"/>
      <c r="I134" s="74"/>
      <c r="J134" s="74"/>
      <c r="K134" s="74"/>
      <c r="L134" s="74"/>
      <c r="M134" s="74"/>
      <c r="N134" s="74"/>
    </row>
    <row r="135" spans="1:14" ht="15" customHeight="1" x14ac:dyDescent="0.25">
      <c r="A135" s="138" t="s">
        <v>69</v>
      </c>
      <c r="B135" s="137" t="s">
        <v>165</v>
      </c>
      <c r="C135" s="137"/>
      <c r="D135" s="137"/>
      <c r="E135" s="137"/>
      <c r="F135" s="137"/>
      <c r="G135" s="137"/>
      <c r="H135" s="137"/>
    </row>
    <row r="136" spans="1:14" ht="23.25" x14ac:dyDescent="0.25">
      <c r="A136" s="138"/>
      <c r="B136" s="82">
        <v>0</v>
      </c>
      <c r="C136" s="80" t="s">
        <v>137</v>
      </c>
      <c r="D136" s="80" t="s">
        <v>107</v>
      </c>
      <c r="E136" s="80" t="s">
        <v>108</v>
      </c>
      <c r="F136" s="80" t="s">
        <v>138</v>
      </c>
      <c r="G136" s="80" t="s">
        <v>78</v>
      </c>
      <c r="H136" s="75" t="s">
        <v>71</v>
      </c>
    </row>
    <row r="137" spans="1:14" x14ac:dyDescent="0.25">
      <c r="A137" s="9" t="s">
        <v>18</v>
      </c>
      <c r="B137" s="108">
        <v>23</v>
      </c>
      <c r="C137" s="108">
        <v>5</v>
      </c>
      <c r="D137" s="108">
        <v>1</v>
      </c>
      <c r="E137" s="108">
        <v>0</v>
      </c>
      <c r="F137" s="108">
        <v>0</v>
      </c>
      <c r="G137" s="108">
        <v>94</v>
      </c>
      <c r="H137" s="14">
        <f t="shared" ref="H137:H145" si="10">SUM(B137:G137)</f>
        <v>123</v>
      </c>
    </row>
    <row r="138" spans="1:14" x14ac:dyDescent="0.25">
      <c r="A138" s="9" t="s">
        <v>19</v>
      </c>
      <c r="B138" s="108">
        <v>221</v>
      </c>
      <c r="C138" s="108">
        <v>38</v>
      </c>
      <c r="D138" s="108">
        <v>8</v>
      </c>
      <c r="E138" s="108">
        <v>5</v>
      </c>
      <c r="F138" s="108">
        <v>5</v>
      </c>
      <c r="G138" s="108">
        <v>2528</v>
      </c>
      <c r="H138" s="14">
        <f t="shared" si="10"/>
        <v>2805</v>
      </c>
    </row>
    <row r="139" spans="1:14" x14ac:dyDescent="0.25">
      <c r="A139" s="9" t="s">
        <v>20</v>
      </c>
      <c r="B139" s="108">
        <v>5</v>
      </c>
      <c r="C139" s="108">
        <v>1</v>
      </c>
      <c r="D139" s="108">
        <v>0</v>
      </c>
      <c r="E139" s="108">
        <v>0</v>
      </c>
      <c r="F139" s="108">
        <v>0</v>
      </c>
      <c r="G139" s="108">
        <v>40</v>
      </c>
      <c r="H139" s="14">
        <f t="shared" si="10"/>
        <v>46</v>
      </c>
    </row>
    <row r="140" spans="1:14" x14ac:dyDescent="0.25">
      <c r="A140" s="9" t="s">
        <v>21</v>
      </c>
      <c r="B140" s="108">
        <v>190</v>
      </c>
      <c r="C140" s="108">
        <v>13</v>
      </c>
      <c r="D140" s="108">
        <v>6</v>
      </c>
      <c r="E140" s="108">
        <v>0</v>
      </c>
      <c r="F140" s="108">
        <v>1</v>
      </c>
      <c r="G140" s="108">
        <v>1405</v>
      </c>
      <c r="H140" s="14">
        <f t="shared" si="10"/>
        <v>1615</v>
      </c>
    </row>
    <row r="141" spans="1:14" x14ac:dyDescent="0.25">
      <c r="A141" s="9" t="s">
        <v>22</v>
      </c>
      <c r="B141" s="108">
        <v>26</v>
      </c>
      <c r="C141" s="108">
        <v>4</v>
      </c>
      <c r="D141" s="108">
        <v>0</v>
      </c>
      <c r="E141" s="108">
        <v>2</v>
      </c>
      <c r="F141" s="108">
        <v>0</v>
      </c>
      <c r="G141" s="108">
        <v>274</v>
      </c>
      <c r="H141" s="14">
        <f t="shared" si="10"/>
        <v>306</v>
      </c>
    </row>
    <row r="142" spans="1:14" x14ac:dyDescent="0.25">
      <c r="A142" s="9" t="s">
        <v>23</v>
      </c>
      <c r="B142" s="108">
        <v>4</v>
      </c>
      <c r="C142" s="108">
        <v>1</v>
      </c>
      <c r="D142" s="108">
        <v>1</v>
      </c>
      <c r="E142" s="108">
        <v>0</v>
      </c>
      <c r="F142" s="108">
        <v>0</v>
      </c>
      <c r="G142" s="108">
        <v>51</v>
      </c>
      <c r="H142" s="14">
        <f t="shared" si="10"/>
        <v>57</v>
      </c>
    </row>
    <row r="143" spans="1:14" x14ac:dyDescent="0.25">
      <c r="A143" s="9" t="s">
        <v>24</v>
      </c>
      <c r="B143" s="108">
        <v>148</v>
      </c>
      <c r="C143" s="108">
        <v>15</v>
      </c>
      <c r="D143" s="108">
        <v>4</v>
      </c>
      <c r="E143" s="108">
        <v>0</v>
      </c>
      <c r="F143" s="108">
        <v>0</v>
      </c>
      <c r="G143" s="108">
        <v>1739</v>
      </c>
      <c r="H143" s="14">
        <f t="shared" si="10"/>
        <v>1906</v>
      </c>
    </row>
    <row r="144" spans="1:14" x14ac:dyDescent="0.25">
      <c r="A144" s="9" t="s">
        <v>25</v>
      </c>
      <c r="B144" s="108">
        <v>68</v>
      </c>
      <c r="C144" s="108">
        <v>7</v>
      </c>
      <c r="D144" s="108">
        <v>2</v>
      </c>
      <c r="E144" s="108">
        <v>1</v>
      </c>
      <c r="F144" s="108">
        <v>1</v>
      </c>
      <c r="G144" s="108">
        <v>825</v>
      </c>
      <c r="H144" s="14">
        <f t="shared" si="10"/>
        <v>904</v>
      </c>
    </row>
    <row r="145" spans="1:14" x14ac:dyDescent="0.25">
      <c r="A145" s="9" t="s">
        <v>26</v>
      </c>
      <c r="B145" s="108">
        <v>0</v>
      </c>
      <c r="C145" s="108">
        <v>0</v>
      </c>
      <c r="D145" s="108">
        <v>0</v>
      </c>
      <c r="E145" s="108">
        <v>0</v>
      </c>
      <c r="F145" s="108">
        <v>0</v>
      </c>
      <c r="G145" s="108">
        <v>3</v>
      </c>
      <c r="H145" s="14">
        <f t="shared" si="10"/>
        <v>3</v>
      </c>
    </row>
    <row r="146" spans="1:14" x14ac:dyDescent="0.25">
      <c r="A146" s="63" t="s">
        <v>17</v>
      </c>
      <c r="B146" s="59">
        <f t="shared" ref="B146:H146" si="11">SUM(B137:B145)</f>
        <v>685</v>
      </c>
      <c r="C146" s="59">
        <f t="shared" si="11"/>
        <v>84</v>
      </c>
      <c r="D146" s="59">
        <f t="shared" si="11"/>
        <v>22</v>
      </c>
      <c r="E146" s="59">
        <f t="shared" si="11"/>
        <v>8</v>
      </c>
      <c r="F146" s="59">
        <f t="shared" si="11"/>
        <v>7</v>
      </c>
      <c r="G146" s="59">
        <f t="shared" si="11"/>
        <v>6959</v>
      </c>
      <c r="H146" s="59">
        <f t="shared" si="11"/>
        <v>7765</v>
      </c>
    </row>
    <row r="147" spans="1:14" x14ac:dyDescent="0.25">
      <c r="A147" s="142"/>
      <c r="B147" s="142"/>
      <c r="C147" s="142"/>
      <c r="D147" s="142"/>
      <c r="E147" s="142"/>
      <c r="F147" s="142"/>
      <c r="G147" s="142"/>
      <c r="H147" s="142"/>
    </row>
    <row r="148" spans="1:14" ht="30" customHeight="1" x14ac:dyDescent="0.25">
      <c r="A148" s="141" t="s">
        <v>258</v>
      </c>
      <c r="B148" s="141"/>
      <c r="C148" s="141"/>
      <c r="D148" s="141"/>
      <c r="E148" s="141"/>
      <c r="F148" s="141"/>
      <c r="G148" s="141"/>
      <c r="H148" s="141"/>
      <c r="I148" s="74"/>
      <c r="J148" s="74"/>
      <c r="K148" s="74"/>
      <c r="L148" s="74"/>
      <c r="M148" s="74"/>
      <c r="N148" s="74"/>
    </row>
    <row r="149" spans="1:14" ht="15" customHeight="1" x14ac:dyDescent="0.25">
      <c r="A149" s="138" t="s">
        <v>69</v>
      </c>
      <c r="B149" s="137" t="s">
        <v>166</v>
      </c>
      <c r="C149" s="137"/>
      <c r="D149" s="137"/>
      <c r="E149" s="137"/>
      <c r="F149" s="137"/>
      <c r="G149" s="137"/>
      <c r="H149" s="137"/>
    </row>
    <row r="150" spans="1:14" ht="23.25" x14ac:dyDescent="0.25">
      <c r="A150" s="138"/>
      <c r="B150" s="82">
        <v>0</v>
      </c>
      <c r="C150" s="80" t="s">
        <v>137</v>
      </c>
      <c r="D150" s="80" t="s">
        <v>107</v>
      </c>
      <c r="E150" s="80" t="s">
        <v>108</v>
      </c>
      <c r="F150" s="80" t="s">
        <v>138</v>
      </c>
      <c r="G150" s="80" t="s">
        <v>78</v>
      </c>
      <c r="H150" s="75" t="s">
        <v>71</v>
      </c>
    </row>
    <row r="151" spans="1:14" x14ac:dyDescent="0.25">
      <c r="A151" s="9" t="s">
        <v>18</v>
      </c>
      <c r="B151" s="108">
        <v>15</v>
      </c>
      <c r="C151" s="108">
        <v>88</v>
      </c>
      <c r="D151" s="108">
        <v>9</v>
      </c>
      <c r="E151" s="108">
        <v>3</v>
      </c>
      <c r="F151" s="108">
        <v>0</v>
      </c>
      <c r="G151" s="108">
        <v>8</v>
      </c>
      <c r="H151" s="14">
        <f t="shared" ref="H151:H159" si="12">SUM(B151:G151)</f>
        <v>123</v>
      </c>
    </row>
    <row r="152" spans="1:14" x14ac:dyDescent="0.25">
      <c r="A152" s="9" t="s">
        <v>19</v>
      </c>
      <c r="B152" s="108">
        <v>692</v>
      </c>
      <c r="C152" s="108">
        <v>1787</v>
      </c>
      <c r="D152" s="108">
        <v>133</v>
      </c>
      <c r="E152" s="108">
        <v>45</v>
      </c>
      <c r="F152" s="108">
        <v>14</v>
      </c>
      <c r="G152" s="108">
        <v>134</v>
      </c>
      <c r="H152" s="14">
        <f t="shared" si="12"/>
        <v>2805</v>
      </c>
    </row>
    <row r="153" spans="1:14" x14ac:dyDescent="0.25">
      <c r="A153" s="9" t="s">
        <v>20</v>
      </c>
      <c r="B153" s="108">
        <v>12</v>
      </c>
      <c r="C153" s="108">
        <v>24</v>
      </c>
      <c r="D153" s="108">
        <v>6</v>
      </c>
      <c r="E153" s="108">
        <v>1</v>
      </c>
      <c r="F153" s="108">
        <v>0</v>
      </c>
      <c r="G153" s="108">
        <v>3</v>
      </c>
      <c r="H153" s="14">
        <f t="shared" si="12"/>
        <v>46</v>
      </c>
    </row>
    <row r="154" spans="1:14" x14ac:dyDescent="0.25">
      <c r="A154" s="9" t="s">
        <v>21</v>
      </c>
      <c r="B154" s="108">
        <v>425</v>
      </c>
      <c r="C154" s="108">
        <v>957</v>
      </c>
      <c r="D154" s="108">
        <v>97</v>
      </c>
      <c r="E154" s="108">
        <v>54</v>
      </c>
      <c r="F154" s="108">
        <v>16</v>
      </c>
      <c r="G154" s="108">
        <v>66</v>
      </c>
      <c r="H154" s="14">
        <f t="shared" si="12"/>
        <v>1615</v>
      </c>
    </row>
    <row r="155" spans="1:14" x14ac:dyDescent="0.25">
      <c r="A155" s="9" t="s">
        <v>22</v>
      </c>
      <c r="B155" s="108">
        <v>63</v>
      </c>
      <c r="C155" s="108">
        <v>172</v>
      </c>
      <c r="D155" s="108">
        <v>28</v>
      </c>
      <c r="E155" s="108">
        <v>17</v>
      </c>
      <c r="F155" s="108">
        <v>4</v>
      </c>
      <c r="G155" s="108">
        <v>22</v>
      </c>
      <c r="H155" s="14">
        <f t="shared" si="12"/>
        <v>306</v>
      </c>
    </row>
    <row r="156" spans="1:14" x14ac:dyDescent="0.25">
      <c r="A156" s="9" t="s">
        <v>23</v>
      </c>
      <c r="B156" s="108">
        <v>13</v>
      </c>
      <c r="C156" s="108">
        <v>39</v>
      </c>
      <c r="D156" s="108">
        <v>3</v>
      </c>
      <c r="E156" s="108">
        <v>0</v>
      </c>
      <c r="F156" s="108">
        <v>1</v>
      </c>
      <c r="G156" s="108">
        <v>1</v>
      </c>
      <c r="H156" s="14">
        <f t="shared" si="12"/>
        <v>57</v>
      </c>
    </row>
    <row r="157" spans="1:14" x14ac:dyDescent="0.25">
      <c r="A157" s="9" t="s">
        <v>24</v>
      </c>
      <c r="B157" s="108">
        <v>511</v>
      </c>
      <c r="C157" s="108">
        <v>1143</v>
      </c>
      <c r="D157" s="108">
        <v>133</v>
      </c>
      <c r="E157" s="108">
        <v>57</v>
      </c>
      <c r="F157" s="108">
        <v>8</v>
      </c>
      <c r="G157" s="108">
        <v>54</v>
      </c>
      <c r="H157" s="14">
        <f t="shared" si="12"/>
        <v>1906</v>
      </c>
    </row>
    <row r="158" spans="1:14" x14ac:dyDescent="0.25">
      <c r="A158" s="9" t="s">
        <v>25</v>
      </c>
      <c r="B158" s="108">
        <v>277</v>
      </c>
      <c r="C158" s="108">
        <v>465</v>
      </c>
      <c r="D158" s="108">
        <v>72</v>
      </c>
      <c r="E158" s="108">
        <v>52</v>
      </c>
      <c r="F158" s="108">
        <v>9</v>
      </c>
      <c r="G158" s="108">
        <v>29</v>
      </c>
      <c r="H158" s="14">
        <f t="shared" si="12"/>
        <v>904</v>
      </c>
    </row>
    <row r="159" spans="1:14" x14ac:dyDescent="0.25">
      <c r="A159" s="9" t="s">
        <v>26</v>
      </c>
      <c r="B159" s="108">
        <v>0</v>
      </c>
      <c r="C159" s="108">
        <v>1</v>
      </c>
      <c r="D159" s="108">
        <v>0</v>
      </c>
      <c r="E159" s="108">
        <v>0</v>
      </c>
      <c r="F159" s="108">
        <v>0</v>
      </c>
      <c r="G159" s="108">
        <v>2</v>
      </c>
      <c r="H159" s="14">
        <f t="shared" si="12"/>
        <v>3</v>
      </c>
    </row>
    <row r="160" spans="1:14" x14ac:dyDescent="0.25">
      <c r="A160" s="63" t="s">
        <v>17</v>
      </c>
      <c r="B160" s="59">
        <f t="shared" ref="B160:H160" si="13">SUM(B151:B159)</f>
        <v>2008</v>
      </c>
      <c r="C160" s="59">
        <f t="shared" si="13"/>
        <v>4676</v>
      </c>
      <c r="D160" s="59">
        <f t="shared" si="13"/>
        <v>481</v>
      </c>
      <c r="E160" s="59">
        <f t="shared" si="13"/>
        <v>229</v>
      </c>
      <c r="F160" s="59">
        <f t="shared" si="13"/>
        <v>52</v>
      </c>
      <c r="G160" s="59">
        <f t="shared" si="13"/>
        <v>319</v>
      </c>
      <c r="H160" s="59">
        <f t="shared" si="13"/>
        <v>7765</v>
      </c>
    </row>
    <row r="161" spans="1:14" x14ac:dyDescent="0.25">
      <c r="A161" s="142"/>
      <c r="B161" s="142"/>
      <c r="C161" s="142"/>
      <c r="D161" s="142"/>
      <c r="E161" s="142"/>
      <c r="F161" s="142"/>
      <c r="G161" s="142"/>
      <c r="H161" s="142"/>
    </row>
    <row r="162" spans="1:14" ht="30" customHeight="1" x14ac:dyDescent="0.25">
      <c r="A162" s="141" t="s">
        <v>259</v>
      </c>
      <c r="B162" s="141"/>
      <c r="C162" s="141"/>
      <c r="D162" s="141"/>
      <c r="E162" s="141"/>
      <c r="F162" s="141"/>
      <c r="G162" s="141"/>
      <c r="H162" s="141"/>
      <c r="I162" s="74"/>
      <c r="J162" s="74"/>
      <c r="K162" s="74"/>
      <c r="L162" s="74"/>
      <c r="M162" s="74"/>
      <c r="N162" s="74"/>
    </row>
    <row r="163" spans="1:14" ht="15" customHeight="1" x14ac:dyDescent="0.25">
      <c r="A163" s="138" t="s">
        <v>69</v>
      </c>
      <c r="B163" s="137" t="s">
        <v>167</v>
      </c>
      <c r="C163" s="137"/>
      <c r="D163" s="137"/>
      <c r="E163" s="137"/>
      <c r="F163" s="137"/>
      <c r="G163" s="137"/>
      <c r="H163" s="137"/>
    </row>
    <row r="164" spans="1:14" ht="23.25" x14ac:dyDescent="0.25">
      <c r="A164" s="138"/>
      <c r="B164" s="82">
        <v>0</v>
      </c>
      <c r="C164" s="80" t="s">
        <v>137</v>
      </c>
      <c r="D164" s="80" t="s">
        <v>107</v>
      </c>
      <c r="E164" s="80" t="s">
        <v>108</v>
      </c>
      <c r="F164" s="80" t="s">
        <v>138</v>
      </c>
      <c r="G164" s="80" t="s">
        <v>78</v>
      </c>
      <c r="H164" s="75" t="s">
        <v>71</v>
      </c>
    </row>
    <row r="165" spans="1:14" x14ac:dyDescent="0.25">
      <c r="A165" s="9" t="s">
        <v>18</v>
      </c>
      <c r="B165" s="108">
        <v>22</v>
      </c>
      <c r="C165" s="108">
        <v>0</v>
      </c>
      <c r="D165" s="108">
        <v>0</v>
      </c>
      <c r="E165" s="108">
        <v>0</v>
      </c>
      <c r="F165" s="108">
        <v>0</v>
      </c>
      <c r="G165" s="108">
        <v>101</v>
      </c>
      <c r="H165" s="14">
        <f t="shared" ref="H165:H173" si="14">SUM(B165:G165)</f>
        <v>123</v>
      </c>
    </row>
    <row r="166" spans="1:14" x14ac:dyDescent="0.25">
      <c r="A166" s="9" t="s">
        <v>19</v>
      </c>
      <c r="B166" s="108">
        <v>233</v>
      </c>
      <c r="C166" s="108">
        <v>12</v>
      </c>
      <c r="D166" s="108">
        <v>2</v>
      </c>
      <c r="E166" s="108">
        <v>1</v>
      </c>
      <c r="F166" s="108">
        <v>5</v>
      </c>
      <c r="G166" s="108">
        <v>2552</v>
      </c>
      <c r="H166" s="14">
        <f t="shared" si="14"/>
        <v>2805</v>
      </c>
    </row>
    <row r="167" spans="1:14" x14ac:dyDescent="0.25">
      <c r="A167" s="9" t="s">
        <v>20</v>
      </c>
      <c r="B167" s="108">
        <v>5</v>
      </c>
      <c r="C167" s="108">
        <v>0</v>
      </c>
      <c r="D167" s="108">
        <v>0</v>
      </c>
      <c r="E167" s="108">
        <v>0</v>
      </c>
      <c r="F167" s="108">
        <v>0</v>
      </c>
      <c r="G167" s="108">
        <v>41</v>
      </c>
      <c r="H167" s="14">
        <f t="shared" si="14"/>
        <v>46</v>
      </c>
    </row>
    <row r="168" spans="1:14" x14ac:dyDescent="0.25">
      <c r="A168" s="9" t="s">
        <v>21</v>
      </c>
      <c r="B168" s="108">
        <v>193</v>
      </c>
      <c r="C168" s="108">
        <v>7</v>
      </c>
      <c r="D168" s="108">
        <v>1</v>
      </c>
      <c r="E168" s="108">
        <v>3</v>
      </c>
      <c r="F168" s="108">
        <v>3</v>
      </c>
      <c r="G168" s="108">
        <v>1408</v>
      </c>
      <c r="H168" s="14">
        <f t="shared" si="14"/>
        <v>1615</v>
      </c>
    </row>
    <row r="169" spans="1:14" x14ac:dyDescent="0.25">
      <c r="A169" s="9" t="s">
        <v>22</v>
      </c>
      <c r="B169" s="108">
        <v>27</v>
      </c>
      <c r="C169" s="108">
        <v>0</v>
      </c>
      <c r="D169" s="108">
        <v>1</v>
      </c>
      <c r="E169" s="108">
        <v>0</v>
      </c>
      <c r="F169" s="108">
        <v>0</v>
      </c>
      <c r="G169" s="108">
        <v>278</v>
      </c>
      <c r="H169" s="14">
        <f t="shared" si="14"/>
        <v>306</v>
      </c>
    </row>
    <row r="170" spans="1:14" x14ac:dyDescent="0.25">
      <c r="A170" s="9" t="s">
        <v>23</v>
      </c>
      <c r="B170" s="108">
        <v>5</v>
      </c>
      <c r="C170" s="108">
        <v>0</v>
      </c>
      <c r="D170" s="108">
        <v>0</v>
      </c>
      <c r="E170" s="108">
        <v>0</v>
      </c>
      <c r="F170" s="108">
        <v>1</v>
      </c>
      <c r="G170" s="108">
        <v>51</v>
      </c>
      <c r="H170" s="14">
        <f t="shared" si="14"/>
        <v>57</v>
      </c>
    </row>
    <row r="171" spans="1:14" x14ac:dyDescent="0.25">
      <c r="A171" s="9" t="s">
        <v>24</v>
      </c>
      <c r="B171" s="108">
        <v>147</v>
      </c>
      <c r="C171" s="108">
        <v>12</v>
      </c>
      <c r="D171" s="108">
        <v>1</v>
      </c>
      <c r="E171" s="108">
        <v>1</v>
      </c>
      <c r="F171" s="108">
        <v>5</v>
      </c>
      <c r="G171" s="108">
        <v>1740</v>
      </c>
      <c r="H171" s="14">
        <f t="shared" si="14"/>
        <v>1906</v>
      </c>
    </row>
    <row r="172" spans="1:14" x14ac:dyDescent="0.25">
      <c r="A172" s="9" t="s">
        <v>25</v>
      </c>
      <c r="B172" s="108">
        <v>71</v>
      </c>
      <c r="C172" s="108">
        <v>1</v>
      </c>
      <c r="D172" s="108">
        <v>1</v>
      </c>
      <c r="E172" s="108">
        <v>1</v>
      </c>
      <c r="F172" s="108">
        <v>0</v>
      </c>
      <c r="G172" s="108">
        <v>830</v>
      </c>
      <c r="H172" s="14">
        <f t="shared" si="14"/>
        <v>904</v>
      </c>
    </row>
    <row r="173" spans="1:14" x14ac:dyDescent="0.25">
      <c r="A173" s="9" t="s">
        <v>26</v>
      </c>
      <c r="B173" s="108">
        <v>1</v>
      </c>
      <c r="C173" s="108">
        <v>0</v>
      </c>
      <c r="D173" s="108">
        <v>0</v>
      </c>
      <c r="E173" s="108">
        <v>0</v>
      </c>
      <c r="F173" s="108">
        <v>0</v>
      </c>
      <c r="G173" s="108">
        <v>2</v>
      </c>
      <c r="H173" s="14">
        <f t="shared" si="14"/>
        <v>3</v>
      </c>
    </row>
    <row r="174" spans="1:14" x14ac:dyDescent="0.25">
      <c r="A174" s="63" t="s">
        <v>17</v>
      </c>
      <c r="B174" s="59">
        <f t="shared" ref="B174:H174" si="15">SUM(B165:B173)</f>
        <v>704</v>
      </c>
      <c r="C174" s="59">
        <f t="shared" si="15"/>
        <v>32</v>
      </c>
      <c r="D174" s="59">
        <f t="shared" si="15"/>
        <v>6</v>
      </c>
      <c r="E174" s="59">
        <f t="shared" si="15"/>
        <v>6</v>
      </c>
      <c r="F174" s="59">
        <f t="shared" si="15"/>
        <v>14</v>
      </c>
      <c r="G174" s="59">
        <f t="shared" si="15"/>
        <v>7003</v>
      </c>
      <c r="H174" s="59">
        <f t="shared" si="15"/>
        <v>7765</v>
      </c>
    </row>
    <row r="175" spans="1:14" x14ac:dyDescent="0.25">
      <c r="A175" s="78"/>
      <c r="B175" s="78"/>
      <c r="C175" s="78"/>
      <c r="D175" s="78"/>
      <c r="E175" s="78"/>
      <c r="F175" s="78"/>
      <c r="G175" s="78"/>
      <c r="H175" s="78"/>
    </row>
    <row r="176" spans="1:14" x14ac:dyDescent="0.25">
      <c r="A176" s="9"/>
    </row>
    <row r="177" spans="1:1" customFormat="1" x14ac:dyDescent="0.25">
      <c r="A177" s="12" t="s">
        <v>143</v>
      </c>
    </row>
  </sheetData>
  <mergeCells count="34">
    <mergeCell ref="A147:H147"/>
    <mergeCell ref="A148:H148"/>
    <mergeCell ref="A149:A150"/>
    <mergeCell ref="B149:H149"/>
    <mergeCell ref="A161:H161"/>
    <mergeCell ref="A120:H120"/>
    <mergeCell ref="B121:H121"/>
    <mergeCell ref="A133:H133"/>
    <mergeCell ref="A134:H134"/>
    <mergeCell ref="A135:A136"/>
    <mergeCell ref="B135:H135"/>
    <mergeCell ref="A163:A164"/>
    <mergeCell ref="A162:H162"/>
    <mergeCell ref="B163:H163"/>
    <mergeCell ref="A4:H4"/>
    <mergeCell ref="A3:H3"/>
    <mergeCell ref="A34:A35"/>
    <mergeCell ref="B34:H34"/>
    <mergeCell ref="A90:H90"/>
    <mergeCell ref="A61:H61"/>
    <mergeCell ref="A62:H62"/>
    <mergeCell ref="A63:A64"/>
    <mergeCell ref="B63:H63"/>
    <mergeCell ref="A91:H91"/>
    <mergeCell ref="B92:H92"/>
    <mergeCell ref="A119:H119"/>
    <mergeCell ref="A121:A122"/>
    <mergeCell ref="A92:A93"/>
    <mergeCell ref="A2:H2"/>
    <mergeCell ref="A1:H1"/>
    <mergeCell ref="A32:H32"/>
    <mergeCell ref="B5:H5"/>
    <mergeCell ref="A33:H33"/>
    <mergeCell ref="A5:A6"/>
  </mergeCells>
  <hyperlinks>
    <hyperlink ref="A177" r:id="rId1"/>
  </hyperlinks>
  <pageMargins left="0.70866141732283472" right="0.70866141732283472" top="0.74803149606299213" bottom="0.74803149606299213" header="0.31496062992125984" footer="0.31496062992125984"/>
  <pageSetup paperSize="9" scale="73" fitToHeight="6" orientation="portrait" r:id="rId2"/>
  <rowBreaks count="2" manualBreakCount="2">
    <brk id="61" max="16383" man="1"/>
    <brk id="119" max="16383" man="1"/>
  </rowBreaks>
  <ignoredErrors>
    <ignoredError sqref="B60 B31 B174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O12" sqref="O12"/>
    </sheetView>
  </sheetViews>
  <sheetFormatPr defaultColWidth="11.5703125" defaultRowHeight="15" x14ac:dyDescent="0.25"/>
  <cols>
    <col min="1" max="1" width="32.28515625" style="31" customWidth="1"/>
    <col min="2" max="11" width="10.7109375" style="31" customWidth="1"/>
    <col min="12" max="220" width="11.5703125" style="31"/>
    <col min="221" max="221" width="51.5703125" style="31" customWidth="1"/>
    <col min="222" max="223" width="11.5703125" style="31"/>
    <col min="224" max="224" width="12" style="31" customWidth="1"/>
    <col min="225" max="476" width="11.5703125" style="31"/>
    <col min="477" max="477" width="51.5703125" style="31" customWidth="1"/>
    <col min="478" max="479" width="11.5703125" style="31"/>
    <col min="480" max="480" width="12" style="31" customWidth="1"/>
    <col min="481" max="732" width="11.5703125" style="31"/>
    <col min="733" max="733" width="51.5703125" style="31" customWidth="1"/>
    <col min="734" max="735" width="11.5703125" style="31"/>
    <col min="736" max="736" width="12" style="31" customWidth="1"/>
    <col min="737" max="988" width="11.5703125" style="31"/>
    <col min="989" max="989" width="51.5703125" style="31" customWidth="1"/>
    <col min="990" max="991" width="11.5703125" style="31"/>
    <col min="992" max="992" width="12" style="31" customWidth="1"/>
    <col min="993" max="1244" width="11.5703125" style="31"/>
    <col min="1245" max="1245" width="51.5703125" style="31" customWidth="1"/>
    <col min="1246" max="1247" width="11.5703125" style="31"/>
    <col min="1248" max="1248" width="12" style="31" customWidth="1"/>
    <col min="1249" max="1500" width="11.5703125" style="31"/>
    <col min="1501" max="1501" width="51.5703125" style="31" customWidth="1"/>
    <col min="1502" max="1503" width="11.5703125" style="31"/>
    <col min="1504" max="1504" width="12" style="31" customWidth="1"/>
    <col min="1505" max="1756" width="11.5703125" style="31"/>
    <col min="1757" max="1757" width="51.5703125" style="31" customWidth="1"/>
    <col min="1758" max="1759" width="11.5703125" style="31"/>
    <col min="1760" max="1760" width="12" style="31" customWidth="1"/>
    <col min="1761" max="2012" width="11.5703125" style="31"/>
    <col min="2013" max="2013" width="51.5703125" style="31" customWidth="1"/>
    <col min="2014" max="2015" width="11.5703125" style="31"/>
    <col min="2016" max="2016" width="12" style="31" customWidth="1"/>
    <col min="2017" max="2268" width="11.5703125" style="31"/>
    <col min="2269" max="2269" width="51.5703125" style="31" customWidth="1"/>
    <col min="2270" max="2271" width="11.5703125" style="31"/>
    <col min="2272" max="2272" width="12" style="31" customWidth="1"/>
    <col min="2273" max="2524" width="11.5703125" style="31"/>
    <col min="2525" max="2525" width="51.5703125" style="31" customWidth="1"/>
    <col min="2526" max="2527" width="11.5703125" style="31"/>
    <col min="2528" max="2528" width="12" style="31" customWidth="1"/>
    <col min="2529" max="2780" width="11.5703125" style="31"/>
    <col min="2781" max="2781" width="51.5703125" style="31" customWidth="1"/>
    <col min="2782" max="2783" width="11.5703125" style="31"/>
    <col min="2784" max="2784" width="12" style="31" customWidth="1"/>
    <col min="2785" max="3036" width="11.5703125" style="31"/>
    <col min="3037" max="3037" width="51.5703125" style="31" customWidth="1"/>
    <col min="3038" max="3039" width="11.5703125" style="31"/>
    <col min="3040" max="3040" width="12" style="31" customWidth="1"/>
    <col min="3041" max="3292" width="11.5703125" style="31"/>
    <col min="3293" max="3293" width="51.5703125" style="31" customWidth="1"/>
    <col min="3294" max="3295" width="11.5703125" style="31"/>
    <col min="3296" max="3296" width="12" style="31" customWidth="1"/>
    <col min="3297" max="3548" width="11.5703125" style="31"/>
    <col min="3549" max="3549" width="51.5703125" style="31" customWidth="1"/>
    <col min="3550" max="3551" width="11.5703125" style="31"/>
    <col min="3552" max="3552" width="12" style="31" customWidth="1"/>
    <col min="3553" max="3804" width="11.5703125" style="31"/>
    <col min="3805" max="3805" width="51.5703125" style="31" customWidth="1"/>
    <col min="3806" max="3807" width="11.5703125" style="31"/>
    <col min="3808" max="3808" width="12" style="31" customWidth="1"/>
    <col min="3809" max="4060" width="11.5703125" style="31"/>
    <col min="4061" max="4061" width="51.5703125" style="31" customWidth="1"/>
    <col min="4062" max="4063" width="11.5703125" style="31"/>
    <col min="4064" max="4064" width="12" style="31" customWidth="1"/>
    <col min="4065" max="4316" width="11.5703125" style="31"/>
    <col min="4317" max="4317" width="51.5703125" style="31" customWidth="1"/>
    <col min="4318" max="4319" width="11.5703125" style="31"/>
    <col min="4320" max="4320" width="12" style="31" customWidth="1"/>
    <col min="4321" max="4572" width="11.5703125" style="31"/>
    <col min="4573" max="4573" width="51.5703125" style="31" customWidth="1"/>
    <col min="4574" max="4575" width="11.5703125" style="31"/>
    <col min="4576" max="4576" width="12" style="31" customWidth="1"/>
    <col min="4577" max="4828" width="11.5703125" style="31"/>
    <col min="4829" max="4829" width="51.5703125" style="31" customWidth="1"/>
    <col min="4830" max="4831" width="11.5703125" style="31"/>
    <col min="4832" max="4832" width="12" style="31" customWidth="1"/>
    <col min="4833" max="5084" width="11.5703125" style="31"/>
    <col min="5085" max="5085" width="51.5703125" style="31" customWidth="1"/>
    <col min="5086" max="5087" width="11.5703125" style="31"/>
    <col min="5088" max="5088" width="12" style="31" customWidth="1"/>
    <col min="5089" max="5340" width="11.5703125" style="31"/>
    <col min="5341" max="5341" width="51.5703125" style="31" customWidth="1"/>
    <col min="5342" max="5343" width="11.5703125" style="31"/>
    <col min="5344" max="5344" width="12" style="31" customWidth="1"/>
    <col min="5345" max="5596" width="11.5703125" style="31"/>
    <col min="5597" max="5597" width="51.5703125" style="31" customWidth="1"/>
    <col min="5598" max="5599" width="11.5703125" style="31"/>
    <col min="5600" max="5600" width="12" style="31" customWidth="1"/>
    <col min="5601" max="5852" width="11.5703125" style="31"/>
    <col min="5853" max="5853" width="51.5703125" style="31" customWidth="1"/>
    <col min="5854" max="5855" width="11.5703125" style="31"/>
    <col min="5856" max="5856" width="12" style="31" customWidth="1"/>
    <col min="5857" max="6108" width="11.5703125" style="31"/>
    <col min="6109" max="6109" width="51.5703125" style="31" customWidth="1"/>
    <col min="6110" max="6111" width="11.5703125" style="31"/>
    <col min="6112" max="6112" width="12" style="31" customWidth="1"/>
    <col min="6113" max="6364" width="11.5703125" style="31"/>
    <col min="6365" max="6365" width="51.5703125" style="31" customWidth="1"/>
    <col min="6366" max="6367" width="11.5703125" style="31"/>
    <col min="6368" max="6368" width="12" style="31" customWidth="1"/>
    <col min="6369" max="6620" width="11.5703125" style="31"/>
    <col min="6621" max="6621" width="51.5703125" style="31" customWidth="1"/>
    <col min="6622" max="6623" width="11.5703125" style="31"/>
    <col min="6624" max="6624" width="12" style="31" customWidth="1"/>
    <col min="6625" max="6876" width="11.5703125" style="31"/>
    <col min="6877" max="6877" width="51.5703125" style="31" customWidth="1"/>
    <col min="6878" max="6879" width="11.5703125" style="31"/>
    <col min="6880" max="6880" width="12" style="31" customWidth="1"/>
    <col min="6881" max="7132" width="11.5703125" style="31"/>
    <col min="7133" max="7133" width="51.5703125" style="31" customWidth="1"/>
    <col min="7134" max="7135" width="11.5703125" style="31"/>
    <col min="7136" max="7136" width="12" style="31" customWidth="1"/>
    <col min="7137" max="7388" width="11.5703125" style="31"/>
    <col min="7389" max="7389" width="51.5703125" style="31" customWidth="1"/>
    <col min="7390" max="7391" width="11.5703125" style="31"/>
    <col min="7392" max="7392" width="12" style="31" customWidth="1"/>
    <col min="7393" max="7644" width="11.5703125" style="31"/>
    <col min="7645" max="7645" width="51.5703125" style="31" customWidth="1"/>
    <col min="7646" max="7647" width="11.5703125" style="31"/>
    <col min="7648" max="7648" width="12" style="31" customWidth="1"/>
    <col min="7649" max="7900" width="11.5703125" style="31"/>
    <col min="7901" max="7901" width="51.5703125" style="31" customWidth="1"/>
    <col min="7902" max="7903" width="11.5703125" style="31"/>
    <col min="7904" max="7904" width="12" style="31" customWidth="1"/>
    <col min="7905" max="8156" width="11.5703125" style="31"/>
    <col min="8157" max="8157" width="51.5703125" style="31" customWidth="1"/>
    <col min="8158" max="8159" width="11.5703125" style="31"/>
    <col min="8160" max="8160" width="12" style="31" customWidth="1"/>
    <col min="8161" max="8412" width="11.5703125" style="31"/>
    <col min="8413" max="8413" width="51.5703125" style="31" customWidth="1"/>
    <col min="8414" max="8415" width="11.5703125" style="31"/>
    <col min="8416" max="8416" width="12" style="31" customWidth="1"/>
    <col min="8417" max="8668" width="11.5703125" style="31"/>
    <col min="8669" max="8669" width="51.5703125" style="31" customWidth="1"/>
    <col min="8670" max="8671" width="11.5703125" style="31"/>
    <col min="8672" max="8672" width="12" style="31" customWidth="1"/>
    <col min="8673" max="8924" width="11.5703125" style="31"/>
    <col min="8925" max="8925" width="51.5703125" style="31" customWidth="1"/>
    <col min="8926" max="8927" width="11.5703125" style="31"/>
    <col min="8928" max="8928" width="12" style="31" customWidth="1"/>
    <col min="8929" max="9180" width="11.5703125" style="31"/>
    <col min="9181" max="9181" width="51.5703125" style="31" customWidth="1"/>
    <col min="9182" max="9183" width="11.5703125" style="31"/>
    <col min="9184" max="9184" width="12" style="31" customWidth="1"/>
    <col min="9185" max="9436" width="11.5703125" style="31"/>
    <col min="9437" max="9437" width="51.5703125" style="31" customWidth="1"/>
    <col min="9438" max="9439" width="11.5703125" style="31"/>
    <col min="9440" max="9440" width="12" style="31" customWidth="1"/>
    <col min="9441" max="9692" width="11.5703125" style="31"/>
    <col min="9693" max="9693" width="51.5703125" style="31" customWidth="1"/>
    <col min="9694" max="9695" width="11.5703125" style="31"/>
    <col min="9696" max="9696" width="12" style="31" customWidth="1"/>
    <col min="9697" max="9948" width="11.5703125" style="31"/>
    <col min="9949" max="9949" width="51.5703125" style="31" customWidth="1"/>
    <col min="9950" max="9951" width="11.5703125" style="31"/>
    <col min="9952" max="9952" width="12" style="31" customWidth="1"/>
    <col min="9953" max="10204" width="11.5703125" style="31"/>
    <col min="10205" max="10205" width="51.5703125" style="31" customWidth="1"/>
    <col min="10206" max="10207" width="11.5703125" style="31"/>
    <col min="10208" max="10208" width="12" style="31" customWidth="1"/>
    <col min="10209" max="10460" width="11.5703125" style="31"/>
    <col min="10461" max="10461" width="51.5703125" style="31" customWidth="1"/>
    <col min="10462" max="10463" width="11.5703125" style="31"/>
    <col min="10464" max="10464" width="12" style="31" customWidth="1"/>
    <col min="10465" max="10716" width="11.5703125" style="31"/>
    <col min="10717" max="10717" width="51.5703125" style="31" customWidth="1"/>
    <col min="10718" max="10719" width="11.5703125" style="31"/>
    <col min="10720" max="10720" width="12" style="31" customWidth="1"/>
    <col min="10721" max="10972" width="11.5703125" style="31"/>
    <col min="10973" max="10973" width="51.5703125" style="31" customWidth="1"/>
    <col min="10974" max="10975" width="11.5703125" style="31"/>
    <col min="10976" max="10976" width="12" style="31" customWidth="1"/>
    <col min="10977" max="11228" width="11.5703125" style="31"/>
    <col min="11229" max="11229" width="51.5703125" style="31" customWidth="1"/>
    <col min="11230" max="11231" width="11.5703125" style="31"/>
    <col min="11232" max="11232" width="12" style="31" customWidth="1"/>
    <col min="11233" max="11484" width="11.5703125" style="31"/>
    <col min="11485" max="11485" width="51.5703125" style="31" customWidth="1"/>
    <col min="11486" max="11487" width="11.5703125" style="31"/>
    <col min="11488" max="11488" width="12" style="31" customWidth="1"/>
    <col min="11489" max="11740" width="11.5703125" style="31"/>
    <col min="11741" max="11741" width="51.5703125" style="31" customWidth="1"/>
    <col min="11742" max="11743" width="11.5703125" style="31"/>
    <col min="11744" max="11744" width="12" style="31" customWidth="1"/>
    <col min="11745" max="11996" width="11.5703125" style="31"/>
    <col min="11997" max="11997" width="51.5703125" style="31" customWidth="1"/>
    <col min="11998" max="11999" width="11.5703125" style="31"/>
    <col min="12000" max="12000" width="12" style="31" customWidth="1"/>
    <col min="12001" max="12252" width="11.5703125" style="31"/>
    <col min="12253" max="12253" width="51.5703125" style="31" customWidth="1"/>
    <col min="12254" max="12255" width="11.5703125" style="31"/>
    <col min="12256" max="12256" width="12" style="31" customWidth="1"/>
    <col min="12257" max="12508" width="11.5703125" style="31"/>
    <col min="12509" max="12509" width="51.5703125" style="31" customWidth="1"/>
    <col min="12510" max="12511" width="11.5703125" style="31"/>
    <col min="12512" max="12512" width="12" style="31" customWidth="1"/>
    <col min="12513" max="12764" width="11.5703125" style="31"/>
    <col min="12765" max="12765" width="51.5703125" style="31" customWidth="1"/>
    <col min="12766" max="12767" width="11.5703125" style="31"/>
    <col min="12768" max="12768" width="12" style="31" customWidth="1"/>
    <col min="12769" max="13020" width="11.5703125" style="31"/>
    <col min="13021" max="13021" width="51.5703125" style="31" customWidth="1"/>
    <col min="13022" max="13023" width="11.5703125" style="31"/>
    <col min="13024" max="13024" width="12" style="31" customWidth="1"/>
    <col min="13025" max="13276" width="11.5703125" style="31"/>
    <col min="13277" max="13277" width="51.5703125" style="31" customWidth="1"/>
    <col min="13278" max="13279" width="11.5703125" style="31"/>
    <col min="13280" max="13280" width="12" style="31" customWidth="1"/>
    <col min="13281" max="13532" width="11.5703125" style="31"/>
    <col min="13533" max="13533" width="51.5703125" style="31" customWidth="1"/>
    <col min="13534" max="13535" width="11.5703125" style="31"/>
    <col min="13536" max="13536" width="12" style="31" customWidth="1"/>
    <col min="13537" max="13788" width="11.5703125" style="31"/>
    <col min="13789" max="13789" width="51.5703125" style="31" customWidth="1"/>
    <col min="13790" max="13791" width="11.5703125" style="31"/>
    <col min="13792" max="13792" width="12" style="31" customWidth="1"/>
    <col min="13793" max="14044" width="11.5703125" style="31"/>
    <col min="14045" max="14045" width="51.5703125" style="31" customWidth="1"/>
    <col min="14046" max="14047" width="11.5703125" style="31"/>
    <col min="14048" max="14048" width="12" style="31" customWidth="1"/>
    <col min="14049" max="14300" width="11.5703125" style="31"/>
    <col min="14301" max="14301" width="51.5703125" style="31" customWidth="1"/>
    <col min="14302" max="14303" width="11.5703125" style="31"/>
    <col min="14304" max="14304" width="12" style="31" customWidth="1"/>
    <col min="14305" max="14556" width="11.5703125" style="31"/>
    <col min="14557" max="14557" width="51.5703125" style="31" customWidth="1"/>
    <col min="14558" max="14559" width="11.5703125" style="31"/>
    <col min="14560" max="14560" width="12" style="31" customWidth="1"/>
    <col min="14561" max="14812" width="11.5703125" style="31"/>
    <col min="14813" max="14813" width="51.5703125" style="31" customWidth="1"/>
    <col min="14814" max="14815" width="11.5703125" style="31"/>
    <col min="14816" max="14816" width="12" style="31" customWidth="1"/>
    <col min="14817" max="15068" width="11.5703125" style="31"/>
    <col min="15069" max="15069" width="51.5703125" style="31" customWidth="1"/>
    <col min="15070" max="15071" width="11.5703125" style="31"/>
    <col min="15072" max="15072" width="12" style="31" customWidth="1"/>
    <col min="15073" max="15324" width="11.5703125" style="31"/>
    <col min="15325" max="15325" width="51.5703125" style="31" customWidth="1"/>
    <col min="15326" max="15327" width="11.5703125" style="31"/>
    <col min="15328" max="15328" width="12" style="31" customWidth="1"/>
    <col min="15329" max="15580" width="11.5703125" style="31"/>
    <col min="15581" max="15581" width="51.5703125" style="31" customWidth="1"/>
    <col min="15582" max="15583" width="11.5703125" style="31"/>
    <col min="15584" max="15584" width="12" style="31" customWidth="1"/>
    <col min="15585" max="15836" width="11.5703125" style="31"/>
    <col min="15837" max="15837" width="51.5703125" style="31" customWidth="1"/>
    <col min="15838" max="15839" width="11.5703125" style="31"/>
    <col min="15840" max="15840" width="12" style="31" customWidth="1"/>
    <col min="15841" max="16092" width="11.5703125" style="31"/>
    <col min="16093" max="16093" width="51.5703125" style="31" customWidth="1"/>
    <col min="16094" max="16095" width="11.5703125" style="31"/>
    <col min="16096" max="16096" width="12" style="31" customWidth="1"/>
    <col min="16097" max="16384" width="11.5703125" style="31"/>
  </cols>
  <sheetData>
    <row r="1" spans="1:12" ht="75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2" ht="15" customHeight="1" x14ac:dyDescent="0.25">
      <c r="A2" s="135" t="s">
        <v>146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2" ht="24.95" customHeight="1" x14ac:dyDescent="0.25">
      <c r="A3" s="136" t="str">
        <f>Contents!A3</f>
        <v>Released: December 2017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2" x14ac:dyDescent="0.25">
      <c r="A4" s="133" t="s">
        <v>223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2" x14ac:dyDescent="0.25">
      <c r="A5" s="57"/>
      <c r="B5" s="137" t="s">
        <v>69</v>
      </c>
      <c r="C5" s="137"/>
      <c r="D5" s="137"/>
      <c r="E5" s="137"/>
      <c r="F5" s="137"/>
      <c r="G5" s="137"/>
      <c r="H5" s="137"/>
      <c r="I5" s="137"/>
      <c r="J5" s="137"/>
      <c r="K5" s="137"/>
    </row>
    <row r="6" spans="1:12" ht="39.75" customHeight="1" x14ac:dyDescent="0.25">
      <c r="A6" s="60" t="s">
        <v>68</v>
      </c>
      <c r="B6" s="61" t="s">
        <v>18</v>
      </c>
      <c r="C6" s="61" t="s">
        <v>19</v>
      </c>
      <c r="D6" s="61" t="s">
        <v>20</v>
      </c>
      <c r="E6" s="61" t="s">
        <v>21</v>
      </c>
      <c r="F6" s="61" t="s">
        <v>22</v>
      </c>
      <c r="G6" s="61" t="s">
        <v>23</v>
      </c>
      <c r="H6" s="61" t="s">
        <v>24</v>
      </c>
      <c r="I6" s="61" t="s">
        <v>25</v>
      </c>
      <c r="J6" s="61" t="s">
        <v>26</v>
      </c>
      <c r="K6" s="62" t="s">
        <v>71</v>
      </c>
    </row>
    <row r="7" spans="1:12" x14ac:dyDescent="0.25">
      <c r="A7" s="9" t="s">
        <v>3</v>
      </c>
      <c r="B7" s="13">
        <v>27</v>
      </c>
      <c r="C7" s="13">
        <v>320</v>
      </c>
      <c r="D7" s="13">
        <v>4</v>
      </c>
      <c r="E7" s="13">
        <v>214</v>
      </c>
      <c r="F7" s="13">
        <v>47</v>
      </c>
      <c r="G7" s="13">
        <v>10</v>
      </c>
      <c r="H7" s="13">
        <v>178</v>
      </c>
      <c r="I7" s="13">
        <v>84</v>
      </c>
      <c r="J7" s="13">
        <v>0</v>
      </c>
      <c r="K7" s="14">
        <f t="shared" ref="K7:K30" si="0">SUM(B7:J7)</f>
        <v>884</v>
      </c>
    </row>
    <row r="8" spans="1:12" x14ac:dyDescent="0.25">
      <c r="A8" s="9" t="s">
        <v>148</v>
      </c>
      <c r="B8" s="13">
        <v>0</v>
      </c>
      <c r="C8" s="13">
        <v>23</v>
      </c>
      <c r="D8" s="13">
        <v>0</v>
      </c>
      <c r="E8" s="13">
        <v>9</v>
      </c>
      <c r="F8" s="13">
        <v>2</v>
      </c>
      <c r="G8" s="13">
        <v>0</v>
      </c>
      <c r="H8" s="13">
        <v>12</v>
      </c>
      <c r="I8" s="13">
        <v>5</v>
      </c>
      <c r="J8" s="13">
        <v>0</v>
      </c>
      <c r="K8" s="14">
        <f t="shared" si="0"/>
        <v>51</v>
      </c>
    </row>
    <row r="9" spans="1:12" x14ac:dyDescent="0.25">
      <c r="A9" s="9" t="s">
        <v>4</v>
      </c>
      <c r="B9" s="13">
        <v>1</v>
      </c>
      <c r="C9" s="13">
        <v>22</v>
      </c>
      <c r="D9" s="13">
        <v>2</v>
      </c>
      <c r="E9" s="13">
        <v>27</v>
      </c>
      <c r="F9" s="13">
        <v>12</v>
      </c>
      <c r="G9" s="13">
        <v>1</v>
      </c>
      <c r="H9" s="13">
        <v>30</v>
      </c>
      <c r="I9" s="13">
        <v>13</v>
      </c>
      <c r="J9" s="13">
        <v>0</v>
      </c>
      <c r="K9" s="14">
        <f t="shared" si="0"/>
        <v>108</v>
      </c>
    </row>
    <row r="10" spans="1:12" x14ac:dyDescent="0.25">
      <c r="A10" s="9" t="s">
        <v>5</v>
      </c>
      <c r="B10" s="13">
        <v>2</v>
      </c>
      <c r="C10" s="13">
        <v>23</v>
      </c>
      <c r="D10" s="13">
        <v>0</v>
      </c>
      <c r="E10" s="13">
        <v>17</v>
      </c>
      <c r="F10" s="13">
        <v>6</v>
      </c>
      <c r="G10" s="13">
        <v>0</v>
      </c>
      <c r="H10" s="13">
        <v>18</v>
      </c>
      <c r="I10" s="13">
        <v>7</v>
      </c>
      <c r="J10" s="13">
        <v>0</v>
      </c>
      <c r="K10" s="14">
        <f t="shared" si="0"/>
        <v>73</v>
      </c>
    </row>
    <row r="11" spans="1:12" ht="13.15" customHeight="1" x14ac:dyDescent="0.25">
      <c r="A11" s="9" t="s">
        <v>0</v>
      </c>
      <c r="B11" s="13">
        <v>34</v>
      </c>
      <c r="C11" s="13">
        <v>590</v>
      </c>
      <c r="D11" s="13">
        <v>10</v>
      </c>
      <c r="E11" s="13">
        <v>279</v>
      </c>
      <c r="F11" s="13">
        <v>50</v>
      </c>
      <c r="G11" s="13">
        <v>9</v>
      </c>
      <c r="H11" s="13">
        <v>421</v>
      </c>
      <c r="I11" s="13">
        <v>218</v>
      </c>
      <c r="J11" s="13">
        <v>0</v>
      </c>
      <c r="K11" s="14">
        <f t="shared" si="0"/>
        <v>1611</v>
      </c>
      <c r="L11" s="38"/>
    </row>
    <row r="12" spans="1:12" x14ac:dyDescent="0.25">
      <c r="A12" s="9" t="s">
        <v>6</v>
      </c>
      <c r="B12" s="13">
        <v>0</v>
      </c>
      <c r="C12" s="13">
        <v>40</v>
      </c>
      <c r="D12" s="13">
        <v>0</v>
      </c>
      <c r="E12" s="13">
        <v>21</v>
      </c>
      <c r="F12" s="13">
        <v>5</v>
      </c>
      <c r="G12" s="13">
        <v>0</v>
      </c>
      <c r="H12" s="13">
        <v>45</v>
      </c>
      <c r="I12" s="13">
        <v>9</v>
      </c>
      <c r="J12" s="13">
        <v>1</v>
      </c>
      <c r="K12" s="14">
        <f t="shared" si="0"/>
        <v>121</v>
      </c>
    </row>
    <row r="13" spans="1:12" x14ac:dyDescent="0.25">
      <c r="A13" s="9" t="s">
        <v>7</v>
      </c>
      <c r="B13" s="13">
        <v>0</v>
      </c>
      <c r="C13" s="13">
        <v>48</v>
      </c>
      <c r="D13" s="13">
        <v>1</v>
      </c>
      <c r="E13" s="13">
        <v>31</v>
      </c>
      <c r="F13" s="13">
        <v>5</v>
      </c>
      <c r="G13" s="13">
        <v>5</v>
      </c>
      <c r="H13" s="13">
        <v>32</v>
      </c>
      <c r="I13" s="13">
        <v>30</v>
      </c>
      <c r="J13" s="13">
        <v>0</v>
      </c>
      <c r="K13" s="14">
        <f t="shared" si="0"/>
        <v>152</v>
      </c>
    </row>
    <row r="14" spans="1:12" x14ac:dyDescent="0.25">
      <c r="A14" s="9" t="s">
        <v>213</v>
      </c>
      <c r="B14" s="13">
        <v>0</v>
      </c>
      <c r="C14" s="13">
        <v>0</v>
      </c>
      <c r="D14" s="13">
        <v>0</v>
      </c>
      <c r="E14" s="13">
        <v>4</v>
      </c>
      <c r="F14" s="13">
        <v>0</v>
      </c>
      <c r="G14" s="13">
        <v>0</v>
      </c>
      <c r="H14" s="13">
        <v>4</v>
      </c>
      <c r="I14" s="13">
        <v>0</v>
      </c>
      <c r="J14" s="13">
        <v>0</v>
      </c>
      <c r="K14" s="14">
        <f t="shared" si="0"/>
        <v>8</v>
      </c>
    </row>
    <row r="15" spans="1:12" x14ac:dyDescent="0.25">
      <c r="A15" s="9" t="s">
        <v>215</v>
      </c>
      <c r="B15" s="13">
        <v>0</v>
      </c>
      <c r="C15" s="13">
        <v>1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4">
        <f t="shared" si="0"/>
        <v>1</v>
      </c>
    </row>
    <row r="16" spans="1:12" x14ac:dyDescent="0.25">
      <c r="A16" s="9" t="s">
        <v>212</v>
      </c>
      <c r="B16" s="13">
        <v>0</v>
      </c>
      <c r="C16" s="13">
        <v>3</v>
      </c>
      <c r="D16" s="13">
        <v>0</v>
      </c>
      <c r="E16" s="13">
        <v>3</v>
      </c>
      <c r="F16" s="13">
        <v>0</v>
      </c>
      <c r="G16" s="13">
        <v>0</v>
      </c>
      <c r="H16" s="13">
        <v>3</v>
      </c>
      <c r="I16" s="13">
        <v>4</v>
      </c>
      <c r="J16" s="13">
        <v>0</v>
      </c>
      <c r="K16" s="14">
        <f t="shared" si="0"/>
        <v>13</v>
      </c>
    </row>
    <row r="17" spans="1:12" x14ac:dyDescent="0.25">
      <c r="A17" s="9" t="s">
        <v>211</v>
      </c>
      <c r="B17" s="13">
        <v>0</v>
      </c>
      <c r="C17" s="13">
        <v>11</v>
      </c>
      <c r="D17" s="13">
        <v>0</v>
      </c>
      <c r="E17" s="13">
        <v>13</v>
      </c>
      <c r="F17" s="13">
        <v>0</v>
      </c>
      <c r="G17" s="13">
        <v>0</v>
      </c>
      <c r="H17" s="13">
        <v>15</v>
      </c>
      <c r="I17" s="13">
        <v>1</v>
      </c>
      <c r="J17" s="13">
        <v>0</v>
      </c>
      <c r="K17" s="14">
        <f t="shared" si="0"/>
        <v>40</v>
      </c>
    </row>
    <row r="18" spans="1:12" x14ac:dyDescent="0.25">
      <c r="A18" s="9" t="s">
        <v>210</v>
      </c>
      <c r="B18" s="13">
        <v>3</v>
      </c>
      <c r="C18" s="13">
        <v>45</v>
      </c>
      <c r="D18" s="13">
        <v>0</v>
      </c>
      <c r="E18" s="13">
        <v>24</v>
      </c>
      <c r="F18" s="13">
        <v>7</v>
      </c>
      <c r="G18" s="13">
        <v>0</v>
      </c>
      <c r="H18" s="13">
        <v>23</v>
      </c>
      <c r="I18" s="13">
        <v>18</v>
      </c>
      <c r="J18" s="13">
        <v>0</v>
      </c>
      <c r="K18" s="14">
        <f t="shared" si="0"/>
        <v>120</v>
      </c>
    </row>
    <row r="19" spans="1:12" x14ac:dyDescent="0.25">
      <c r="A19" s="9" t="s">
        <v>214</v>
      </c>
      <c r="B19" s="13">
        <v>0</v>
      </c>
      <c r="C19" s="13">
        <v>0</v>
      </c>
      <c r="D19" s="13">
        <v>0</v>
      </c>
      <c r="E19" s="13">
        <v>1</v>
      </c>
      <c r="F19" s="13">
        <v>0</v>
      </c>
      <c r="G19" s="13">
        <v>0</v>
      </c>
      <c r="H19" s="13">
        <v>6</v>
      </c>
      <c r="I19" s="13">
        <v>0</v>
      </c>
      <c r="J19" s="13">
        <v>0</v>
      </c>
      <c r="K19" s="14">
        <f t="shared" si="0"/>
        <v>7</v>
      </c>
    </row>
    <row r="20" spans="1:12" x14ac:dyDescent="0.25">
      <c r="A20" s="9" t="s">
        <v>8</v>
      </c>
      <c r="B20" s="13">
        <v>0</v>
      </c>
      <c r="C20" s="13">
        <v>25</v>
      </c>
      <c r="D20" s="13">
        <v>0</v>
      </c>
      <c r="E20" s="13">
        <v>14</v>
      </c>
      <c r="F20" s="13">
        <v>3</v>
      </c>
      <c r="G20" s="13">
        <v>1</v>
      </c>
      <c r="H20" s="13">
        <v>32</v>
      </c>
      <c r="I20" s="13">
        <v>9</v>
      </c>
      <c r="J20" s="13">
        <v>0</v>
      </c>
      <c r="K20" s="14">
        <f t="shared" si="0"/>
        <v>84</v>
      </c>
    </row>
    <row r="21" spans="1:12" x14ac:dyDescent="0.25">
      <c r="A21" s="9" t="s">
        <v>9</v>
      </c>
      <c r="B21" s="13">
        <v>3</v>
      </c>
      <c r="C21" s="13">
        <v>68</v>
      </c>
      <c r="D21" s="13">
        <v>1</v>
      </c>
      <c r="E21" s="13">
        <v>30</v>
      </c>
      <c r="F21" s="13">
        <v>3</v>
      </c>
      <c r="G21" s="13">
        <v>1</v>
      </c>
      <c r="H21" s="13">
        <v>49</v>
      </c>
      <c r="I21" s="13">
        <v>13</v>
      </c>
      <c r="J21" s="13">
        <v>0</v>
      </c>
      <c r="K21" s="14">
        <f t="shared" si="0"/>
        <v>168</v>
      </c>
    </row>
    <row r="22" spans="1:12" x14ac:dyDescent="0.25">
      <c r="A22" s="9" t="s">
        <v>1</v>
      </c>
      <c r="B22" s="13">
        <v>0</v>
      </c>
      <c r="C22" s="13">
        <v>110</v>
      </c>
      <c r="D22" s="13">
        <v>4</v>
      </c>
      <c r="E22" s="13">
        <v>65</v>
      </c>
      <c r="F22" s="13">
        <v>14</v>
      </c>
      <c r="G22" s="13">
        <v>1</v>
      </c>
      <c r="H22" s="13">
        <v>91</v>
      </c>
      <c r="I22" s="13">
        <v>29</v>
      </c>
      <c r="J22" s="13">
        <v>0</v>
      </c>
      <c r="K22" s="14">
        <f t="shared" si="0"/>
        <v>314</v>
      </c>
    </row>
    <row r="23" spans="1:12" x14ac:dyDescent="0.25">
      <c r="A23" s="9" t="s">
        <v>2</v>
      </c>
      <c r="B23" s="13">
        <v>0</v>
      </c>
      <c r="C23" s="13">
        <v>40</v>
      </c>
      <c r="D23" s="13">
        <v>9</v>
      </c>
      <c r="E23" s="13">
        <v>82</v>
      </c>
      <c r="F23" s="13">
        <v>4</v>
      </c>
      <c r="G23" s="13">
        <v>2</v>
      </c>
      <c r="H23" s="13">
        <v>15</v>
      </c>
      <c r="I23" s="13">
        <v>44</v>
      </c>
      <c r="J23" s="13">
        <v>2</v>
      </c>
      <c r="K23" s="14">
        <f t="shared" si="0"/>
        <v>198</v>
      </c>
    </row>
    <row r="24" spans="1:12" x14ac:dyDescent="0.25">
      <c r="A24" s="9" t="s">
        <v>10</v>
      </c>
      <c r="B24" s="13">
        <v>31</v>
      </c>
      <c r="C24" s="13">
        <v>899</v>
      </c>
      <c r="D24" s="13">
        <v>10</v>
      </c>
      <c r="E24" s="13">
        <v>416</v>
      </c>
      <c r="F24" s="13">
        <v>63</v>
      </c>
      <c r="G24" s="13">
        <v>10</v>
      </c>
      <c r="H24" s="13">
        <v>574</v>
      </c>
      <c r="I24" s="13">
        <v>227</v>
      </c>
      <c r="J24" s="13">
        <v>0</v>
      </c>
      <c r="K24" s="14">
        <f t="shared" si="0"/>
        <v>2230</v>
      </c>
      <c r="L24" s="38"/>
    </row>
    <row r="25" spans="1:12" x14ac:dyDescent="0.25">
      <c r="A25" s="9" t="s">
        <v>11</v>
      </c>
      <c r="B25" s="13">
        <v>5</v>
      </c>
      <c r="C25" s="13">
        <v>53</v>
      </c>
      <c r="D25" s="13">
        <v>0</v>
      </c>
      <c r="E25" s="13">
        <v>33</v>
      </c>
      <c r="F25" s="13">
        <v>7</v>
      </c>
      <c r="G25" s="13">
        <v>1</v>
      </c>
      <c r="H25" s="13">
        <v>34</v>
      </c>
      <c r="I25" s="13">
        <v>17</v>
      </c>
      <c r="J25" s="13">
        <v>0</v>
      </c>
      <c r="K25" s="14">
        <f t="shared" si="0"/>
        <v>150</v>
      </c>
    </row>
    <row r="26" spans="1:12" x14ac:dyDescent="0.25">
      <c r="A26" s="9" t="s">
        <v>12</v>
      </c>
      <c r="B26" s="13">
        <v>0</v>
      </c>
      <c r="C26" s="13">
        <v>7</v>
      </c>
      <c r="D26" s="13">
        <v>0</v>
      </c>
      <c r="E26" s="13">
        <v>1</v>
      </c>
      <c r="F26" s="13">
        <v>1</v>
      </c>
      <c r="G26" s="13">
        <v>0</v>
      </c>
      <c r="H26" s="13">
        <v>2</v>
      </c>
      <c r="I26" s="13">
        <v>0</v>
      </c>
      <c r="J26" s="13">
        <v>0</v>
      </c>
      <c r="K26" s="14">
        <f t="shared" si="0"/>
        <v>11</v>
      </c>
    </row>
    <row r="27" spans="1:12" x14ac:dyDescent="0.25">
      <c r="A27" s="9" t="s">
        <v>13</v>
      </c>
      <c r="B27" s="13">
        <v>1</v>
      </c>
      <c r="C27" s="13">
        <v>52</v>
      </c>
      <c r="D27" s="13">
        <v>0</v>
      </c>
      <c r="E27" s="13">
        <v>58</v>
      </c>
      <c r="F27" s="13">
        <v>9</v>
      </c>
      <c r="G27" s="13">
        <v>2</v>
      </c>
      <c r="H27" s="13">
        <v>36</v>
      </c>
      <c r="I27" s="13">
        <v>47</v>
      </c>
      <c r="J27" s="13">
        <v>0</v>
      </c>
      <c r="K27" s="14">
        <f t="shared" si="0"/>
        <v>205</v>
      </c>
    </row>
    <row r="28" spans="1:12" x14ac:dyDescent="0.25">
      <c r="A28" s="9" t="s">
        <v>14</v>
      </c>
      <c r="B28" s="13">
        <v>11</v>
      </c>
      <c r="C28" s="13">
        <v>204</v>
      </c>
      <c r="D28" s="13">
        <v>3</v>
      </c>
      <c r="E28" s="13">
        <v>131</v>
      </c>
      <c r="F28" s="13">
        <v>41</v>
      </c>
      <c r="G28" s="13">
        <v>11</v>
      </c>
      <c r="H28" s="13">
        <v>135</v>
      </c>
      <c r="I28" s="13">
        <v>60</v>
      </c>
      <c r="J28" s="13">
        <v>0</v>
      </c>
      <c r="K28" s="14">
        <f t="shared" si="0"/>
        <v>596</v>
      </c>
    </row>
    <row r="29" spans="1:12" x14ac:dyDescent="0.25">
      <c r="A29" s="9" t="s">
        <v>15</v>
      </c>
      <c r="B29" s="13">
        <v>4</v>
      </c>
      <c r="C29" s="13">
        <v>167</v>
      </c>
      <c r="D29" s="13">
        <v>2</v>
      </c>
      <c r="E29" s="13">
        <v>123</v>
      </c>
      <c r="F29" s="13">
        <v>18</v>
      </c>
      <c r="G29" s="13">
        <v>2</v>
      </c>
      <c r="H29" s="13">
        <v>97</v>
      </c>
      <c r="I29" s="13">
        <v>56</v>
      </c>
      <c r="J29" s="13">
        <v>0</v>
      </c>
      <c r="K29" s="14">
        <f t="shared" si="0"/>
        <v>469</v>
      </c>
    </row>
    <row r="30" spans="1:12" x14ac:dyDescent="0.25">
      <c r="A30" s="9" t="s">
        <v>16</v>
      </c>
      <c r="B30" s="13">
        <v>1</v>
      </c>
      <c r="C30" s="13">
        <v>54</v>
      </c>
      <c r="D30" s="13">
        <v>0</v>
      </c>
      <c r="E30" s="13">
        <v>19</v>
      </c>
      <c r="F30" s="13">
        <v>9</v>
      </c>
      <c r="G30" s="13">
        <v>1</v>
      </c>
      <c r="H30" s="13">
        <v>54</v>
      </c>
      <c r="I30" s="13">
        <v>13</v>
      </c>
      <c r="J30" s="13">
        <v>0</v>
      </c>
      <c r="K30" s="14">
        <f t="shared" si="0"/>
        <v>151</v>
      </c>
    </row>
    <row r="31" spans="1:12" x14ac:dyDescent="0.25">
      <c r="A31" s="63" t="s">
        <v>17</v>
      </c>
      <c r="B31" s="59">
        <f t="shared" ref="B31:I31" si="1">SUM(B7:B30)</f>
        <v>123</v>
      </c>
      <c r="C31" s="59">
        <f t="shared" si="1"/>
        <v>2805</v>
      </c>
      <c r="D31" s="59">
        <f t="shared" si="1"/>
        <v>46</v>
      </c>
      <c r="E31" s="59">
        <f t="shared" si="1"/>
        <v>1615</v>
      </c>
      <c r="F31" s="59">
        <f t="shared" si="1"/>
        <v>306</v>
      </c>
      <c r="G31" s="59">
        <f t="shared" si="1"/>
        <v>57</v>
      </c>
      <c r="H31" s="59">
        <f t="shared" si="1"/>
        <v>1906</v>
      </c>
      <c r="I31" s="59">
        <f t="shared" si="1"/>
        <v>904</v>
      </c>
      <c r="J31" s="59">
        <f t="shared" ref="J31" si="2">SUM(J7:J30)</f>
        <v>3</v>
      </c>
      <c r="K31" s="59">
        <f t="shared" ref="K31" si="3">SUM(K7:K30)</f>
        <v>7765</v>
      </c>
      <c r="L31" s="38"/>
    </row>
    <row r="32" spans="1:12" x14ac:dyDescent="0.25">
      <c r="A32" s="9"/>
      <c r="C32" s="38"/>
      <c r="E32" s="38"/>
      <c r="H32" s="38"/>
    </row>
    <row r="33" spans="1:1" x14ac:dyDescent="0.25">
      <c r="A33" s="9"/>
    </row>
    <row r="34" spans="1:1" customFormat="1" x14ac:dyDescent="0.25">
      <c r="A34" s="12" t="s">
        <v>143</v>
      </c>
    </row>
  </sheetData>
  <sortState ref="O7:O30">
    <sortCondition ref="O7:O30"/>
  </sortState>
  <mergeCells count="5">
    <mergeCell ref="A4:K4"/>
    <mergeCell ref="A1:K1"/>
    <mergeCell ref="A2:K2"/>
    <mergeCell ref="A3:K3"/>
    <mergeCell ref="B5:K5"/>
  </mergeCells>
  <hyperlinks>
    <hyperlink ref="A34" r:id="rId1"/>
  </hyperlinks>
  <pageMargins left="0.70866141732283472" right="0.70866141732283472" top="0.74803149606299213" bottom="0.74803149606299213" header="0.31496062992125984" footer="0.31496062992125984"/>
  <pageSetup paperSize="9" scale="83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opLeftCell="A16" workbookViewId="0">
      <selection activeCell="C51" sqref="C51"/>
    </sheetView>
  </sheetViews>
  <sheetFormatPr defaultColWidth="11.5703125" defaultRowHeight="15" x14ac:dyDescent="0.25"/>
  <cols>
    <col min="1" max="1" width="32.28515625" customWidth="1"/>
    <col min="2" max="7" width="10.7109375" customWidth="1"/>
    <col min="221" max="221" width="51.5703125" customWidth="1"/>
    <col min="224" max="224" width="12" customWidth="1"/>
    <col min="477" max="477" width="51.5703125" customWidth="1"/>
    <col min="480" max="480" width="12" customWidth="1"/>
    <col min="733" max="733" width="51.5703125" customWidth="1"/>
    <col min="736" max="736" width="12" customWidth="1"/>
    <col min="989" max="989" width="51.5703125" customWidth="1"/>
    <col min="992" max="992" width="12" customWidth="1"/>
    <col min="1245" max="1245" width="51.5703125" customWidth="1"/>
    <col min="1248" max="1248" width="12" customWidth="1"/>
    <col min="1501" max="1501" width="51.5703125" customWidth="1"/>
    <col min="1504" max="1504" width="12" customWidth="1"/>
    <col min="1757" max="1757" width="51.5703125" customWidth="1"/>
    <col min="1760" max="1760" width="12" customWidth="1"/>
    <col min="2013" max="2013" width="51.5703125" customWidth="1"/>
    <col min="2016" max="2016" width="12" customWidth="1"/>
    <col min="2269" max="2269" width="51.5703125" customWidth="1"/>
    <col min="2272" max="2272" width="12" customWidth="1"/>
    <col min="2525" max="2525" width="51.5703125" customWidth="1"/>
    <col min="2528" max="2528" width="12" customWidth="1"/>
    <col min="2781" max="2781" width="51.5703125" customWidth="1"/>
    <col min="2784" max="2784" width="12" customWidth="1"/>
    <col min="3037" max="3037" width="51.5703125" customWidth="1"/>
    <col min="3040" max="3040" width="12" customWidth="1"/>
    <col min="3293" max="3293" width="51.5703125" customWidth="1"/>
    <col min="3296" max="3296" width="12" customWidth="1"/>
    <col min="3549" max="3549" width="51.5703125" customWidth="1"/>
    <col min="3552" max="3552" width="12" customWidth="1"/>
    <col min="3805" max="3805" width="51.5703125" customWidth="1"/>
    <col min="3808" max="3808" width="12" customWidth="1"/>
    <col min="4061" max="4061" width="51.5703125" customWidth="1"/>
    <col min="4064" max="4064" width="12" customWidth="1"/>
    <col min="4317" max="4317" width="51.5703125" customWidth="1"/>
    <col min="4320" max="4320" width="12" customWidth="1"/>
    <col min="4573" max="4573" width="51.5703125" customWidth="1"/>
    <col min="4576" max="4576" width="12" customWidth="1"/>
    <col min="4829" max="4829" width="51.5703125" customWidth="1"/>
    <col min="4832" max="4832" width="12" customWidth="1"/>
    <col min="5085" max="5085" width="51.5703125" customWidth="1"/>
    <col min="5088" max="5088" width="12" customWidth="1"/>
    <col min="5341" max="5341" width="51.5703125" customWidth="1"/>
    <col min="5344" max="5344" width="12" customWidth="1"/>
    <col min="5597" max="5597" width="51.5703125" customWidth="1"/>
    <col min="5600" max="5600" width="12" customWidth="1"/>
    <col min="5853" max="5853" width="51.5703125" customWidth="1"/>
    <col min="5856" max="5856" width="12" customWidth="1"/>
    <col min="6109" max="6109" width="51.5703125" customWidth="1"/>
    <col min="6112" max="6112" width="12" customWidth="1"/>
    <col min="6365" max="6365" width="51.5703125" customWidth="1"/>
    <col min="6368" max="6368" width="12" customWidth="1"/>
    <col min="6621" max="6621" width="51.5703125" customWidth="1"/>
    <col min="6624" max="6624" width="12" customWidth="1"/>
    <col min="6877" max="6877" width="51.5703125" customWidth="1"/>
    <col min="6880" max="6880" width="12" customWidth="1"/>
    <col min="7133" max="7133" width="51.5703125" customWidth="1"/>
    <col min="7136" max="7136" width="12" customWidth="1"/>
    <col min="7389" max="7389" width="51.5703125" customWidth="1"/>
    <col min="7392" max="7392" width="12" customWidth="1"/>
    <col min="7645" max="7645" width="51.5703125" customWidth="1"/>
    <col min="7648" max="7648" width="12" customWidth="1"/>
    <col min="7901" max="7901" width="51.5703125" customWidth="1"/>
    <col min="7904" max="7904" width="12" customWidth="1"/>
    <col min="8157" max="8157" width="51.5703125" customWidth="1"/>
    <col min="8160" max="8160" width="12" customWidth="1"/>
    <col min="8413" max="8413" width="51.5703125" customWidth="1"/>
    <col min="8416" max="8416" width="12" customWidth="1"/>
    <col min="8669" max="8669" width="51.5703125" customWidth="1"/>
    <col min="8672" max="8672" width="12" customWidth="1"/>
    <col min="8925" max="8925" width="51.5703125" customWidth="1"/>
    <col min="8928" max="8928" width="12" customWidth="1"/>
    <col min="9181" max="9181" width="51.5703125" customWidth="1"/>
    <col min="9184" max="9184" width="12" customWidth="1"/>
    <col min="9437" max="9437" width="51.5703125" customWidth="1"/>
    <col min="9440" max="9440" width="12" customWidth="1"/>
    <col min="9693" max="9693" width="51.5703125" customWidth="1"/>
    <col min="9696" max="9696" width="12" customWidth="1"/>
    <col min="9949" max="9949" width="51.5703125" customWidth="1"/>
    <col min="9952" max="9952" width="12" customWidth="1"/>
    <col min="10205" max="10205" width="51.5703125" customWidth="1"/>
    <col min="10208" max="10208" width="12" customWidth="1"/>
    <col min="10461" max="10461" width="51.5703125" customWidth="1"/>
    <col min="10464" max="10464" width="12" customWidth="1"/>
    <col min="10717" max="10717" width="51.5703125" customWidth="1"/>
    <col min="10720" max="10720" width="12" customWidth="1"/>
    <col min="10973" max="10973" width="51.5703125" customWidth="1"/>
    <col min="10976" max="10976" width="12" customWidth="1"/>
    <col min="11229" max="11229" width="51.5703125" customWidth="1"/>
    <col min="11232" max="11232" width="12" customWidth="1"/>
    <col min="11485" max="11485" width="51.5703125" customWidth="1"/>
    <col min="11488" max="11488" width="12" customWidth="1"/>
    <col min="11741" max="11741" width="51.5703125" customWidth="1"/>
    <col min="11744" max="11744" width="12" customWidth="1"/>
    <col min="11997" max="11997" width="51.5703125" customWidth="1"/>
    <col min="12000" max="12000" width="12" customWidth="1"/>
    <col min="12253" max="12253" width="51.5703125" customWidth="1"/>
    <col min="12256" max="12256" width="12" customWidth="1"/>
    <col min="12509" max="12509" width="51.5703125" customWidth="1"/>
    <col min="12512" max="12512" width="12" customWidth="1"/>
    <col min="12765" max="12765" width="51.5703125" customWidth="1"/>
    <col min="12768" max="12768" width="12" customWidth="1"/>
    <col min="13021" max="13021" width="51.5703125" customWidth="1"/>
    <col min="13024" max="13024" width="12" customWidth="1"/>
    <col min="13277" max="13277" width="51.5703125" customWidth="1"/>
    <col min="13280" max="13280" width="12" customWidth="1"/>
    <col min="13533" max="13533" width="51.5703125" customWidth="1"/>
    <col min="13536" max="13536" width="12" customWidth="1"/>
    <col min="13789" max="13789" width="51.5703125" customWidth="1"/>
    <col min="13792" max="13792" width="12" customWidth="1"/>
    <col min="14045" max="14045" width="51.5703125" customWidth="1"/>
    <col min="14048" max="14048" width="12" customWidth="1"/>
    <col min="14301" max="14301" width="51.5703125" customWidth="1"/>
    <col min="14304" max="14304" width="12" customWidth="1"/>
    <col min="14557" max="14557" width="51.5703125" customWidth="1"/>
    <col min="14560" max="14560" width="12" customWidth="1"/>
    <col min="14813" max="14813" width="51.5703125" customWidth="1"/>
    <col min="14816" max="14816" width="12" customWidth="1"/>
    <col min="15069" max="15069" width="51.5703125" customWidth="1"/>
    <col min="15072" max="15072" width="12" customWidth="1"/>
    <col min="15325" max="15325" width="51.5703125" customWidth="1"/>
    <col min="15328" max="15328" width="12" customWidth="1"/>
    <col min="15581" max="15581" width="51.5703125" customWidth="1"/>
    <col min="15584" max="15584" width="12" customWidth="1"/>
    <col min="15837" max="15837" width="51.5703125" customWidth="1"/>
    <col min="15840" max="15840" width="12" customWidth="1"/>
    <col min="16093" max="16093" width="51.5703125" customWidth="1"/>
    <col min="16096" max="16096" width="12" customWidth="1"/>
  </cols>
  <sheetData>
    <row r="1" spans="1:9" ht="75" customHeight="1" x14ac:dyDescent="0.25">
      <c r="A1" s="139"/>
      <c r="B1" s="139"/>
      <c r="C1" s="139"/>
      <c r="D1" s="139"/>
      <c r="E1" s="139"/>
      <c r="F1" s="139"/>
      <c r="G1" s="139"/>
    </row>
    <row r="2" spans="1:9" ht="15" customHeight="1" x14ac:dyDescent="0.25">
      <c r="A2" s="135" t="s">
        <v>146</v>
      </c>
      <c r="B2" s="135"/>
      <c r="C2" s="135"/>
      <c r="D2" s="135"/>
      <c r="E2" s="135"/>
      <c r="F2" s="135"/>
      <c r="G2" s="135"/>
    </row>
    <row r="3" spans="1:9" ht="24.95" customHeight="1" x14ac:dyDescent="0.25">
      <c r="A3" s="140" t="str">
        <f>Contents!A3</f>
        <v>Released: December 2017</v>
      </c>
      <c r="B3" s="140"/>
      <c r="C3" s="140"/>
      <c r="D3" s="140"/>
      <c r="E3" s="140"/>
      <c r="F3" s="140"/>
      <c r="G3" s="140"/>
    </row>
    <row r="4" spans="1:9" s="31" customFormat="1" ht="31.5" customHeight="1" x14ac:dyDescent="0.25">
      <c r="A4" s="141" t="s">
        <v>225</v>
      </c>
      <c r="B4" s="141"/>
      <c r="C4" s="141"/>
      <c r="D4" s="141"/>
      <c r="E4" s="141"/>
      <c r="F4" s="141"/>
      <c r="G4" s="141"/>
    </row>
    <row r="5" spans="1:9" s="31" customFormat="1" x14ac:dyDescent="0.25">
      <c r="A5" s="138" t="s">
        <v>68</v>
      </c>
      <c r="B5" s="137" t="s">
        <v>139</v>
      </c>
      <c r="C5" s="137"/>
      <c r="D5" s="137"/>
      <c r="E5" s="137"/>
      <c r="F5" s="137"/>
      <c r="G5" s="137"/>
    </row>
    <row r="6" spans="1:9" s="31" customFormat="1" ht="23.25" x14ac:dyDescent="0.25">
      <c r="A6" s="138"/>
      <c r="B6" s="61" t="s">
        <v>28</v>
      </c>
      <c r="C6" s="61" t="s">
        <v>29</v>
      </c>
      <c r="D6" s="61" t="s">
        <v>30</v>
      </c>
      <c r="E6" s="61" t="s">
        <v>31</v>
      </c>
      <c r="F6" s="61" t="s">
        <v>27</v>
      </c>
      <c r="G6" s="62" t="s">
        <v>71</v>
      </c>
    </row>
    <row r="7" spans="1:9" s="31" customFormat="1" x14ac:dyDescent="0.25">
      <c r="A7" s="9" t="s">
        <v>3</v>
      </c>
      <c r="B7" s="13">
        <v>535</v>
      </c>
      <c r="C7" s="13">
        <v>153</v>
      </c>
      <c r="D7" s="13">
        <v>29</v>
      </c>
      <c r="E7" s="13">
        <v>0</v>
      </c>
      <c r="F7" s="13">
        <v>167</v>
      </c>
      <c r="G7" s="14">
        <f>SUM(B7:F7)</f>
        <v>884</v>
      </c>
      <c r="I7" s="14"/>
    </row>
    <row r="8" spans="1:9" s="31" customFormat="1" x14ac:dyDescent="0.25">
      <c r="A8" s="9" t="s">
        <v>148</v>
      </c>
      <c r="B8" s="13">
        <v>33</v>
      </c>
      <c r="C8" s="13">
        <v>10</v>
      </c>
      <c r="D8" s="13">
        <v>3</v>
      </c>
      <c r="E8" s="13">
        <v>0</v>
      </c>
      <c r="F8" s="13">
        <v>5</v>
      </c>
      <c r="G8" s="14">
        <f t="shared" ref="G8:G30" si="0">SUM(B8:F8)</f>
        <v>51</v>
      </c>
      <c r="I8" s="14"/>
    </row>
    <row r="9" spans="1:9" s="31" customFormat="1" x14ac:dyDescent="0.25">
      <c r="A9" s="9" t="s">
        <v>4</v>
      </c>
      <c r="B9" s="13">
        <v>76</v>
      </c>
      <c r="C9" s="13">
        <v>13</v>
      </c>
      <c r="D9" s="13">
        <v>2</v>
      </c>
      <c r="E9" s="13">
        <v>0</v>
      </c>
      <c r="F9" s="13">
        <v>17</v>
      </c>
      <c r="G9" s="14">
        <f t="shared" si="0"/>
        <v>108</v>
      </c>
      <c r="I9" s="14"/>
    </row>
    <row r="10" spans="1:9" s="31" customFormat="1" x14ac:dyDescent="0.25">
      <c r="A10" s="9" t="s">
        <v>5</v>
      </c>
      <c r="B10" s="13">
        <v>53</v>
      </c>
      <c r="C10" s="13">
        <v>12</v>
      </c>
      <c r="D10" s="13">
        <v>3</v>
      </c>
      <c r="E10" s="13">
        <v>0</v>
      </c>
      <c r="F10" s="13">
        <v>5</v>
      </c>
      <c r="G10" s="14">
        <f t="shared" si="0"/>
        <v>73</v>
      </c>
      <c r="I10" s="14"/>
    </row>
    <row r="11" spans="1:9" s="31" customFormat="1" ht="13.15" customHeight="1" x14ac:dyDescent="0.25">
      <c r="A11" s="9" t="s">
        <v>0</v>
      </c>
      <c r="B11" s="13">
        <v>1032</v>
      </c>
      <c r="C11" s="13">
        <v>232</v>
      </c>
      <c r="D11" s="13">
        <v>96</v>
      </c>
      <c r="E11" s="13">
        <v>2</v>
      </c>
      <c r="F11" s="13">
        <v>249</v>
      </c>
      <c r="G11" s="14">
        <f t="shared" si="0"/>
        <v>1611</v>
      </c>
      <c r="I11" s="14"/>
    </row>
    <row r="12" spans="1:9" s="31" customFormat="1" x14ac:dyDescent="0.25">
      <c r="A12" s="9" t="s">
        <v>6</v>
      </c>
      <c r="B12" s="13">
        <v>78</v>
      </c>
      <c r="C12" s="13">
        <v>21</v>
      </c>
      <c r="D12" s="13">
        <v>9</v>
      </c>
      <c r="E12" s="13">
        <v>0</v>
      </c>
      <c r="F12" s="13">
        <v>13</v>
      </c>
      <c r="G12" s="14">
        <f t="shared" si="0"/>
        <v>121</v>
      </c>
      <c r="I12" s="14"/>
    </row>
    <row r="13" spans="1:9" s="31" customFormat="1" x14ac:dyDescent="0.25">
      <c r="A13" s="9" t="s">
        <v>7</v>
      </c>
      <c r="B13" s="13">
        <v>109</v>
      </c>
      <c r="C13" s="13">
        <v>23</v>
      </c>
      <c r="D13" s="13">
        <v>6</v>
      </c>
      <c r="E13" s="13">
        <v>0</v>
      </c>
      <c r="F13" s="13">
        <v>14</v>
      </c>
      <c r="G13" s="14">
        <f t="shared" si="0"/>
        <v>152</v>
      </c>
      <c r="I13" s="14"/>
    </row>
    <row r="14" spans="1:9" s="31" customFormat="1" x14ac:dyDescent="0.25">
      <c r="A14" s="9" t="s">
        <v>97</v>
      </c>
      <c r="B14" s="13">
        <v>7</v>
      </c>
      <c r="C14" s="13">
        <v>0</v>
      </c>
      <c r="D14" s="13">
        <v>0</v>
      </c>
      <c r="E14" s="13">
        <v>0</v>
      </c>
      <c r="F14" s="13">
        <v>1</v>
      </c>
      <c r="G14" s="14">
        <f t="shared" si="0"/>
        <v>8</v>
      </c>
      <c r="I14" s="14"/>
    </row>
    <row r="15" spans="1:9" s="31" customFormat="1" x14ac:dyDescent="0.25">
      <c r="A15" s="9" t="s">
        <v>208</v>
      </c>
      <c r="B15" s="13">
        <v>1</v>
      </c>
      <c r="C15" s="13">
        <v>0</v>
      </c>
      <c r="D15" s="13">
        <v>0</v>
      </c>
      <c r="E15" s="13">
        <v>0</v>
      </c>
      <c r="F15" s="13">
        <v>0</v>
      </c>
      <c r="G15" s="14">
        <f t="shared" si="0"/>
        <v>1</v>
      </c>
      <c r="I15" s="14"/>
    </row>
    <row r="16" spans="1:9" s="31" customFormat="1" x14ac:dyDescent="0.25">
      <c r="A16" s="9" t="s">
        <v>98</v>
      </c>
      <c r="B16" s="13">
        <v>9</v>
      </c>
      <c r="C16" s="13">
        <v>1</v>
      </c>
      <c r="D16" s="13">
        <v>1</v>
      </c>
      <c r="E16" s="13">
        <v>0</v>
      </c>
      <c r="F16" s="13">
        <v>2</v>
      </c>
      <c r="G16" s="14">
        <f t="shared" si="0"/>
        <v>13</v>
      </c>
      <c r="I16" s="14"/>
    </row>
    <row r="17" spans="1:9" s="31" customFormat="1" x14ac:dyDescent="0.25">
      <c r="A17" s="9" t="s">
        <v>99</v>
      </c>
      <c r="B17" s="13">
        <v>37</v>
      </c>
      <c r="C17" s="13">
        <v>1</v>
      </c>
      <c r="D17" s="13">
        <v>0</v>
      </c>
      <c r="E17" s="13">
        <v>0</v>
      </c>
      <c r="F17" s="13">
        <v>2</v>
      </c>
      <c r="G17" s="14">
        <f t="shared" si="0"/>
        <v>40</v>
      </c>
      <c r="I17" s="14"/>
    </row>
    <row r="18" spans="1:9" s="31" customFormat="1" x14ac:dyDescent="0.25">
      <c r="A18" s="9" t="s">
        <v>100</v>
      </c>
      <c r="B18" s="13">
        <v>81</v>
      </c>
      <c r="C18" s="13">
        <v>10</v>
      </c>
      <c r="D18" s="13">
        <v>1</v>
      </c>
      <c r="E18" s="13">
        <v>0</v>
      </c>
      <c r="F18" s="13">
        <v>28</v>
      </c>
      <c r="G18" s="14">
        <f t="shared" si="0"/>
        <v>120</v>
      </c>
      <c r="I18" s="14"/>
    </row>
    <row r="19" spans="1:9" s="31" customFormat="1" x14ac:dyDescent="0.25">
      <c r="A19" s="9" t="s">
        <v>101</v>
      </c>
      <c r="B19" s="13">
        <v>7</v>
      </c>
      <c r="C19" s="13">
        <v>0</v>
      </c>
      <c r="D19" s="13">
        <v>0</v>
      </c>
      <c r="E19" s="13">
        <v>0</v>
      </c>
      <c r="F19" s="13">
        <v>0</v>
      </c>
      <c r="G19" s="14">
        <f t="shared" si="0"/>
        <v>7</v>
      </c>
      <c r="I19" s="14"/>
    </row>
    <row r="20" spans="1:9" s="31" customFormat="1" x14ac:dyDescent="0.25">
      <c r="A20" s="9" t="s">
        <v>8</v>
      </c>
      <c r="B20" s="13">
        <v>50</v>
      </c>
      <c r="C20" s="13">
        <v>14</v>
      </c>
      <c r="D20" s="13">
        <v>10</v>
      </c>
      <c r="E20" s="13">
        <v>2</v>
      </c>
      <c r="F20" s="13">
        <v>8</v>
      </c>
      <c r="G20" s="14">
        <f t="shared" si="0"/>
        <v>84</v>
      </c>
      <c r="I20" s="14"/>
    </row>
    <row r="21" spans="1:9" s="31" customFormat="1" x14ac:dyDescent="0.25">
      <c r="A21" s="9" t="s">
        <v>9</v>
      </c>
      <c r="B21" s="13">
        <v>109</v>
      </c>
      <c r="C21" s="13">
        <v>33</v>
      </c>
      <c r="D21" s="13">
        <v>11</v>
      </c>
      <c r="E21" s="13">
        <v>0</v>
      </c>
      <c r="F21" s="13">
        <v>15</v>
      </c>
      <c r="G21" s="14">
        <f t="shared" si="0"/>
        <v>168</v>
      </c>
      <c r="I21" s="14"/>
    </row>
    <row r="22" spans="1:9" s="31" customFormat="1" x14ac:dyDescent="0.25">
      <c r="A22" s="9" t="s">
        <v>1</v>
      </c>
      <c r="B22" s="13">
        <v>182</v>
      </c>
      <c r="C22" s="13">
        <v>75</v>
      </c>
      <c r="D22" s="13">
        <v>26</v>
      </c>
      <c r="E22" s="13">
        <v>0</v>
      </c>
      <c r="F22" s="13">
        <v>31</v>
      </c>
      <c r="G22" s="14">
        <f t="shared" si="0"/>
        <v>314</v>
      </c>
      <c r="I22" s="14"/>
    </row>
    <row r="23" spans="1:9" s="31" customFormat="1" x14ac:dyDescent="0.25">
      <c r="A23" s="9" t="s">
        <v>2</v>
      </c>
      <c r="B23" s="13">
        <v>131</v>
      </c>
      <c r="C23" s="13">
        <v>24</v>
      </c>
      <c r="D23" s="13">
        <v>22</v>
      </c>
      <c r="E23" s="13">
        <v>1</v>
      </c>
      <c r="F23" s="13">
        <v>20</v>
      </c>
      <c r="G23" s="14">
        <f t="shared" si="0"/>
        <v>198</v>
      </c>
      <c r="I23" s="14"/>
    </row>
    <row r="24" spans="1:9" s="31" customFormat="1" x14ac:dyDescent="0.25">
      <c r="A24" s="9" t="s">
        <v>10</v>
      </c>
      <c r="B24" s="13">
        <v>1465</v>
      </c>
      <c r="C24" s="13">
        <v>194</v>
      </c>
      <c r="D24" s="13">
        <v>82</v>
      </c>
      <c r="E24" s="13">
        <v>4</v>
      </c>
      <c r="F24" s="13">
        <v>485</v>
      </c>
      <c r="G24" s="14">
        <f t="shared" si="0"/>
        <v>2230</v>
      </c>
      <c r="I24" s="14"/>
    </row>
    <row r="25" spans="1:9" s="31" customFormat="1" x14ac:dyDescent="0.25">
      <c r="A25" s="9" t="s">
        <v>11</v>
      </c>
      <c r="B25" s="13">
        <v>106</v>
      </c>
      <c r="C25" s="13">
        <v>23</v>
      </c>
      <c r="D25" s="13">
        <v>4</v>
      </c>
      <c r="E25" s="13">
        <v>0</v>
      </c>
      <c r="F25" s="13">
        <v>17</v>
      </c>
      <c r="G25" s="14">
        <f t="shared" si="0"/>
        <v>150</v>
      </c>
      <c r="I25" s="14"/>
    </row>
    <row r="26" spans="1:9" s="31" customFormat="1" x14ac:dyDescent="0.25">
      <c r="A26" s="9" t="s">
        <v>12</v>
      </c>
      <c r="B26" s="13">
        <v>9</v>
      </c>
      <c r="C26" s="13">
        <v>0</v>
      </c>
      <c r="D26" s="13">
        <v>0</v>
      </c>
      <c r="E26" s="13">
        <v>0</v>
      </c>
      <c r="F26" s="13">
        <v>2</v>
      </c>
      <c r="G26" s="14">
        <f t="shared" si="0"/>
        <v>11</v>
      </c>
      <c r="I26" s="14"/>
    </row>
    <row r="27" spans="1:9" s="31" customFormat="1" x14ac:dyDescent="0.25">
      <c r="A27" s="9" t="s">
        <v>13</v>
      </c>
      <c r="B27" s="13">
        <v>145</v>
      </c>
      <c r="C27" s="13">
        <v>15</v>
      </c>
      <c r="D27" s="13">
        <v>4</v>
      </c>
      <c r="E27" s="13">
        <v>1</v>
      </c>
      <c r="F27" s="13">
        <v>40</v>
      </c>
      <c r="G27" s="14">
        <f t="shared" si="0"/>
        <v>205</v>
      </c>
      <c r="I27" s="14"/>
    </row>
    <row r="28" spans="1:9" s="31" customFormat="1" x14ac:dyDescent="0.25">
      <c r="A28" s="9" t="s">
        <v>14</v>
      </c>
      <c r="B28" s="13">
        <v>426</v>
      </c>
      <c r="C28" s="13">
        <v>94</v>
      </c>
      <c r="D28" s="13">
        <v>18</v>
      </c>
      <c r="E28" s="13">
        <v>2</v>
      </c>
      <c r="F28" s="13">
        <v>56</v>
      </c>
      <c r="G28" s="14">
        <f t="shared" si="0"/>
        <v>596</v>
      </c>
      <c r="I28" s="14"/>
    </row>
    <row r="29" spans="1:9" s="31" customFormat="1" x14ac:dyDescent="0.25">
      <c r="A29" s="9" t="s">
        <v>15</v>
      </c>
      <c r="B29" s="13">
        <v>303</v>
      </c>
      <c r="C29" s="13">
        <v>62</v>
      </c>
      <c r="D29" s="13">
        <v>29</v>
      </c>
      <c r="E29" s="13">
        <v>0</v>
      </c>
      <c r="F29" s="13">
        <v>75</v>
      </c>
      <c r="G29" s="14">
        <f t="shared" si="0"/>
        <v>469</v>
      </c>
      <c r="I29" s="14"/>
    </row>
    <row r="30" spans="1:9" s="31" customFormat="1" x14ac:dyDescent="0.25">
      <c r="A30" s="9" t="s">
        <v>16</v>
      </c>
      <c r="B30" s="13">
        <v>99</v>
      </c>
      <c r="C30" s="13">
        <v>31</v>
      </c>
      <c r="D30" s="13">
        <v>5</v>
      </c>
      <c r="E30" s="13">
        <v>0</v>
      </c>
      <c r="F30" s="13">
        <v>16</v>
      </c>
      <c r="G30" s="14">
        <f t="shared" si="0"/>
        <v>151</v>
      </c>
      <c r="I30" s="14"/>
    </row>
    <row r="31" spans="1:9" s="31" customFormat="1" x14ac:dyDescent="0.25">
      <c r="A31" s="63" t="s">
        <v>17</v>
      </c>
      <c r="B31" s="59">
        <f>SUM(B7:B30)</f>
        <v>5083</v>
      </c>
      <c r="C31" s="59">
        <f t="shared" ref="C31:G31" si="1">SUM(C7:C30)</f>
        <v>1041</v>
      </c>
      <c r="D31" s="59">
        <f t="shared" si="1"/>
        <v>361</v>
      </c>
      <c r="E31" s="59">
        <f t="shared" si="1"/>
        <v>12</v>
      </c>
      <c r="F31" s="59">
        <f t="shared" si="1"/>
        <v>1268</v>
      </c>
      <c r="G31" s="59">
        <f t="shared" si="1"/>
        <v>7765</v>
      </c>
    </row>
    <row r="32" spans="1:9" s="31" customFormat="1" ht="30" customHeight="1" x14ac:dyDescent="0.25">
      <c r="A32" s="142"/>
      <c r="B32" s="142"/>
      <c r="C32" s="142"/>
      <c r="D32" s="142"/>
      <c r="E32" s="142"/>
      <c r="F32" s="142"/>
      <c r="G32" s="142"/>
    </row>
    <row r="33" spans="1:8" s="31" customFormat="1" ht="31.5" customHeight="1" x14ac:dyDescent="0.25">
      <c r="A33" s="141" t="s">
        <v>224</v>
      </c>
      <c r="B33" s="141"/>
      <c r="C33" s="141"/>
      <c r="D33" s="141"/>
      <c r="E33" s="141"/>
      <c r="F33" s="141"/>
      <c r="G33" s="141"/>
    </row>
    <row r="34" spans="1:8" s="31" customFormat="1" x14ac:dyDescent="0.25">
      <c r="A34" s="138" t="s">
        <v>69</v>
      </c>
      <c r="B34" s="137" t="s">
        <v>70</v>
      </c>
      <c r="C34" s="137"/>
      <c r="D34" s="137"/>
      <c r="E34" s="137"/>
      <c r="F34" s="137"/>
      <c r="G34" s="137"/>
    </row>
    <row r="35" spans="1:8" s="31" customFormat="1" ht="23.25" x14ac:dyDescent="0.25">
      <c r="A35" s="138"/>
      <c r="B35" s="61" t="s">
        <v>28</v>
      </c>
      <c r="C35" s="61" t="s">
        <v>29</v>
      </c>
      <c r="D35" s="61" t="s">
        <v>30</v>
      </c>
      <c r="E35" s="61" t="s">
        <v>31</v>
      </c>
      <c r="F35" s="61" t="s">
        <v>27</v>
      </c>
      <c r="G35" s="62" t="s">
        <v>17</v>
      </c>
    </row>
    <row r="36" spans="1:8" s="31" customFormat="1" x14ac:dyDescent="0.25">
      <c r="A36" s="9" t="s">
        <v>18</v>
      </c>
      <c r="B36" s="13">
        <v>80</v>
      </c>
      <c r="C36" s="13">
        <v>18</v>
      </c>
      <c r="D36" s="13">
        <v>9</v>
      </c>
      <c r="E36" s="13"/>
      <c r="F36" s="13">
        <v>16</v>
      </c>
      <c r="G36" s="14">
        <f t="shared" ref="G36:G44" si="2">SUM(B36:F36)</f>
        <v>123</v>
      </c>
    </row>
    <row r="37" spans="1:8" s="31" customFormat="1" x14ac:dyDescent="0.25">
      <c r="A37" s="9" t="s">
        <v>19</v>
      </c>
      <c r="B37" s="13">
        <v>1724</v>
      </c>
      <c r="C37" s="13">
        <v>332</v>
      </c>
      <c r="D37" s="13">
        <v>115</v>
      </c>
      <c r="E37" s="13">
        <v>6</v>
      </c>
      <c r="F37" s="13">
        <v>628</v>
      </c>
      <c r="G37" s="14">
        <f t="shared" si="2"/>
        <v>2805</v>
      </c>
    </row>
    <row r="38" spans="1:8" s="31" customFormat="1" x14ac:dyDescent="0.25">
      <c r="A38" s="9" t="s">
        <v>20</v>
      </c>
      <c r="B38" s="13">
        <v>34</v>
      </c>
      <c r="C38" s="13">
        <v>6</v>
      </c>
      <c r="D38" s="13">
        <v>3</v>
      </c>
      <c r="E38" s="13"/>
      <c r="F38" s="13">
        <v>3</v>
      </c>
      <c r="G38" s="14">
        <f t="shared" si="2"/>
        <v>46</v>
      </c>
    </row>
    <row r="39" spans="1:8" s="31" customFormat="1" x14ac:dyDescent="0.25">
      <c r="A39" s="9" t="s">
        <v>21</v>
      </c>
      <c r="B39" s="13">
        <v>1054</v>
      </c>
      <c r="C39" s="13">
        <v>228</v>
      </c>
      <c r="D39" s="13">
        <v>84</v>
      </c>
      <c r="E39" s="13">
        <v>3</v>
      </c>
      <c r="F39" s="13">
        <v>246</v>
      </c>
      <c r="G39" s="14">
        <f t="shared" si="2"/>
        <v>1615</v>
      </c>
    </row>
    <row r="40" spans="1:8" s="31" customFormat="1" ht="13.15" customHeight="1" x14ac:dyDescent="0.25">
      <c r="A40" s="9" t="s">
        <v>22</v>
      </c>
      <c r="B40" s="13">
        <v>212</v>
      </c>
      <c r="C40" s="13">
        <v>60</v>
      </c>
      <c r="D40" s="13">
        <v>15</v>
      </c>
      <c r="E40" s="13"/>
      <c r="F40" s="13">
        <v>19</v>
      </c>
      <c r="G40" s="14">
        <f t="shared" si="2"/>
        <v>306</v>
      </c>
    </row>
    <row r="41" spans="1:8" s="31" customFormat="1" x14ac:dyDescent="0.25">
      <c r="A41" s="9" t="s">
        <v>23</v>
      </c>
      <c r="B41" s="13">
        <v>38</v>
      </c>
      <c r="C41" s="13">
        <v>12</v>
      </c>
      <c r="D41" s="13">
        <v>2</v>
      </c>
      <c r="E41" s="13"/>
      <c r="F41" s="13">
        <v>5</v>
      </c>
      <c r="G41" s="14">
        <f t="shared" si="2"/>
        <v>57</v>
      </c>
    </row>
    <row r="42" spans="1:8" s="31" customFormat="1" x14ac:dyDescent="0.25">
      <c r="A42" s="9" t="s">
        <v>24</v>
      </c>
      <c r="B42" s="13">
        <v>1336</v>
      </c>
      <c r="C42" s="13">
        <v>244</v>
      </c>
      <c r="D42" s="13">
        <v>86</v>
      </c>
      <c r="E42" s="13">
        <v>2</v>
      </c>
      <c r="F42" s="13">
        <v>238</v>
      </c>
      <c r="G42" s="14">
        <f t="shared" si="2"/>
        <v>1906</v>
      </c>
    </row>
    <row r="43" spans="1:8" s="31" customFormat="1" x14ac:dyDescent="0.25">
      <c r="A43" s="9" t="s">
        <v>25</v>
      </c>
      <c r="B43" s="13">
        <v>603</v>
      </c>
      <c r="C43" s="13">
        <v>141</v>
      </c>
      <c r="D43" s="13">
        <v>47</v>
      </c>
      <c r="E43" s="13">
        <v>1</v>
      </c>
      <c r="F43" s="13">
        <v>112</v>
      </c>
      <c r="G43" s="14">
        <f t="shared" si="2"/>
        <v>904</v>
      </c>
    </row>
    <row r="44" spans="1:8" s="31" customFormat="1" x14ac:dyDescent="0.25">
      <c r="A44" s="9" t="s">
        <v>26</v>
      </c>
      <c r="B44" s="13">
        <v>2</v>
      </c>
      <c r="C44" s="13"/>
      <c r="D44" s="13"/>
      <c r="E44" s="13"/>
      <c r="F44" s="13">
        <v>1</v>
      </c>
      <c r="G44" s="14">
        <f t="shared" si="2"/>
        <v>3</v>
      </c>
    </row>
    <row r="45" spans="1:8" s="31" customFormat="1" x14ac:dyDescent="0.25">
      <c r="A45" s="63" t="s">
        <v>17</v>
      </c>
      <c r="B45" s="59">
        <f>SUM(B36:B44)</f>
        <v>5083</v>
      </c>
      <c r="C45" s="59">
        <f t="shared" ref="C45:F45" si="3">SUM(C36:C44)</f>
        <v>1041</v>
      </c>
      <c r="D45" s="59">
        <f t="shared" si="3"/>
        <v>361</v>
      </c>
      <c r="E45" s="59">
        <f t="shared" si="3"/>
        <v>12</v>
      </c>
      <c r="F45" s="59">
        <f t="shared" si="3"/>
        <v>1268</v>
      </c>
      <c r="G45" s="59">
        <f t="shared" ref="G45" si="4">SUM(G36:G44)</f>
        <v>7765</v>
      </c>
    </row>
    <row r="46" spans="1:8" x14ac:dyDescent="0.25">
      <c r="A46" s="9"/>
      <c r="B46" s="31"/>
      <c r="C46" s="31"/>
      <c r="D46" s="31"/>
      <c r="E46" s="31"/>
      <c r="F46" s="31"/>
      <c r="G46" s="31"/>
      <c r="H46" s="31"/>
    </row>
    <row r="47" spans="1:8" x14ac:dyDescent="0.25">
      <c r="A47" s="9"/>
      <c r="B47" s="9"/>
      <c r="C47" s="9"/>
      <c r="D47" s="9"/>
      <c r="E47" s="9"/>
      <c r="F47" s="9"/>
      <c r="G47" s="9"/>
    </row>
    <row r="48" spans="1:8" x14ac:dyDescent="0.25">
      <c r="A48" s="12" t="s">
        <v>143</v>
      </c>
    </row>
  </sheetData>
  <mergeCells count="10">
    <mergeCell ref="B34:G34"/>
    <mergeCell ref="A5:A6"/>
    <mergeCell ref="A34:A35"/>
    <mergeCell ref="A1:G1"/>
    <mergeCell ref="A2:G2"/>
    <mergeCell ref="A3:G3"/>
    <mergeCell ref="A4:G4"/>
    <mergeCell ref="A33:G33"/>
    <mergeCell ref="B5:G5"/>
    <mergeCell ref="A32:G32"/>
  </mergeCells>
  <hyperlinks>
    <hyperlink ref="A48" r:id="rId1"/>
  </hyperlinks>
  <pageMargins left="0.70866141732283472" right="0.70866141732283472" top="0.74803149606299213" bottom="0.74803149606299213" header="0.31496062992125984" footer="0.31496062992125984"/>
  <pageSetup paperSize="9" scale="88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opLeftCell="A33" workbookViewId="0">
      <selection activeCell="D61" sqref="D61"/>
    </sheetView>
  </sheetViews>
  <sheetFormatPr defaultColWidth="11.5703125" defaultRowHeight="15" x14ac:dyDescent="0.25"/>
  <cols>
    <col min="1" max="1" width="32.28515625" customWidth="1"/>
    <col min="2" max="15" width="10.7109375" customWidth="1"/>
    <col min="191" max="191" width="51.5703125" customWidth="1"/>
    <col min="194" max="194" width="12" customWidth="1"/>
    <col min="447" max="447" width="51.5703125" customWidth="1"/>
    <col min="450" max="450" width="12" customWidth="1"/>
    <col min="703" max="703" width="51.5703125" customWidth="1"/>
    <col min="706" max="706" width="12" customWidth="1"/>
    <col min="959" max="959" width="51.5703125" customWidth="1"/>
    <col min="962" max="962" width="12" customWidth="1"/>
    <col min="1215" max="1215" width="51.5703125" customWidth="1"/>
    <col min="1218" max="1218" width="12" customWidth="1"/>
    <col min="1471" max="1471" width="51.5703125" customWidth="1"/>
    <col min="1474" max="1474" width="12" customWidth="1"/>
    <col min="1727" max="1727" width="51.5703125" customWidth="1"/>
    <col min="1730" max="1730" width="12" customWidth="1"/>
    <col min="1983" max="1983" width="51.5703125" customWidth="1"/>
    <col min="1986" max="1986" width="12" customWidth="1"/>
    <col min="2239" max="2239" width="51.5703125" customWidth="1"/>
    <col min="2242" max="2242" width="12" customWidth="1"/>
    <col min="2495" max="2495" width="51.5703125" customWidth="1"/>
    <col min="2498" max="2498" width="12" customWidth="1"/>
    <col min="2751" max="2751" width="51.5703125" customWidth="1"/>
    <col min="2754" max="2754" width="12" customWidth="1"/>
    <col min="3007" max="3007" width="51.5703125" customWidth="1"/>
    <col min="3010" max="3010" width="12" customWidth="1"/>
    <col min="3263" max="3263" width="51.5703125" customWidth="1"/>
    <col min="3266" max="3266" width="12" customWidth="1"/>
    <col min="3519" max="3519" width="51.5703125" customWidth="1"/>
    <col min="3522" max="3522" width="12" customWidth="1"/>
    <col min="3775" max="3775" width="51.5703125" customWidth="1"/>
    <col min="3778" max="3778" width="12" customWidth="1"/>
    <col min="4031" max="4031" width="51.5703125" customWidth="1"/>
    <col min="4034" max="4034" width="12" customWidth="1"/>
    <col min="4287" max="4287" width="51.5703125" customWidth="1"/>
    <col min="4290" max="4290" width="12" customWidth="1"/>
    <col min="4543" max="4543" width="51.5703125" customWidth="1"/>
    <col min="4546" max="4546" width="12" customWidth="1"/>
    <col min="4799" max="4799" width="51.5703125" customWidth="1"/>
    <col min="4802" max="4802" width="12" customWidth="1"/>
    <col min="5055" max="5055" width="51.5703125" customWidth="1"/>
    <col min="5058" max="5058" width="12" customWidth="1"/>
    <col min="5311" max="5311" width="51.5703125" customWidth="1"/>
    <col min="5314" max="5314" width="12" customWidth="1"/>
    <col min="5567" max="5567" width="51.5703125" customWidth="1"/>
    <col min="5570" max="5570" width="12" customWidth="1"/>
    <col min="5823" max="5823" width="51.5703125" customWidth="1"/>
    <col min="5826" max="5826" width="12" customWidth="1"/>
    <col min="6079" max="6079" width="51.5703125" customWidth="1"/>
    <col min="6082" max="6082" width="12" customWidth="1"/>
    <col min="6335" max="6335" width="51.5703125" customWidth="1"/>
    <col min="6338" max="6338" width="12" customWidth="1"/>
    <col min="6591" max="6591" width="51.5703125" customWidth="1"/>
    <col min="6594" max="6594" width="12" customWidth="1"/>
    <col min="6847" max="6847" width="51.5703125" customWidth="1"/>
    <col min="6850" max="6850" width="12" customWidth="1"/>
    <col min="7103" max="7103" width="51.5703125" customWidth="1"/>
    <col min="7106" max="7106" width="12" customWidth="1"/>
    <col min="7359" max="7359" width="51.5703125" customWidth="1"/>
    <col min="7362" max="7362" width="12" customWidth="1"/>
    <col min="7615" max="7615" width="51.5703125" customWidth="1"/>
    <col min="7618" max="7618" width="12" customWidth="1"/>
    <col min="7871" max="7871" width="51.5703125" customWidth="1"/>
    <col min="7874" max="7874" width="12" customWidth="1"/>
    <col min="8127" max="8127" width="51.5703125" customWidth="1"/>
    <col min="8130" max="8130" width="12" customWidth="1"/>
    <col min="8383" max="8383" width="51.5703125" customWidth="1"/>
    <col min="8386" max="8386" width="12" customWidth="1"/>
    <col min="8639" max="8639" width="51.5703125" customWidth="1"/>
    <col min="8642" max="8642" width="12" customWidth="1"/>
    <col min="8895" max="8895" width="51.5703125" customWidth="1"/>
    <col min="8898" max="8898" width="12" customWidth="1"/>
    <col min="9151" max="9151" width="51.5703125" customWidth="1"/>
    <col min="9154" max="9154" width="12" customWidth="1"/>
    <col min="9407" max="9407" width="51.5703125" customWidth="1"/>
    <col min="9410" max="9410" width="12" customWidth="1"/>
    <col min="9663" max="9663" width="51.5703125" customWidth="1"/>
    <col min="9666" max="9666" width="12" customWidth="1"/>
    <col min="9919" max="9919" width="51.5703125" customWidth="1"/>
    <col min="9922" max="9922" width="12" customWidth="1"/>
    <col min="10175" max="10175" width="51.5703125" customWidth="1"/>
    <col min="10178" max="10178" width="12" customWidth="1"/>
    <col min="10431" max="10431" width="51.5703125" customWidth="1"/>
    <col min="10434" max="10434" width="12" customWidth="1"/>
    <col min="10687" max="10687" width="51.5703125" customWidth="1"/>
    <col min="10690" max="10690" width="12" customWidth="1"/>
    <col min="10943" max="10943" width="51.5703125" customWidth="1"/>
    <col min="10946" max="10946" width="12" customWidth="1"/>
    <col min="11199" max="11199" width="51.5703125" customWidth="1"/>
    <col min="11202" max="11202" width="12" customWidth="1"/>
    <col min="11455" max="11455" width="51.5703125" customWidth="1"/>
    <col min="11458" max="11458" width="12" customWidth="1"/>
    <col min="11711" max="11711" width="51.5703125" customWidth="1"/>
    <col min="11714" max="11714" width="12" customWidth="1"/>
    <col min="11967" max="11967" width="51.5703125" customWidth="1"/>
    <col min="11970" max="11970" width="12" customWidth="1"/>
    <col min="12223" max="12223" width="51.5703125" customWidth="1"/>
    <col min="12226" max="12226" width="12" customWidth="1"/>
    <col min="12479" max="12479" width="51.5703125" customWidth="1"/>
    <col min="12482" max="12482" width="12" customWidth="1"/>
    <col min="12735" max="12735" width="51.5703125" customWidth="1"/>
    <col min="12738" max="12738" width="12" customWidth="1"/>
    <col min="12991" max="12991" width="51.5703125" customWidth="1"/>
    <col min="12994" max="12994" width="12" customWidth="1"/>
    <col min="13247" max="13247" width="51.5703125" customWidth="1"/>
    <col min="13250" max="13250" width="12" customWidth="1"/>
    <col min="13503" max="13503" width="51.5703125" customWidth="1"/>
    <col min="13506" max="13506" width="12" customWidth="1"/>
    <col min="13759" max="13759" width="51.5703125" customWidth="1"/>
    <col min="13762" max="13762" width="12" customWidth="1"/>
    <col min="14015" max="14015" width="51.5703125" customWidth="1"/>
    <col min="14018" max="14018" width="12" customWidth="1"/>
    <col min="14271" max="14271" width="51.5703125" customWidth="1"/>
    <col min="14274" max="14274" width="12" customWidth="1"/>
    <col min="14527" max="14527" width="51.5703125" customWidth="1"/>
    <col min="14530" max="14530" width="12" customWidth="1"/>
    <col min="14783" max="14783" width="51.5703125" customWidth="1"/>
    <col min="14786" max="14786" width="12" customWidth="1"/>
    <col min="15039" max="15039" width="51.5703125" customWidth="1"/>
    <col min="15042" max="15042" width="12" customWidth="1"/>
    <col min="15295" max="15295" width="51.5703125" customWidth="1"/>
    <col min="15298" max="15298" width="12" customWidth="1"/>
    <col min="15551" max="15551" width="51.5703125" customWidth="1"/>
    <col min="15554" max="15554" width="12" customWidth="1"/>
    <col min="15807" max="15807" width="51.5703125" customWidth="1"/>
    <col min="15810" max="15810" width="12" customWidth="1"/>
    <col min="16063" max="16063" width="51.5703125" customWidth="1"/>
    <col min="16066" max="16066" width="12" customWidth="1"/>
  </cols>
  <sheetData>
    <row r="1" spans="1:18" ht="75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8" ht="15" customHeight="1" x14ac:dyDescent="0.25">
      <c r="A2" s="135" t="s">
        <v>146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8" ht="24.95" customHeight="1" x14ac:dyDescent="0.25">
      <c r="A3" s="140" t="str">
        <f>Contents!A3</f>
        <v>Released: December 2017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8" x14ac:dyDescent="0.25">
      <c r="A4" s="141" t="s">
        <v>227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8" x14ac:dyDescent="0.25">
      <c r="A5" s="138" t="s">
        <v>68</v>
      </c>
      <c r="B5" s="137" t="s">
        <v>149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1:18" s="31" customFormat="1" ht="48" customHeight="1" x14ac:dyDescent="0.25">
      <c r="A6" s="138"/>
      <c r="B6" s="61" t="s">
        <v>32</v>
      </c>
      <c r="C6" s="61" t="s">
        <v>33</v>
      </c>
      <c r="D6" s="61" t="s">
        <v>34</v>
      </c>
      <c r="E6" s="61" t="s">
        <v>35</v>
      </c>
      <c r="F6" s="61" t="s">
        <v>36</v>
      </c>
      <c r="G6" s="61" t="s">
        <v>37</v>
      </c>
      <c r="H6" s="61" t="s">
        <v>38</v>
      </c>
      <c r="I6" s="61" t="s">
        <v>39</v>
      </c>
      <c r="J6" s="61" t="s">
        <v>40</v>
      </c>
      <c r="K6" s="61" t="s">
        <v>41</v>
      </c>
      <c r="L6" s="61" t="s">
        <v>42</v>
      </c>
      <c r="M6" s="61" t="s">
        <v>43</v>
      </c>
      <c r="N6" s="61" t="s">
        <v>44</v>
      </c>
      <c r="O6" s="62" t="s">
        <v>140</v>
      </c>
    </row>
    <row r="7" spans="1:18" s="31" customFormat="1" x14ac:dyDescent="0.25">
      <c r="A7" s="9" t="s">
        <v>3</v>
      </c>
      <c r="B7" s="61">
        <v>169</v>
      </c>
      <c r="C7" s="61">
        <v>353</v>
      </c>
      <c r="D7" s="61">
        <v>37</v>
      </c>
      <c r="E7" s="61">
        <v>452</v>
      </c>
      <c r="F7" s="61">
        <v>454</v>
      </c>
      <c r="G7" s="61">
        <v>144</v>
      </c>
      <c r="H7" s="61">
        <v>10</v>
      </c>
      <c r="I7" s="61">
        <v>8</v>
      </c>
      <c r="J7" s="61">
        <v>5</v>
      </c>
      <c r="K7" s="61">
        <v>28</v>
      </c>
      <c r="L7" s="61">
        <v>407</v>
      </c>
      <c r="M7" s="61">
        <v>10</v>
      </c>
      <c r="N7" s="61">
        <v>202</v>
      </c>
      <c r="O7" s="14">
        <f>SUM(B7:N7)</f>
        <v>2279</v>
      </c>
      <c r="R7" s="38"/>
    </row>
    <row r="8" spans="1:18" s="31" customFormat="1" x14ac:dyDescent="0.25">
      <c r="A8" s="9" t="s">
        <v>148</v>
      </c>
      <c r="B8" s="61">
        <v>11</v>
      </c>
      <c r="C8" s="61">
        <v>17</v>
      </c>
      <c r="D8" s="61">
        <v>15</v>
      </c>
      <c r="E8" s="61">
        <v>26</v>
      </c>
      <c r="F8" s="61">
        <v>22</v>
      </c>
      <c r="G8" s="61">
        <v>4</v>
      </c>
      <c r="H8" s="61">
        <v>0</v>
      </c>
      <c r="I8" s="61">
        <v>0</v>
      </c>
      <c r="J8" s="61">
        <v>1</v>
      </c>
      <c r="K8" s="61">
        <v>0</v>
      </c>
      <c r="L8" s="61">
        <v>14</v>
      </c>
      <c r="M8" s="61">
        <v>1</v>
      </c>
      <c r="N8" s="61">
        <v>23</v>
      </c>
      <c r="O8" s="14">
        <f t="shared" ref="O8:O30" si="0">SUM(B8:N8)</f>
        <v>134</v>
      </c>
      <c r="R8" s="38"/>
    </row>
    <row r="9" spans="1:18" s="31" customFormat="1" x14ac:dyDescent="0.25">
      <c r="A9" s="9" t="s">
        <v>4</v>
      </c>
      <c r="B9" s="61">
        <v>19</v>
      </c>
      <c r="C9" s="61">
        <v>23</v>
      </c>
      <c r="D9" s="61">
        <v>7</v>
      </c>
      <c r="E9" s="61">
        <v>46</v>
      </c>
      <c r="F9" s="61">
        <v>43</v>
      </c>
      <c r="G9" s="61">
        <v>23</v>
      </c>
      <c r="H9" s="61">
        <v>3</v>
      </c>
      <c r="I9" s="61">
        <v>4</v>
      </c>
      <c r="J9" s="61">
        <v>0</v>
      </c>
      <c r="K9" s="61">
        <v>2</v>
      </c>
      <c r="L9" s="61">
        <v>33</v>
      </c>
      <c r="M9" s="61">
        <v>4</v>
      </c>
      <c r="N9" s="61">
        <v>37</v>
      </c>
      <c r="O9" s="14">
        <f t="shared" si="0"/>
        <v>244</v>
      </c>
      <c r="R9" s="38"/>
    </row>
    <row r="10" spans="1:18" s="31" customFormat="1" x14ac:dyDescent="0.25">
      <c r="A10" s="9" t="s">
        <v>5</v>
      </c>
      <c r="B10" s="61">
        <v>21</v>
      </c>
      <c r="C10" s="61">
        <v>22</v>
      </c>
      <c r="D10" s="61">
        <v>5</v>
      </c>
      <c r="E10" s="61">
        <v>36</v>
      </c>
      <c r="F10" s="61">
        <v>42</v>
      </c>
      <c r="G10" s="61">
        <v>15</v>
      </c>
      <c r="H10" s="61">
        <v>1</v>
      </c>
      <c r="I10" s="61">
        <v>1</v>
      </c>
      <c r="J10" s="61">
        <v>0</v>
      </c>
      <c r="K10" s="61">
        <v>0</v>
      </c>
      <c r="L10" s="61">
        <v>28</v>
      </c>
      <c r="M10" s="61">
        <v>3</v>
      </c>
      <c r="N10" s="61">
        <v>17</v>
      </c>
      <c r="O10" s="14">
        <f t="shared" si="0"/>
        <v>191</v>
      </c>
      <c r="R10" s="38"/>
    </row>
    <row r="11" spans="1:18" s="31" customFormat="1" ht="13.15" customHeight="1" x14ac:dyDescent="0.25">
      <c r="A11" s="9" t="s">
        <v>0</v>
      </c>
      <c r="B11" s="61">
        <v>374</v>
      </c>
      <c r="C11" s="61">
        <v>592</v>
      </c>
      <c r="D11" s="61">
        <v>311</v>
      </c>
      <c r="E11" s="61">
        <v>727</v>
      </c>
      <c r="F11" s="61">
        <v>771</v>
      </c>
      <c r="G11" s="61">
        <v>214</v>
      </c>
      <c r="H11" s="61">
        <v>3</v>
      </c>
      <c r="I11" s="61">
        <v>32</v>
      </c>
      <c r="J11" s="61">
        <v>7</v>
      </c>
      <c r="K11" s="61">
        <v>54</v>
      </c>
      <c r="L11" s="61">
        <v>591</v>
      </c>
      <c r="M11" s="61">
        <v>18</v>
      </c>
      <c r="N11" s="61">
        <v>516</v>
      </c>
      <c r="O11" s="14">
        <f t="shared" si="0"/>
        <v>4210</v>
      </c>
      <c r="R11" s="38"/>
    </row>
    <row r="12" spans="1:18" s="31" customFormat="1" x14ac:dyDescent="0.25">
      <c r="A12" s="9" t="s">
        <v>6</v>
      </c>
      <c r="B12" s="61">
        <v>35</v>
      </c>
      <c r="C12" s="61">
        <v>29</v>
      </c>
      <c r="D12" s="61">
        <v>11</v>
      </c>
      <c r="E12" s="61">
        <v>65</v>
      </c>
      <c r="F12" s="61">
        <v>60</v>
      </c>
      <c r="G12" s="61">
        <v>14</v>
      </c>
      <c r="H12" s="61">
        <v>0</v>
      </c>
      <c r="I12" s="61">
        <v>1</v>
      </c>
      <c r="J12" s="61">
        <v>0</v>
      </c>
      <c r="K12" s="61">
        <v>4</v>
      </c>
      <c r="L12" s="61">
        <v>33</v>
      </c>
      <c r="M12" s="61">
        <v>15</v>
      </c>
      <c r="N12" s="61">
        <v>59</v>
      </c>
      <c r="O12" s="14">
        <f t="shared" si="0"/>
        <v>326</v>
      </c>
      <c r="R12" s="38"/>
    </row>
    <row r="13" spans="1:18" s="31" customFormat="1" x14ac:dyDescent="0.25">
      <c r="A13" s="9" t="s">
        <v>7</v>
      </c>
      <c r="B13" s="61">
        <v>35</v>
      </c>
      <c r="C13" s="61">
        <v>47</v>
      </c>
      <c r="D13" s="61">
        <v>32</v>
      </c>
      <c r="E13" s="61">
        <v>67</v>
      </c>
      <c r="F13" s="61">
        <v>85</v>
      </c>
      <c r="G13" s="61">
        <v>31</v>
      </c>
      <c r="H13" s="61">
        <v>2</v>
      </c>
      <c r="I13" s="61">
        <v>4</v>
      </c>
      <c r="J13" s="61">
        <v>1</v>
      </c>
      <c r="K13" s="61">
        <v>8</v>
      </c>
      <c r="L13" s="61">
        <v>63</v>
      </c>
      <c r="M13" s="61">
        <v>5</v>
      </c>
      <c r="N13" s="61">
        <v>44</v>
      </c>
      <c r="O13" s="14">
        <f t="shared" si="0"/>
        <v>424</v>
      </c>
      <c r="R13" s="38"/>
    </row>
    <row r="14" spans="1:18" s="31" customFormat="1" x14ac:dyDescent="0.25">
      <c r="A14" s="9" t="s">
        <v>97</v>
      </c>
      <c r="B14" s="61">
        <v>1</v>
      </c>
      <c r="C14" s="61">
        <v>2</v>
      </c>
      <c r="D14" s="61">
        <v>0</v>
      </c>
      <c r="E14" s="61">
        <v>1</v>
      </c>
      <c r="F14" s="61">
        <v>5</v>
      </c>
      <c r="G14" s="61">
        <v>0</v>
      </c>
      <c r="H14" s="61">
        <v>0</v>
      </c>
      <c r="I14" s="61">
        <v>0</v>
      </c>
      <c r="J14" s="61">
        <v>0</v>
      </c>
      <c r="K14" s="61">
        <v>1</v>
      </c>
      <c r="L14" s="61">
        <v>3</v>
      </c>
      <c r="M14" s="61">
        <v>0</v>
      </c>
      <c r="N14" s="61">
        <v>5</v>
      </c>
      <c r="O14" s="14">
        <f t="shared" si="0"/>
        <v>18</v>
      </c>
      <c r="R14" s="38"/>
    </row>
    <row r="15" spans="1:18" s="31" customFormat="1" x14ac:dyDescent="0.25">
      <c r="A15" s="9" t="s">
        <v>208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1</v>
      </c>
      <c r="O15" s="14">
        <f t="shared" si="0"/>
        <v>1</v>
      </c>
      <c r="R15" s="38"/>
    </row>
    <row r="16" spans="1:18" s="31" customFormat="1" x14ac:dyDescent="0.25">
      <c r="A16" s="9" t="s">
        <v>98</v>
      </c>
      <c r="B16" s="61">
        <v>1</v>
      </c>
      <c r="C16" s="61">
        <v>4</v>
      </c>
      <c r="D16" s="61">
        <v>2</v>
      </c>
      <c r="E16" s="61">
        <v>3</v>
      </c>
      <c r="F16" s="61">
        <v>4</v>
      </c>
      <c r="G16" s="61">
        <v>2</v>
      </c>
      <c r="H16" s="61">
        <v>0</v>
      </c>
      <c r="I16" s="61">
        <v>0</v>
      </c>
      <c r="J16" s="61">
        <v>0</v>
      </c>
      <c r="K16" s="61">
        <v>0</v>
      </c>
      <c r="L16" s="61">
        <v>2</v>
      </c>
      <c r="M16" s="61">
        <v>0</v>
      </c>
      <c r="N16" s="61">
        <v>6</v>
      </c>
      <c r="O16" s="14">
        <f t="shared" si="0"/>
        <v>24</v>
      </c>
      <c r="R16" s="38"/>
    </row>
    <row r="17" spans="1:18" s="31" customFormat="1" x14ac:dyDescent="0.25">
      <c r="A17" s="9" t="s">
        <v>99</v>
      </c>
      <c r="B17" s="61">
        <v>5</v>
      </c>
      <c r="C17" s="61">
        <v>15</v>
      </c>
      <c r="D17" s="61">
        <v>4</v>
      </c>
      <c r="E17" s="61">
        <v>24</v>
      </c>
      <c r="F17" s="61">
        <v>15</v>
      </c>
      <c r="G17" s="61">
        <v>7</v>
      </c>
      <c r="H17" s="61">
        <v>0</v>
      </c>
      <c r="I17" s="61">
        <v>4</v>
      </c>
      <c r="J17" s="61">
        <v>0</v>
      </c>
      <c r="K17" s="61">
        <v>1</v>
      </c>
      <c r="L17" s="61">
        <v>5</v>
      </c>
      <c r="M17" s="61">
        <v>0</v>
      </c>
      <c r="N17" s="61">
        <v>13</v>
      </c>
      <c r="O17" s="14">
        <f t="shared" si="0"/>
        <v>93</v>
      </c>
      <c r="R17" s="38"/>
    </row>
    <row r="18" spans="1:18" s="31" customFormat="1" x14ac:dyDescent="0.25">
      <c r="A18" s="9" t="s">
        <v>100</v>
      </c>
      <c r="B18" s="61">
        <v>22</v>
      </c>
      <c r="C18" s="61">
        <v>42</v>
      </c>
      <c r="D18" s="61">
        <v>11</v>
      </c>
      <c r="E18" s="61">
        <v>65</v>
      </c>
      <c r="F18" s="61">
        <v>45</v>
      </c>
      <c r="G18" s="61">
        <v>9</v>
      </c>
      <c r="H18" s="61">
        <v>0</v>
      </c>
      <c r="I18" s="61">
        <v>3</v>
      </c>
      <c r="J18" s="61">
        <v>0</v>
      </c>
      <c r="K18" s="61">
        <v>4</v>
      </c>
      <c r="L18" s="61">
        <v>25</v>
      </c>
      <c r="M18" s="61">
        <v>0</v>
      </c>
      <c r="N18" s="61">
        <v>46</v>
      </c>
      <c r="O18" s="14">
        <f t="shared" si="0"/>
        <v>272</v>
      </c>
      <c r="R18" s="38"/>
    </row>
    <row r="19" spans="1:18" s="31" customFormat="1" x14ac:dyDescent="0.25">
      <c r="A19" s="9" t="s">
        <v>101</v>
      </c>
      <c r="B19" s="61">
        <v>0</v>
      </c>
      <c r="C19" s="61">
        <v>0</v>
      </c>
      <c r="D19" s="61">
        <v>0</v>
      </c>
      <c r="E19" s="61">
        <v>1</v>
      </c>
      <c r="F19" s="61">
        <v>3</v>
      </c>
      <c r="G19" s="61">
        <v>0</v>
      </c>
      <c r="H19" s="61">
        <v>0</v>
      </c>
      <c r="I19" s="61">
        <v>0</v>
      </c>
      <c r="J19" s="61">
        <v>0</v>
      </c>
      <c r="K19" s="61">
        <v>1</v>
      </c>
      <c r="L19" s="61">
        <v>0</v>
      </c>
      <c r="M19" s="61">
        <v>0</v>
      </c>
      <c r="N19" s="61">
        <v>5</v>
      </c>
      <c r="O19" s="14">
        <f t="shared" si="0"/>
        <v>10</v>
      </c>
      <c r="R19" s="38"/>
    </row>
    <row r="20" spans="1:18" s="31" customFormat="1" x14ac:dyDescent="0.25">
      <c r="A20" s="9" t="s">
        <v>8</v>
      </c>
      <c r="B20" s="61">
        <v>17</v>
      </c>
      <c r="C20" s="61">
        <v>28</v>
      </c>
      <c r="D20" s="61">
        <v>6</v>
      </c>
      <c r="E20" s="61">
        <v>40</v>
      </c>
      <c r="F20" s="61">
        <v>43</v>
      </c>
      <c r="G20" s="61">
        <v>6</v>
      </c>
      <c r="H20" s="61">
        <v>0</v>
      </c>
      <c r="I20" s="61">
        <v>6</v>
      </c>
      <c r="J20" s="61">
        <v>0</v>
      </c>
      <c r="K20" s="61">
        <v>8</v>
      </c>
      <c r="L20" s="61">
        <v>33</v>
      </c>
      <c r="M20" s="61">
        <v>3</v>
      </c>
      <c r="N20" s="61">
        <v>29</v>
      </c>
      <c r="O20" s="14">
        <f t="shared" si="0"/>
        <v>219</v>
      </c>
      <c r="R20" s="38"/>
    </row>
    <row r="21" spans="1:18" s="31" customFormat="1" x14ac:dyDescent="0.25">
      <c r="A21" s="9" t="s">
        <v>9</v>
      </c>
      <c r="B21" s="61">
        <v>32</v>
      </c>
      <c r="C21" s="61">
        <v>53</v>
      </c>
      <c r="D21" s="61">
        <v>22</v>
      </c>
      <c r="E21" s="61">
        <v>81</v>
      </c>
      <c r="F21" s="61">
        <v>84</v>
      </c>
      <c r="G21" s="61">
        <v>14</v>
      </c>
      <c r="H21" s="61">
        <v>0</v>
      </c>
      <c r="I21" s="61">
        <v>3</v>
      </c>
      <c r="J21" s="61">
        <v>1</v>
      </c>
      <c r="K21" s="61">
        <v>6</v>
      </c>
      <c r="L21" s="61">
        <v>69</v>
      </c>
      <c r="M21" s="61">
        <v>8</v>
      </c>
      <c r="N21" s="61">
        <v>60</v>
      </c>
      <c r="O21" s="14">
        <f t="shared" si="0"/>
        <v>433</v>
      </c>
      <c r="R21" s="38"/>
    </row>
    <row r="22" spans="1:18" s="31" customFormat="1" x14ac:dyDescent="0.25">
      <c r="A22" s="9" t="s">
        <v>1</v>
      </c>
      <c r="B22" s="61">
        <v>61</v>
      </c>
      <c r="C22" s="61">
        <v>75</v>
      </c>
      <c r="D22" s="61">
        <v>49</v>
      </c>
      <c r="E22" s="61">
        <v>131</v>
      </c>
      <c r="F22" s="61">
        <v>166</v>
      </c>
      <c r="G22" s="61">
        <v>60</v>
      </c>
      <c r="H22" s="61">
        <v>0</v>
      </c>
      <c r="I22" s="61">
        <v>2</v>
      </c>
      <c r="J22" s="61">
        <v>1</v>
      </c>
      <c r="K22" s="61">
        <v>12</v>
      </c>
      <c r="L22" s="61">
        <v>154</v>
      </c>
      <c r="M22" s="61">
        <v>16</v>
      </c>
      <c r="N22" s="61">
        <v>94</v>
      </c>
      <c r="O22" s="14">
        <f t="shared" si="0"/>
        <v>821</v>
      </c>
      <c r="R22" s="38"/>
    </row>
    <row r="23" spans="1:18" s="31" customFormat="1" x14ac:dyDescent="0.25">
      <c r="A23" s="9" t="s">
        <v>2</v>
      </c>
      <c r="B23" s="61">
        <v>40</v>
      </c>
      <c r="C23" s="61">
        <v>37</v>
      </c>
      <c r="D23" s="61">
        <v>29</v>
      </c>
      <c r="E23" s="61">
        <v>98</v>
      </c>
      <c r="F23" s="61">
        <v>97</v>
      </c>
      <c r="G23" s="61">
        <v>112</v>
      </c>
      <c r="H23" s="61">
        <v>0</v>
      </c>
      <c r="I23" s="61">
        <v>3</v>
      </c>
      <c r="J23" s="61">
        <v>1</v>
      </c>
      <c r="K23" s="61">
        <v>7</v>
      </c>
      <c r="L23" s="61">
        <v>73</v>
      </c>
      <c r="M23" s="61">
        <v>8</v>
      </c>
      <c r="N23" s="61">
        <v>68</v>
      </c>
      <c r="O23" s="14">
        <f t="shared" si="0"/>
        <v>573</v>
      </c>
      <c r="R23" s="38"/>
    </row>
    <row r="24" spans="1:18" s="31" customFormat="1" x14ac:dyDescent="0.25">
      <c r="A24" s="9" t="s">
        <v>10</v>
      </c>
      <c r="B24" s="61">
        <v>419</v>
      </c>
      <c r="C24" s="101">
        <v>850</v>
      </c>
      <c r="D24" s="61">
        <v>218</v>
      </c>
      <c r="E24" s="101">
        <v>948</v>
      </c>
      <c r="F24" s="101">
        <v>930</v>
      </c>
      <c r="G24" s="61">
        <v>209</v>
      </c>
      <c r="H24" s="61">
        <v>1</v>
      </c>
      <c r="I24" s="61">
        <v>33</v>
      </c>
      <c r="J24" s="61">
        <v>4</v>
      </c>
      <c r="K24" s="61">
        <v>57</v>
      </c>
      <c r="L24" s="61">
        <v>590</v>
      </c>
      <c r="M24" s="61">
        <v>29</v>
      </c>
      <c r="N24" s="61">
        <v>741</v>
      </c>
      <c r="O24" s="14">
        <f t="shared" si="0"/>
        <v>5029</v>
      </c>
      <c r="R24" s="38"/>
    </row>
    <row r="25" spans="1:18" s="31" customFormat="1" x14ac:dyDescent="0.25">
      <c r="A25" s="9" t="s">
        <v>11</v>
      </c>
      <c r="B25" s="61">
        <v>25</v>
      </c>
      <c r="C25" s="61">
        <v>40</v>
      </c>
      <c r="D25" s="61">
        <v>19</v>
      </c>
      <c r="E25" s="61">
        <v>57</v>
      </c>
      <c r="F25" s="61">
        <v>62</v>
      </c>
      <c r="G25" s="61">
        <v>18</v>
      </c>
      <c r="H25" s="61">
        <v>0</v>
      </c>
      <c r="I25" s="61">
        <v>2</v>
      </c>
      <c r="J25" s="61">
        <v>1</v>
      </c>
      <c r="K25" s="61">
        <v>7</v>
      </c>
      <c r="L25" s="61">
        <v>43</v>
      </c>
      <c r="M25" s="61">
        <v>3</v>
      </c>
      <c r="N25" s="61">
        <v>48</v>
      </c>
      <c r="O25" s="14">
        <f t="shared" si="0"/>
        <v>325</v>
      </c>
      <c r="R25" s="38"/>
    </row>
    <row r="26" spans="1:18" s="31" customFormat="1" x14ac:dyDescent="0.25">
      <c r="A26" s="9" t="s">
        <v>12</v>
      </c>
      <c r="B26" s="61">
        <v>1</v>
      </c>
      <c r="C26" s="61">
        <v>3</v>
      </c>
      <c r="D26" s="61">
        <v>3</v>
      </c>
      <c r="E26" s="61">
        <v>8</v>
      </c>
      <c r="F26" s="61">
        <v>3</v>
      </c>
      <c r="G26" s="61">
        <v>1</v>
      </c>
      <c r="H26" s="61">
        <v>0</v>
      </c>
      <c r="I26" s="61">
        <v>0</v>
      </c>
      <c r="J26" s="61">
        <v>0</v>
      </c>
      <c r="K26" s="61">
        <v>1</v>
      </c>
      <c r="L26" s="61">
        <v>5</v>
      </c>
      <c r="M26" s="61">
        <v>0</v>
      </c>
      <c r="N26" s="61">
        <v>2</v>
      </c>
      <c r="O26" s="14">
        <f t="shared" si="0"/>
        <v>27</v>
      </c>
      <c r="R26" s="38"/>
    </row>
    <row r="27" spans="1:18" s="31" customFormat="1" x14ac:dyDescent="0.25">
      <c r="A27" s="9" t="s">
        <v>13</v>
      </c>
      <c r="B27" s="61">
        <v>32</v>
      </c>
      <c r="C27" s="61">
        <v>87</v>
      </c>
      <c r="D27" s="61">
        <v>17</v>
      </c>
      <c r="E27" s="61">
        <v>105</v>
      </c>
      <c r="F27" s="61">
        <v>83</v>
      </c>
      <c r="G27" s="61">
        <v>41</v>
      </c>
      <c r="H27" s="61">
        <v>0</v>
      </c>
      <c r="I27" s="61">
        <v>7</v>
      </c>
      <c r="J27" s="61">
        <v>0</v>
      </c>
      <c r="K27" s="61">
        <v>5</v>
      </c>
      <c r="L27" s="61">
        <v>47</v>
      </c>
      <c r="M27" s="61">
        <v>4</v>
      </c>
      <c r="N27" s="61">
        <v>72</v>
      </c>
      <c r="O27" s="14">
        <f t="shared" si="0"/>
        <v>500</v>
      </c>
      <c r="R27" s="38"/>
    </row>
    <row r="28" spans="1:18" s="31" customFormat="1" x14ac:dyDescent="0.25">
      <c r="A28" s="9" t="s">
        <v>14</v>
      </c>
      <c r="B28" s="61">
        <v>113</v>
      </c>
      <c r="C28" s="61">
        <v>184</v>
      </c>
      <c r="D28" s="61">
        <v>33</v>
      </c>
      <c r="E28" s="61">
        <v>264</v>
      </c>
      <c r="F28" s="61">
        <v>309</v>
      </c>
      <c r="G28" s="61">
        <v>117</v>
      </c>
      <c r="H28" s="61">
        <v>6</v>
      </c>
      <c r="I28" s="61">
        <v>5</v>
      </c>
      <c r="J28" s="61">
        <v>0</v>
      </c>
      <c r="K28" s="61">
        <v>20</v>
      </c>
      <c r="L28" s="61">
        <v>297</v>
      </c>
      <c r="M28" s="61">
        <v>13</v>
      </c>
      <c r="N28" s="61">
        <v>145</v>
      </c>
      <c r="O28" s="14">
        <f t="shared" si="0"/>
        <v>1506</v>
      </c>
      <c r="R28" s="38"/>
    </row>
    <row r="29" spans="1:18" s="31" customFormat="1" x14ac:dyDescent="0.25">
      <c r="A29" s="9" t="s">
        <v>15</v>
      </c>
      <c r="B29" s="61">
        <v>102</v>
      </c>
      <c r="C29" s="61">
        <v>192</v>
      </c>
      <c r="D29" s="61">
        <v>57</v>
      </c>
      <c r="E29" s="61">
        <v>222</v>
      </c>
      <c r="F29" s="61">
        <v>228</v>
      </c>
      <c r="G29" s="61">
        <v>86</v>
      </c>
      <c r="H29" s="61">
        <v>4</v>
      </c>
      <c r="I29" s="61">
        <v>1</v>
      </c>
      <c r="J29" s="61">
        <v>2</v>
      </c>
      <c r="K29" s="61">
        <v>6</v>
      </c>
      <c r="L29" s="61">
        <v>167</v>
      </c>
      <c r="M29" s="61">
        <v>10</v>
      </c>
      <c r="N29" s="61">
        <v>162</v>
      </c>
      <c r="O29" s="14">
        <f t="shared" si="0"/>
        <v>1239</v>
      </c>
      <c r="R29" s="38"/>
    </row>
    <row r="30" spans="1:18" s="31" customFormat="1" x14ac:dyDescent="0.25">
      <c r="A30" s="9" t="s">
        <v>16</v>
      </c>
      <c r="B30" s="61">
        <v>29</v>
      </c>
      <c r="C30" s="61">
        <v>44</v>
      </c>
      <c r="D30" s="61">
        <v>23</v>
      </c>
      <c r="E30" s="61">
        <v>75</v>
      </c>
      <c r="F30" s="61">
        <v>72</v>
      </c>
      <c r="G30" s="61">
        <v>23</v>
      </c>
      <c r="H30" s="61">
        <v>3</v>
      </c>
      <c r="I30" s="61">
        <v>4</v>
      </c>
      <c r="J30" s="61">
        <v>0</v>
      </c>
      <c r="K30" s="61">
        <v>11</v>
      </c>
      <c r="L30" s="61">
        <v>71</v>
      </c>
      <c r="M30" s="61">
        <v>8</v>
      </c>
      <c r="N30" s="61">
        <v>54</v>
      </c>
      <c r="O30" s="14">
        <f t="shared" si="0"/>
        <v>417</v>
      </c>
      <c r="R30" s="38"/>
    </row>
    <row r="31" spans="1:18" s="31" customFormat="1" x14ac:dyDescent="0.25">
      <c r="A31" s="63" t="s">
        <v>17</v>
      </c>
      <c r="B31" s="59">
        <f>SUM(B7:B30)</f>
        <v>1564</v>
      </c>
      <c r="C31" s="59">
        <f t="shared" ref="C31:N31" si="1">SUM(C7:C30)</f>
        <v>2739</v>
      </c>
      <c r="D31" s="59">
        <f t="shared" si="1"/>
        <v>911</v>
      </c>
      <c r="E31" s="59">
        <f t="shared" si="1"/>
        <v>3542</v>
      </c>
      <c r="F31" s="59">
        <f t="shared" si="1"/>
        <v>3626</v>
      </c>
      <c r="G31" s="59">
        <f t="shared" si="1"/>
        <v>1150</v>
      </c>
      <c r="H31" s="59">
        <f t="shared" si="1"/>
        <v>33</v>
      </c>
      <c r="I31" s="59">
        <f t="shared" si="1"/>
        <v>123</v>
      </c>
      <c r="J31" s="59">
        <f t="shared" si="1"/>
        <v>24</v>
      </c>
      <c r="K31" s="59">
        <f t="shared" si="1"/>
        <v>243</v>
      </c>
      <c r="L31" s="59">
        <f t="shared" si="1"/>
        <v>2753</v>
      </c>
      <c r="M31" s="59">
        <f t="shared" si="1"/>
        <v>158</v>
      </c>
      <c r="N31" s="59">
        <f t="shared" si="1"/>
        <v>2449</v>
      </c>
      <c r="O31" s="59">
        <f>SUM(B31:N31)</f>
        <v>19315</v>
      </c>
    </row>
    <row r="32" spans="1:18" ht="30" customHeight="1" x14ac:dyDescent="0.2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</row>
    <row r="33" spans="1:20" ht="30" customHeight="1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8"/>
    </row>
    <row r="34" spans="1:20" s="30" customFormat="1" x14ac:dyDescent="0.25">
      <c r="A34" s="141" t="s">
        <v>226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1:20" s="30" customFormat="1" x14ac:dyDescent="0.25">
      <c r="A35" s="138" t="s">
        <v>69</v>
      </c>
      <c r="B35" s="137" t="s">
        <v>149</v>
      </c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1:20" s="30" customFormat="1" ht="45.75" x14ac:dyDescent="0.25">
      <c r="A36" s="138"/>
      <c r="B36" s="61" t="s">
        <v>32</v>
      </c>
      <c r="C36" s="61" t="s">
        <v>33</v>
      </c>
      <c r="D36" s="61" t="s">
        <v>34</v>
      </c>
      <c r="E36" s="61" t="s">
        <v>35</v>
      </c>
      <c r="F36" s="61" t="s">
        <v>36</v>
      </c>
      <c r="G36" s="61" t="s">
        <v>37</v>
      </c>
      <c r="H36" s="61" t="s">
        <v>38</v>
      </c>
      <c r="I36" s="61" t="s">
        <v>39</v>
      </c>
      <c r="J36" s="61" t="s">
        <v>40</v>
      </c>
      <c r="K36" s="61" t="s">
        <v>41</v>
      </c>
      <c r="L36" s="61" t="s">
        <v>42</v>
      </c>
      <c r="M36" s="61" t="s">
        <v>43</v>
      </c>
      <c r="N36" s="61" t="s">
        <v>44</v>
      </c>
      <c r="O36" s="62" t="s">
        <v>140</v>
      </c>
    </row>
    <row r="37" spans="1:20" s="47" customFormat="1" x14ac:dyDescent="0.25">
      <c r="A37" s="103" t="s">
        <v>18</v>
      </c>
      <c r="B37" s="104">
        <v>45</v>
      </c>
      <c r="C37" s="104">
        <v>50</v>
      </c>
      <c r="D37" s="104">
        <v>22</v>
      </c>
      <c r="E37" s="104">
        <v>55</v>
      </c>
      <c r="F37" s="104">
        <v>64</v>
      </c>
      <c r="G37" s="104">
        <v>7</v>
      </c>
      <c r="H37" s="106">
        <v>0</v>
      </c>
      <c r="I37" s="104">
        <v>2</v>
      </c>
      <c r="J37" s="104">
        <v>1</v>
      </c>
      <c r="K37" s="104">
        <v>7</v>
      </c>
      <c r="L37" s="104">
        <v>50</v>
      </c>
      <c r="M37" s="104">
        <v>1</v>
      </c>
      <c r="N37" s="104">
        <v>36</v>
      </c>
      <c r="O37" s="105">
        <f t="shared" ref="O37" si="2">SUM(B37:N37)</f>
        <v>340</v>
      </c>
    </row>
    <row r="38" spans="1:20" s="47" customFormat="1" x14ac:dyDescent="0.25">
      <c r="A38" s="103" t="s">
        <v>19</v>
      </c>
      <c r="B38" s="104">
        <v>459</v>
      </c>
      <c r="C38" s="104">
        <v>1213</v>
      </c>
      <c r="D38" s="104">
        <v>290</v>
      </c>
      <c r="E38" s="104">
        <v>1216</v>
      </c>
      <c r="F38" s="104">
        <v>1237</v>
      </c>
      <c r="G38" s="104">
        <v>195</v>
      </c>
      <c r="H38" s="104">
        <v>7</v>
      </c>
      <c r="I38" s="104">
        <v>45</v>
      </c>
      <c r="J38" s="104">
        <v>10</v>
      </c>
      <c r="K38" s="104">
        <v>71</v>
      </c>
      <c r="L38" s="104">
        <v>934</v>
      </c>
      <c r="M38" s="104">
        <v>41</v>
      </c>
      <c r="N38" s="104">
        <v>983</v>
      </c>
      <c r="O38" s="105">
        <f>SUM(B38:N38)</f>
        <v>6701</v>
      </c>
    </row>
    <row r="39" spans="1:20" s="47" customFormat="1" x14ac:dyDescent="0.25">
      <c r="A39" s="103" t="s">
        <v>20</v>
      </c>
      <c r="B39" s="104">
        <v>4</v>
      </c>
      <c r="C39" s="104">
        <v>17</v>
      </c>
      <c r="D39" s="104">
        <v>9</v>
      </c>
      <c r="E39" s="104">
        <v>17</v>
      </c>
      <c r="F39" s="104">
        <v>19</v>
      </c>
      <c r="G39" s="104">
        <v>17</v>
      </c>
      <c r="H39" s="106">
        <v>0</v>
      </c>
      <c r="I39" s="106">
        <v>0</v>
      </c>
      <c r="J39" s="106">
        <v>0</v>
      </c>
      <c r="K39" s="104">
        <v>1</v>
      </c>
      <c r="L39" s="104">
        <v>13</v>
      </c>
      <c r="M39" s="106">
        <v>0</v>
      </c>
      <c r="N39" s="104">
        <v>23</v>
      </c>
      <c r="O39" s="105">
        <f t="shared" ref="O39:O46" si="3">SUM(B39:N39)</f>
        <v>120</v>
      </c>
    </row>
    <row r="40" spans="1:20" s="47" customFormat="1" x14ac:dyDescent="0.25">
      <c r="A40" s="103" t="s">
        <v>21</v>
      </c>
      <c r="B40" s="104">
        <v>356</v>
      </c>
      <c r="C40" s="104">
        <v>440</v>
      </c>
      <c r="D40" s="104">
        <v>230</v>
      </c>
      <c r="E40" s="104">
        <v>867</v>
      </c>
      <c r="F40" s="104">
        <v>777</v>
      </c>
      <c r="G40" s="104">
        <v>366</v>
      </c>
      <c r="H40" s="104">
        <v>17</v>
      </c>
      <c r="I40" s="104">
        <v>27</v>
      </c>
      <c r="J40" s="104">
        <v>4</v>
      </c>
      <c r="K40" s="104">
        <v>51</v>
      </c>
      <c r="L40" s="104">
        <v>598</v>
      </c>
      <c r="M40" s="104">
        <v>35</v>
      </c>
      <c r="N40" s="104">
        <v>410</v>
      </c>
      <c r="O40" s="105">
        <f t="shared" si="3"/>
        <v>4178</v>
      </c>
    </row>
    <row r="41" spans="1:20" s="47" customFormat="1" ht="13.15" customHeight="1" x14ac:dyDescent="0.25">
      <c r="A41" s="103" t="s">
        <v>22</v>
      </c>
      <c r="B41" s="104">
        <v>64</v>
      </c>
      <c r="C41" s="104">
        <v>71</v>
      </c>
      <c r="D41" s="104">
        <v>25</v>
      </c>
      <c r="E41" s="104">
        <v>139</v>
      </c>
      <c r="F41" s="104">
        <v>136</v>
      </c>
      <c r="G41" s="104">
        <v>77</v>
      </c>
      <c r="H41" s="104">
        <v>1</v>
      </c>
      <c r="I41" s="104">
        <v>6</v>
      </c>
      <c r="J41" s="104">
        <v>5</v>
      </c>
      <c r="K41" s="104">
        <v>8</v>
      </c>
      <c r="L41" s="104">
        <v>132</v>
      </c>
      <c r="M41" s="104">
        <v>3</v>
      </c>
      <c r="N41" s="104">
        <v>88</v>
      </c>
      <c r="O41" s="105">
        <f t="shared" si="3"/>
        <v>755</v>
      </c>
    </row>
    <row r="42" spans="1:20" s="47" customFormat="1" x14ac:dyDescent="0.25">
      <c r="A42" s="103" t="s">
        <v>23</v>
      </c>
      <c r="B42" s="104">
        <v>9</v>
      </c>
      <c r="C42" s="104">
        <v>16</v>
      </c>
      <c r="D42" s="104">
        <v>6</v>
      </c>
      <c r="E42" s="104">
        <v>22</v>
      </c>
      <c r="F42" s="104">
        <v>28</v>
      </c>
      <c r="G42" s="104">
        <v>8</v>
      </c>
      <c r="H42" s="104">
        <v>1</v>
      </c>
      <c r="I42" s="104">
        <v>2</v>
      </c>
      <c r="J42" s="104">
        <v>1</v>
      </c>
      <c r="K42" s="104">
        <v>3</v>
      </c>
      <c r="L42" s="104">
        <v>25</v>
      </c>
      <c r="M42" s="104">
        <v>4</v>
      </c>
      <c r="N42" s="104">
        <v>19</v>
      </c>
      <c r="O42" s="105">
        <f t="shared" si="3"/>
        <v>144</v>
      </c>
    </row>
    <row r="43" spans="1:20" s="47" customFormat="1" x14ac:dyDescent="0.25">
      <c r="A43" s="103" t="s">
        <v>24</v>
      </c>
      <c r="B43" s="104">
        <v>396</v>
      </c>
      <c r="C43" s="104">
        <v>629</v>
      </c>
      <c r="D43" s="104">
        <v>204</v>
      </c>
      <c r="E43" s="104">
        <v>781</v>
      </c>
      <c r="F43" s="104">
        <v>899</v>
      </c>
      <c r="G43" s="104">
        <v>208</v>
      </c>
      <c r="H43" s="104">
        <v>4</v>
      </c>
      <c r="I43" s="104">
        <v>30</v>
      </c>
      <c r="J43" s="106">
        <v>0</v>
      </c>
      <c r="K43" s="104">
        <v>69</v>
      </c>
      <c r="L43" s="104">
        <v>619</v>
      </c>
      <c r="M43" s="104">
        <v>49</v>
      </c>
      <c r="N43" s="104">
        <v>629</v>
      </c>
      <c r="O43" s="105">
        <f t="shared" si="3"/>
        <v>4517</v>
      </c>
    </row>
    <row r="44" spans="1:20" s="47" customFormat="1" x14ac:dyDescent="0.25">
      <c r="A44" s="103" t="s">
        <v>25</v>
      </c>
      <c r="B44" s="104">
        <v>230</v>
      </c>
      <c r="C44" s="104">
        <v>303</v>
      </c>
      <c r="D44" s="104">
        <v>125</v>
      </c>
      <c r="E44" s="104">
        <v>444</v>
      </c>
      <c r="F44" s="104">
        <v>464</v>
      </c>
      <c r="G44" s="104">
        <v>271</v>
      </c>
      <c r="H44" s="104">
        <v>3</v>
      </c>
      <c r="I44" s="104">
        <v>11</v>
      </c>
      <c r="J44" s="104">
        <v>3</v>
      </c>
      <c r="K44" s="104">
        <v>33</v>
      </c>
      <c r="L44" s="104">
        <v>381</v>
      </c>
      <c r="M44" s="104">
        <v>24</v>
      </c>
      <c r="N44" s="104">
        <v>259</v>
      </c>
      <c r="O44" s="105">
        <f t="shared" si="3"/>
        <v>2551</v>
      </c>
    </row>
    <row r="45" spans="1:20" s="30" customFormat="1" x14ac:dyDescent="0.25">
      <c r="A45" s="9" t="s">
        <v>26</v>
      </c>
      <c r="B45" s="61">
        <v>1</v>
      </c>
      <c r="C45" s="61">
        <v>0</v>
      </c>
      <c r="D45" s="61">
        <v>0</v>
      </c>
      <c r="E45" s="61">
        <v>1</v>
      </c>
      <c r="F45" s="61">
        <v>2</v>
      </c>
      <c r="G45" s="61">
        <v>1</v>
      </c>
      <c r="H45" s="61">
        <v>0</v>
      </c>
      <c r="I45" s="61">
        <v>0</v>
      </c>
      <c r="J45" s="61">
        <v>0</v>
      </c>
      <c r="K45" s="61">
        <v>0</v>
      </c>
      <c r="L45" s="61">
        <v>1</v>
      </c>
      <c r="M45" s="61">
        <v>1</v>
      </c>
      <c r="N45" s="61">
        <v>2</v>
      </c>
      <c r="O45" s="79">
        <f t="shared" si="3"/>
        <v>9</v>
      </c>
    </row>
    <row r="46" spans="1:20" s="30" customFormat="1" x14ac:dyDescent="0.25">
      <c r="A46" s="63" t="s">
        <v>17</v>
      </c>
      <c r="B46" s="59">
        <f>SUM(B37:B45)</f>
        <v>1564</v>
      </c>
      <c r="C46" s="59">
        <f t="shared" ref="C46:N46" si="4">SUM(C37:C45)</f>
        <v>2739</v>
      </c>
      <c r="D46" s="59">
        <f t="shared" si="4"/>
        <v>911</v>
      </c>
      <c r="E46" s="59">
        <f t="shared" si="4"/>
        <v>3542</v>
      </c>
      <c r="F46" s="59">
        <f t="shared" si="4"/>
        <v>3626</v>
      </c>
      <c r="G46" s="59">
        <f t="shared" si="4"/>
        <v>1150</v>
      </c>
      <c r="H46" s="59">
        <f t="shared" si="4"/>
        <v>33</v>
      </c>
      <c r="I46" s="59">
        <f t="shared" si="4"/>
        <v>123</v>
      </c>
      <c r="J46" s="59">
        <f t="shared" si="4"/>
        <v>24</v>
      </c>
      <c r="K46" s="59">
        <f t="shared" si="4"/>
        <v>243</v>
      </c>
      <c r="L46" s="59">
        <f t="shared" si="4"/>
        <v>2753</v>
      </c>
      <c r="M46" s="59">
        <f t="shared" si="4"/>
        <v>158</v>
      </c>
      <c r="N46" s="59">
        <f t="shared" si="4"/>
        <v>2449</v>
      </c>
      <c r="O46" s="100">
        <f t="shared" si="3"/>
        <v>19315</v>
      </c>
    </row>
    <row r="47" spans="1:20" s="30" customFormat="1" x14ac:dyDescent="0.25">
      <c r="A47" s="20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05"/>
    </row>
    <row r="48" spans="1:20" x14ac:dyDescent="0.25">
      <c r="A48" s="9"/>
      <c r="B48" s="13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</row>
    <row r="49" spans="1:16" x14ac:dyDescent="0.25">
      <c r="A49" s="12" t="s">
        <v>143</v>
      </c>
    </row>
    <row r="50" spans="1:16" x14ac:dyDescent="0.25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P50" s="97"/>
    </row>
  </sheetData>
  <mergeCells count="10">
    <mergeCell ref="B35:O35"/>
    <mergeCell ref="A5:A6"/>
    <mergeCell ref="A35:A36"/>
    <mergeCell ref="A1:O1"/>
    <mergeCell ref="A2:O2"/>
    <mergeCell ref="A3:O3"/>
    <mergeCell ref="A4:O4"/>
    <mergeCell ref="A34:O34"/>
    <mergeCell ref="B5:O5"/>
    <mergeCell ref="A32:O32"/>
  </mergeCells>
  <hyperlinks>
    <hyperlink ref="A49" r:id="rId1"/>
  </hyperlinks>
  <pageMargins left="0.70866141732283472" right="0.70866141732283472" top="0.74803149606299213" bottom="0.74803149606299213" header="0.31496062992125984" footer="0.31496062992125984"/>
  <pageSetup paperSize="9" scale="56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2"/>
  <sheetViews>
    <sheetView workbookViewId="0">
      <pane xSplit="1" ySplit="6" topLeftCell="B7" activePane="bottomRight" state="frozen"/>
      <selection activeCell="K33" sqref="K33"/>
      <selection pane="topRight" activeCell="K33" sqref="K33"/>
      <selection pane="bottomLeft" activeCell="K33" sqref="K33"/>
      <selection pane="bottomRight" activeCell="H11" sqref="H11"/>
    </sheetView>
  </sheetViews>
  <sheetFormatPr defaultColWidth="11.5703125" defaultRowHeight="15" x14ac:dyDescent="0.25"/>
  <cols>
    <col min="1" max="1" width="32.28515625" customWidth="1"/>
    <col min="2" max="2" width="15.7109375" style="19" customWidth="1"/>
    <col min="3" max="4" width="12.7109375" style="19" customWidth="1"/>
    <col min="5" max="29" width="12.7109375" customWidth="1"/>
    <col min="30" max="30" width="12.7109375" style="31" customWidth="1"/>
    <col min="31" max="32" width="12.7109375" customWidth="1"/>
    <col min="33" max="33" width="10.7109375" customWidth="1"/>
    <col min="158" max="158" width="51.5703125" customWidth="1"/>
    <col min="161" max="161" width="12" customWidth="1"/>
    <col min="414" max="414" width="51.5703125" customWidth="1"/>
    <col min="417" max="417" width="12" customWidth="1"/>
    <col min="670" max="670" width="51.5703125" customWidth="1"/>
    <col min="673" max="673" width="12" customWidth="1"/>
    <col min="926" max="926" width="51.5703125" customWidth="1"/>
    <col min="929" max="929" width="12" customWidth="1"/>
    <col min="1182" max="1182" width="51.5703125" customWidth="1"/>
    <col min="1185" max="1185" width="12" customWidth="1"/>
    <col min="1438" max="1438" width="51.5703125" customWidth="1"/>
    <col min="1441" max="1441" width="12" customWidth="1"/>
    <col min="1694" max="1694" width="51.5703125" customWidth="1"/>
    <col min="1697" max="1697" width="12" customWidth="1"/>
    <col min="1950" max="1950" width="51.5703125" customWidth="1"/>
    <col min="1953" max="1953" width="12" customWidth="1"/>
    <col min="2206" max="2206" width="51.5703125" customWidth="1"/>
    <col min="2209" max="2209" width="12" customWidth="1"/>
    <col min="2462" max="2462" width="51.5703125" customWidth="1"/>
    <col min="2465" max="2465" width="12" customWidth="1"/>
    <col min="2718" max="2718" width="51.5703125" customWidth="1"/>
    <col min="2721" max="2721" width="12" customWidth="1"/>
    <col min="2974" max="2974" width="51.5703125" customWidth="1"/>
    <col min="2977" max="2977" width="12" customWidth="1"/>
    <col min="3230" max="3230" width="51.5703125" customWidth="1"/>
    <col min="3233" max="3233" width="12" customWidth="1"/>
    <col min="3486" max="3486" width="51.5703125" customWidth="1"/>
    <col min="3489" max="3489" width="12" customWidth="1"/>
    <col min="3742" max="3742" width="51.5703125" customWidth="1"/>
    <col min="3745" max="3745" width="12" customWidth="1"/>
    <col min="3998" max="3998" width="51.5703125" customWidth="1"/>
    <col min="4001" max="4001" width="12" customWidth="1"/>
    <col min="4254" max="4254" width="51.5703125" customWidth="1"/>
    <col min="4257" max="4257" width="12" customWidth="1"/>
    <col min="4510" max="4510" width="51.5703125" customWidth="1"/>
    <col min="4513" max="4513" width="12" customWidth="1"/>
    <col min="4766" max="4766" width="51.5703125" customWidth="1"/>
    <col min="4769" max="4769" width="12" customWidth="1"/>
    <col min="5022" max="5022" width="51.5703125" customWidth="1"/>
    <col min="5025" max="5025" width="12" customWidth="1"/>
    <col min="5278" max="5278" width="51.5703125" customWidth="1"/>
    <col min="5281" max="5281" width="12" customWidth="1"/>
    <col min="5534" max="5534" width="51.5703125" customWidth="1"/>
    <col min="5537" max="5537" width="12" customWidth="1"/>
    <col min="5790" max="5790" width="51.5703125" customWidth="1"/>
    <col min="5793" max="5793" width="12" customWidth="1"/>
    <col min="6046" max="6046" width="51.5703125" customWidth="1"/>
    <col min="6049" max="6049" width="12" customWidth="1"/>
    <col min="6302" max="6302" width="51.5703125" customWidth="1"/>
    <col min="6305" max="6305" width="12" customWidth="1"/>
    <col min="6558" max="6558" width="51.5703125" customWidth="1"/>
    <col min="6561" max="6561" width="12" customWidth="1"/>
    <col min="6814" max="6814" width="51.5703125" customWidth="1"/>
    <col min="6817" max="6817" width="12" customWidth="1"/>
    <col min="7070" max="7070" width="51.5703125" customWidth="1"/>
    <col min="7073" max="7073" width="12" customWidth="1"/>
    <col min="7326" max="7326" width="51.5703125" customWidth="1"/>
    <col min="7329" max="7329" width="12" customWidth="1"/>
    <col min="7582" max="7582" width="51.5703125" customWidth="1"/>
    <col min="7585" max="7585" width="12" customWidth="1"/>
    <col min="7838" max="7838" width="51.5703125" customWidth="1"/>
    <col min="7841" max="7841" width="12" customWidth="1"/>
    <col min="8094" max="8094" width="51.5703125" customWidth="1"/>
    <col min="8097" max="8097" width="12" customWidth="1"/>
    <col min="8350" max="8350" width="51.5703125" customWidth="1"/>
    <col min="8353" max="8353" width="12" customWidth="1"/>
    <col min="8606" max="8606" width="51.5703125" customWidth="1"/>
    <col min="8609" max="8609" width="12" customWidth="1"/>
    <col min="8862" max="8862" width="51.5703125" customWidth="1"/>
    <col min="8865" max="8865" width="12" customWidth="1"/>
    <col min="9118" max="9118" width="51.5703125" customWidth="1"/>
    <col min="9121" max="9121" width="12" customWidth="1"/>
    <col min="9374" max="9374" width="51.5703125" customWidth="1"/>
    <col min="9377" max="9377" width="12" customWidth="1"/>
    <col min="9630" max="9630" width="51.5703125" customWidth="1"/>
    <col min="9633" max="9633" width="12" customWidth="1"/>
    <col min="9886" max="9886" width="51.5703125" customWidth="1"/>
    <col min="9889" max="9889" width="12" customWidth="1"/>
    <col min="10142" max="10142" width="51.5703125" customWidth="1"/>
    <col min="10145" max="10145" width="12" customWidth="1"/>
    <col min="10398" max="10398" width="51.5703125" customWidth="1"/>
    <col min="10401" max="10401" width="12" customWidth="1"/>
    <col min="10654" max="10654" width="51.5703125" customWidth="1"/>
    <col min="10657" max="10657" width="12" customWidth="1"/>
    <col min="10910" max="10910" width="51.5703125" customWidth="1"/>
    <col min="10913" max="10913" width="12" customWidth="1"/>
    <col min="11166" max="11166" width="51.5703125" customWidth="1"/>
    <col min="11169" max="11169" width="12" customWidth="1"/>
    <col min="11422" max="11422" width="51.5703125" customWidth="1"/>
    <col min="11425" max="11425" width="12" customWidth="1"/>
    <col min="11678" max="11678" width="51.5703125" customWidth="1"/>
    <col min="11681" max="11681" width="12" customWidth="1"/>
    <col min="11934" max="11934" width="51.5703125" customWidth="1"/>
    <col min="11937" max="11937" width="12" customWidth="1"/>
    <col min="12190" max="12190" width="51.5703125" customWidth="1"/>
    <col min="12193" max="12193" width="12" customWidth="1"/>
    <col min="12446" max="12446" width="51.5703125" customWidth="1"/>
    <col min="12449" max="12449" width="12" customWidth="1"/>
    <col min="12702" max="12702" width="51.5703125" customWidth="1"/>
    <col min="12705" max="12705" width="12" customWidth="1"/>
    <col min="12958" max="12958" width="51.5703125" customWidth="1"/>
    <col min="12961" max="12961" width="12" customWidth="1"/>
    <col min="13214" max="13214" width="51.5703125" customWidth="1"/>
    <col min="13217" max="13217" width="12" customWidth="1"/>
    <col min="13470" max="13470" width="51.5703125" customWidth="1"/>
    <col min="13473" max="13473" width="12" customWidth="1"/>
    <col min="13726" max="13726" width="51.5703125" customWidth="1"/>
    <col min="13729" max="13729" width="12" customWidth="1"/>
    <col min="13982" max="13982" width="51.5703125" customWidth="1"/>
    <col min="13985" max="13985" width="12" customWidth="1"/>
    <col min="14238" max="14238" width="51.5703125" customWidth="1"/>
    <col min="14241" max="14241" width="12" customWidth="1"/>
    <col min="14494" max="14494" width="51.5703125" customWidth="1"/>
    <col min="14497" max="14497" width="12" customWidth="1"/>
    <col min="14750" max="14750" width="51.5703125" customWidth="1"/>
    <col min="14753" max="14753" width="12" customWidth="1"/>
    <col min="15006" max="15006" width="51.5703125" customWidth="1"/>
    <col min="15009" max="15009" width="12" customWidth="1"/>
    <col min="15262" max="15262" width="51.5703125" customWidth="1"/>
    <col min="15265" max="15265" width="12" customWidth="1"/>
    <col min="15518" max="15518" width="51.5703125" customWidth="1"/>
    <col min="15521" max="15521" width="12" customWidth="1"/>
    <col min="15774" max="15774" width="51.5703125" customWidth="1"/>
    <col min="15777" max="15777" width="12" customWidth="1"/>
    <col min="16030" max="16030" width="51.5703125" customWidth="1"/>
    <col min="16033" max="16033" width="12" customWidth="1"/>
  </cols>
  <sheetData>
    <row r="1" spans="1:35" ht="75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5"/>
      <c r="AG1" s="15"/>
    </row>
    <row r="2" spans="1:35" ht="15" customHeight="1" x14ac:dyDescent="0.25">
      <c r="A2" s="135" t="s">
        <v>146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6"/>
      <c r="AG2" s="6"/>
    </row>
    <row r="3" spans="1:35" ht="24.95" customHeight="1" x14ac:dyDescent="0.25">
      <c r="A3" s="140" t="str">
        <f>Contents!A3</f>
        <v>Released: December 2017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"/>
      <c r="AG3" s="1"/>
    </row>
    <row r="4" spans="1:35" s="31" customFormat="1" ht="15" customHeight="1" x14ac:dyDescent="0.25">
      <c r="A4" s="141" t="s">
        <v>228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45"/>
      <c r="AG4" s="45"/>
    </row>
    <row r="5" spans="1:35" s="30" customFormat="1" ht="15" customHeight="1" x14ac:dyDescent="0.25">
      <c r="A5" s="138" t="s">
        <v>68</v>
      </c>
      <c r="B5" s="143" t="s">
        <v>141</v>
      </c>
      <c r="C5" s="137" t="s">
        <v>49</v>
      </c>
      <c r="D5" s="137"/>
      <c r="E5" s="137"/>
      <c r="F5" s="137"/>
      <c r="G5" s="137"/>
      <c r="H5" s="137"/>
      <c r="I5" s="137"/>
      <c r="J5" s="137"/>
      <c r="K5" s="137"/>
      <c r="L5" s="137" t="s">
        <v>50</v>
      </c>
      <c r="M5" s="137"/>
      <c r="N5" s="137"/>
      <c r="O5" s="137"/>
      <c r="P5" s="137" t="s">
        <v>45</v>
      </c>
      <c r="Q5" s="137"/>
      <c r="R5" s="137"/>
      <c r="S5" s="137"/>
      <c r="T5" s="137"/>
      <c r="U5" s="137"/>
      <c r="V5" s="137"/>
      <c r="W5" s="137" t="s">
        <v>46</v>
      </c>
      <c r="X5" s="137"/>
      <c r="Y5" s="137"/>
      <c r="Z5" s="137"/>
      <c r="AA5" s="137" t="s">
        <v>47</v>
      </c>
      <c r="AB5" s="137"/>
      <c r="AC5" s="137"/>
      <c r="AD5" s="144" t="s">
        <v>52</v>
      </c>
      <c r="AE5" s="47"/>
    </row>
    <row r="6" spans="1:35" s="30" customFormat="1" ht="102" x14ac:dyDescent="0.25">
      <c r="A6" s="138"/>
      <c r="B6" s="143"/>
      <c r="C6" s="64" t="s">
        <v>95</v>
      </c>
      <c r="D6" s="65" t="s">
        <v>81</v>
      </c>
      <c r="E6" s="65" t="s">
        <v>82</v>
      </c>
      <c r="F6" s="65" t="s">
        <v>83</v>
      </c>
      <c r="G6" s="65" t="s">
        <v>84</v>
      </c>
      <c r="H6" s="65" t="s">
        <v>85</v>
      </c>
      <c r="I6" s="66" t="s">
        <v>86</v>
      </c>
      <c r="J6" s="65" t="s">
        <v>53</v>
      </c>
      <c r="K6" s="67" t="s">
        <v>51</v>
      </c>
      <c r="L6" s="71" t="s">
        <v>87</v>
      </c>
      <c r="M6" s="65" t="s">
        <v>88</v>
      </c>
      <c r="N6" s="65" t="s">
        <v>89</v>
      </c>
      <c r="O6" s="67" t="s">
        <v>51</v>
      </c>
      <c r="P6" s="71" t="s">
        <v>90</v>
      </c>
      <c r="Q6" s="65" t="s">
        <v>91</v>
      </c>
      <c r="R6" s="65" t="s">
        <v>92</v>
      </c>
      <c r="S6" s="65" t="s">
        <v>93</v>
      </c>
      <c r="T6" s="65" t="s">
        <v>94</v>
      </c>
      <c r="U6" s="65" t="s">
        <v>96</v>
      </c>
      <c r="V6" s="67" t="s">
        <v>51</v>
      </c>
      <c r="W6" s="71" t="s">
        <v>58</v>
      </c>
      <c r="X6" s="65" t="s">
        <v>54</v>
      </c>
      <c r="Y6" s="65" t="s">
        <v>55</v>
      </c>
      <c r="Z6" s="67" t="s">
        <v>51</v>
      </c>
      <c r="AA6" s="71" t="s">
        <v>56</v>
      </c>
      <c r="AB6" s="80" t="s">
        <v>57</v>
      </c>
      <c r="AC6" s="67" t="s">
        <v>51</v>
      </c>
      <c r="AD6" s="145"/>
      <c r="AE6" s="76" t="s">
        <v>48</v>
      </c>
    </row>
    <row r="7" spans="1:35" s="30" customFormat="1" x14ac:dyDescent="0.25">
      <c r="A7" s="9" t="s">
        <v>3</v>
      </c>
      <c r="B7" s="68">
        <v>775</v>
      </c>
      <c r="C7" s="107">
        <v>11</v>
      </c>
      <c r="D7" s="108">
        <v>2</v>
      </c>
      <c r="E7" s="108">
        <v>24</v>
      </c>
      <c r="F7" s="108">
        <v>1</v>
      </c>
      <c r="G7" s="108">
        <v>10</v>
      </c>
      <c r="H7" s="108">
        <v>9</v>
      </c>
      <c r="I7" s="108">
        <v>1</v>
      </c>
      <c r="J7" s="108">
        <v>4</v>
      </c>
      <c r="K7" s="68">
        <f>SUM(C7:J7)</f>
        <v>62</v>
      </c>
      <c r="L7" s="108">
        <v>73</v>
      </c>
      <c r="M7" s="108">
        <v>88</v>
      </c>
      <c r="N7" s="108">
        <v>72</v>
      </c>
      <c r="O7" s="68">
        <f>SUM(L7:N7)</f>
        <v>233</v>
      </c>
      <c r="P7" s="107">
        <v>410</v>
      </c>
      <c r="Q7" s="108">
        <v>198</v>
      </c>
      <c r="R7" s="108">
        <v>80</v>
      </c>
      <c r="S7" s="108">
        <v>15</v>
      </c>
      <c r="T7" s="108">
        <v>418</v>
      </c>
      <c r="U7" s="108">
        <v>607</v>
      </c>
      <c r="V7" s="68">
        <f>SUM(P7:U7)</f>
        <v>1728</v>
      </c>
      <c r="W7" s="107">
        <v>1</v>
      </c>
      <c r="X7" s="108">
        <v>0</v>
      </c>
      <c r="Y7" s="108">
        <v>1</v>
      </c>
      <c r="Z7" s="68">
        <f>SUM(W7:Y7)</f>
        <v>2</v>
      </c>
      <c r="AA7" s="108">
        <v>3</v>
      </c>
      <c r="AB7" s="108">
        <v>11</v>
      </c>
      <c r="AC7" s="68">
        <f t="shared" ref="AC7:AC30" si="0">SUM(AA7:AB7)</f>
        <v>14</v>
      </c>
      <c r="AD7" s="68">
        <f>K7+O7+V7+Z7+AC7</f>
        <v>2039</v>
      </c>
      <c r="AE7" s="14">
        <v>109</v>
      </c>
      <c r="AG7" s="48"/>
    </row>
    <row r="8" spans="1:35" s="30" customFormat="1" x14ac:dyDescent="0.25">
      <c r="A8" s="9" t="s">
        <v>148</v>
      </c>
      <c r="B8" s="68">
        <v>40</v>
      </c>
      <c r="C8" s="107">
        <v>0</v>
      </c>
      <c r="D8" s="108">
        <v>0</v>
      </c>
      <c r="E8" s="108">
        <v>3</v>
      </c>
      <c r="F8" s="108">
        <v>0</v>
      </c>
      <c r="G8" s="108">
        <v>4</v>
      </c>
      <c r="H8" s="108">
        <v>1</v>
      </c>
      <c r="I8" s="108">
        <v>0</v>
      </c>
      <c r="J8" s="108">
        <v>0</v>
      </c>
      <c r="K8" s="68">
        <f t="shared" ref="K8:K30" si="1">SUM(C8:J8)</f>
        <v>8</v>
      </c>
      <c r="L8" s="108">
        <v>4</v>
      </c>
      <c r="M8" s="108">
        <v>7</v>
      </c>
      <c r="N8" s="108">
        <v>7</v>
      </c>
      <c r="O8" s="68">
        <f t="shared" ref="O8:O30" si="2">SUM(L8:N8)</f>
        <v>18</v>
      </c>
      <c r="P8" s="107">
        <v>24</v>
      </c>
      <c r="Q8" s="108">
        <v>13</v>
      </c>
      <c r="R8" s="108">
        <v>7</v>
      </c>
      <c r="S8" s="108">
        <v>2</v>
      </c>
      <c r="T8" s="108">
        <v>18</v>
      </c>
      <c r="U8" s="108">
        <v>32</v>
      </c>
      <c r="V8" s="68">
        <f t="shared" ref="V8:V30" si="3">SUM(P8:U8)</f>
        <v>96</v>
      </c>
      <c r="W8" s="107">
        <v>0</v>
      </c>
      <c r="X8" s="108">
        <v>0</v>
      </c>
      <c r="Y8" s="108">
        <v>0</v>
      </c>
      <c r="Z8" s="68">
        <f t="shared" ref="Z8:Z30" si="4">SUM(W8:Y8)</f>
        <v>0</v>
      </c>
      <c r="AA8" s="109">
        <v>0</v>
      </c>
      <c r="AB8" s="109">
        <v>0</v>
      </c>
      <c r="AC8" s="68">
        <f t="shared" si="0"/>
        <v>0</v>
      </c>
      <c r="AD8" s="68">
        <f t="shared" ref="AD8:AD30" si="5">K8+O8+V8+Z8+AC8</f>
        <v>122</v>
      </c>
      <c r="AE8" s="14">
        <v>11</v>
      </c>
      <c r="AG8" s="48"/>
    </row>
    <row r="9" spans="1:35" s="30" customFormat="1" x14ac:dyDescent="0.25">
      <c r="A9" s="9" t="s">
        <v>4</v>
      </c>
      <c r="B9" s="68">
        <v>82</v>
      </c>
      <c r="C9" s="107">
        <v>8</v>
      </c>
      <c r="D9" s="108">
        <v>1</v>
      </c>
      <c r="E9" s="108">
        <v>3</v>
      </c>
      <c r="F9" s="108">
        <v>1</v>
      </c>
      <c r="G9" s="108">
        <v>2</v>
      </c>
      <c r="H9" s="108">
        <v>4</v>
      </c>
      <c r="I9" s="108">
        <v>0</v>
      </c>
      <c r="J9" s="108">
        <v>0</v>
      </c>
      <c r="K9" s="68">
        <f t="shared" si="1"/>
        <v>19</v>
      </c>
      <c r="L9" s="108">
        <v>10</v>
      </c>
      <c r="M9" s="108">
        <v>8</v>
      </c>
      <c r="N9" s="108">
        <v>10</v>
      </c>
      <c r="O9" s="68">
        <f t="shared" si="2"/>
        <v>28</v>
      </c>
      <c r="P9" s="107">
        <v>43</v>
      </c>
      <c r="Q9" s="108">
        <v>25</v>
      </c>
      <c r="R9" s="108">
        <v>15</v>
      </c>
      <c r="S9" s="108">
        <v>5</v>
      </c>
      <c r="T9" s="108">
        <v>31</v>
      </c>
      <c r="U9" s="108">
        <v>59</v>
      </c>
      <c r="V9" s="68">
        <f t="shared" si="3"/>
        <v>178</v>
      </c>
      <c r="W9" s="107">
        <v>0</v>
      </c>
      <c r="X9" s="108">
        <v>0</v>
      </c>
      <c r="Y9" s="108">
        <v>1</v>
      </c>
      <c r="Z9" s="68">
        <f t="shared" si="4"/>
        <v>1</v>
      </c>
      <c r="AA9" s="108">
        <v>2</v>
      </c>
      <c r="AB9" s="108">
        <v>0</v>
      </c>
      <c r="AC9" s="68">
        <f t="shared" si="0"/>
        <v>2</v>
      </c>
      <c r="AD9" s="68">
        <f t="shared" si="5"/>
        <v>228</v>
      </c>
      <c r="AE9" s="14">
        <v>26</v>
      </c>
      <c r="AG9" s="48"/>
    </row>
    <row r="10" spans="1:35" s="30" customFormat="1" x14ac:dyDescent="0.25">
      <c r="A10" s="9" t="s">
        <v>5</v>
      </c>
      <c r="B10" s="68">
        <v>55</v>
      </c>
      <c r="C10" s="107">
        <v>0</v>
      </c>
      <c r="D10" s="108">
        <v>0</v>
      </c>
      <c r="E10" s="108">
        <v>1</v>
      </c>
      <c r="F10" s="108">
        <v>0</v>
      </c>
      <c r="G10" s="108">
        <v>1</v>
      </c>
      <c r="H10" s="108">
        <v>0</v>
      </c>
      <c r="I10" s="108">
        <v>0</v>
      </c>
      <c r="J10" s="108">
        <v>0</v>
      </c>
      <c r="K10" s="68">
        <f t="shared" si="1"/>
        <v>2</v>
      </c>
      <c r="L10" s="108">
        <v>6</v>
      </c>
      <c r="M10" s="108">
        <v>4</v>
      </c>
      <c r="N10" s="108">
        <v>6</v>
      </c>
      <c r="O10" s="68">
        <f t="shared" si="2"/>
        <v>16</v>
      </c>
      <c r="P10" s="107">
        <v>26</v>
      </c>
      <c r="Q10" s="108">
        <v>19</v>
      </c>
      <c r="R10" s="108">
        <v>8</v>
      </c>
      <c r="S10" s="108">
        <v>0</v>
      </c>
      <c r="T10" s="108">
        <v>27</v>
      </c>
      <c r="U10" s="108">
        <v>42</v>
      </c>
      <c r="V10" s="68">
        <f t="shared" si="3"/>
        <v>122</v>
      </c>
      <c r="W10" s="107">
        <v>0</v>
      </c>
      <c r="X10" s="108">
        <v>0</v>
      </c>
      <c r="Y10" s="108">
        <v>0</v>
      </c>
      <c r="Z10" s="68">
        <f t="shared" si="4"/>
        <v>0</v>
      </c>
      <c r="AA10" s="108">
        <v>0</v>
      </c>
      <c r="AB10" s="108">
        <v>1</v>
      </c>
      <c r="AC10" s="68">
        <f t="shared" si="0"/>
        <v>1</v>
      </c>
      <c r="AD10" s="68">
        <f t="shared" si="5"/>
        <v>141</v>
      </c>
      <c r="AE10" s="14">
        <v>18</v>
      </c>
      <c r="AG10" s="48"/>
    </row>
    <row r="11" spans="1:35" s="30" customFormat="1" ht="13.15" customHeight="1" x14ac:dyDescent="0.25">
      <c r="A11" s="9" t="s">
        <v>0</v>
      </c>
      <c r="B11" s="68">
        <v>1376</v>
      </c>
      <c r="C11" s="107">
        <v>48</v>
      </c>
      <c r="D11" s="108">
        <v>5</v>
      </c>
      <c r="E11" s="108">
        <v>40</v>
      </c>
      <c r="F11" s="108">
        <v>5</v>
      </c>
      <c r="G11" s="108">
        <v>31</v>
      </c>
      <c r="H11" s="108">
        <v>26</v>
      </c>
      <c r="I11" s="108">
        <v>8</v>
      </c>
      <c r="J11" s="108">
        <v>13</v>
      </c>
      <c r="K11" s="68">
        <f t="shared" si="1"/>
        <v>176</v>
      </c>
      <c r="L11" s="108">
        <v>148</v>
      </c>
      <c r="M11" s="108">
        <v>161</v>
      </c>
      <c r="N11" s="108">
        <v>141</v>
      </c>
      <c r="O11" s="68">
        <f t="shared" si="2"/>
        <v>450</v>
      </c>
      <c r="P11" s="107">
        <v>826</v>
      </c>
      <c r="Q11" s="108">
        <v>453</v>
      </c>
      <c r="R11" s="108">
        <v>270</v>
      </c>
      <c r="S11" s="108">
        <v>75</v>
      </c>
      <c r="T11" s="108">
        <v>693</v>
      </c>
      <c r="U11" s="108">
        <v>1077</v>
      </c>
      <c r="V11" s="68">
        <f t="shared" si="3"/>
        <v>3394</v>
      </c>
      <c r="W11" s="107">
        <v>3</v>
      </c>
      <c r="X11" s="108">
        <v>3</v>
      </c>
      <c r="Y11" s="108">
        <v>4</v>
      </c>
      <c r="Z11" s="68">
        <f t="shared" si="4"/>
        <v>10</v>
      </c>
      <c r="AA11" s="108">
        <v>18</v>
      </c>
      <c r="AB11" s="108">
        <v>13</v>
      </c>
      <c r="AC11" s="68">
        <f t="shared" si="0"/>
        <v>31</v>
      </c>
      <c r="AD11" s="68">
        <f t="shared" si="5"/>
        <v>4061</v>
      </c>
      <c r="AE11" s="14">
        <v>235</v>
      </c>
      <c r="AG11" s="48"/>
      <c r="AH11" s="49"/>
      <c r="AI11" s="49"/>
    </row>
    <row r="12" spans="1:35" s="30" customFormat="1" x14ac:dyDescent="0.25">
      <c r="A12" s="9" t="s">
        <v>6</v>
      </c>
      <c r="B12" s="68">
        <v>96</v>
      </c>
      <c r="C12" s="107">
        <v>5</v>
      </c>
      <c r="D12" s="108">
        <v>0</v>
      </c>
      <c r="E12" s="108">
        <v>7</v>
      </c>
      <c r="F12" s="108">
        <v>1</v>
      </c>
      <c r="G12" s="108">
        <v>2</v>
      </c>
      <c r="H12" s="108">
        <v>2</v>
      </c>
      <c r="I12" s="108">
        <v>0</v>
      </c>
      <c r="J12" s="108">
        <v>0</v>
      </c>
      <c r="K12" s="68">
        <f t="shared" si="1"/>
        <v>17</v>
      </c>
      <c r="L12" s="108">
        <v>11</v>
      </c>
      <c r="M12" s="108">
        <v>10</v>
      </c>
      <c r="N12" s="108">
        <v>11</v>
      </c>
      <c r="O12" s="68">
        <f t="shared" si="2"/>
        <v>32</v>
      </c>
      <c r="P12" s="107">
        <v>63</v>
      </c>
      <c r="Q12" s="108">
        <v>47</v>
      </c>
      <c r="R12" s="108">
        <v>20</v>
      </c>
      <c r="S12" s="108">
        <v>5</v>
      </c>
      <c r="T12" s="108">
        <v>33</v>
      </c>
      <c r="U12" s="108">
        <v>48</v>
      </c>
      <c r="V12" s="68">
        <f t="shared" si="3"/>
        <v>216</v>
      </c>
      <c r="W12" s="107">
        <v>0</v>
      </c>
      <c r="X12" s="108">
        <v>0</v>
      </c>
      <c r="Y12" s="108">
        <v>1</v>
      </c>
      <c r="Z12" s="68">
        <f t="shared" si="4"/>
        <v>1</v>
      </c>
      <c r="AA12" s="108">
        <v>2</v>
      </c>
      <c r="AB12" s="108">
        <v>0</v>
      </c>
      <c r="AC12" s="68">
        <f t="shared" si="0"/>
        <v>2</v>
      </c>
      <c r="AD12" s="68">
        <f t="shared" si="5"/>
        <v>268</v>
      </c>
      <c r="AE12" s="14">
        <v>25</v>
      </c>
      <c r="AG12" s="48"/>
      <c r="AH12" s="49"/>
      <c r="AI12" s="49"/>
    </row>
    <row r="13" spans="1:35" s="30" customFormat="1" x14ac:dyDescent="0.25">
      <c r="A13" s="9" t="s">
        <v>7</v>
      </c>
      <c r="B13" s="68">
        <v>119</v>
      </c>
      <c r="C13" s="107">
        <v>6</v>
      </c>
      <c r="D13" s="108">
        <v>0</v>
      </c>
      <c r="E13" s="108">
        <v>5</v>
      </c>
      <c r="F13" s="108">
        <v>0</v>
      </c>
      <c r="G13" s="108">
        <v>4</v>
      </c>
      <c r="H13" s="108">
        <v>2</v>
      </c>
      <c r="I13" s="108">
        <v>0</v>
      </c>
      <c r="J13" s="108">
        <v>1</v>
      </c>
      <c r="K13" s="68">
        <f t="shared" si="1"/>
        <v>18</v>
      </c>
      <c r="L13" s="108">
        <v>6</v>
      </c>
      <c r="M13" s="108">
        <v>11</v>
      </c>
      <c r="N13" s="108">
        <v>12</v>
      </c>
      <c r="O13" s="68">
        <f t="shared" si="2"/>
        <v>29</v>
      </c>
      <c r="P13" s="107">
        <v>67</v>
      </c>
      <c r="Q13" s="108">
        <v>34</v>
      </c>
      <c r="R13" s="108">
        <v>26</v>
      </c>
      <c r="S13" s="108">
        <v>8</v>
      </c>
      <c r="T13" s="108">
        <v>50</v>
      </c>
      <c r="U13" s="108">
        <v>95</v>
      </c>
      <c r="V13" s="68">
        <f t="shared" si="3"/>
        <v>280</v>
      </c>
      <c r="W13" s="107">
        <v>0</v>
      </c>
      <c r="X13" s="108">
        <v>0</v>
      </c>
      <c r="Y13" s="108">
        <v>0</v>
      </c>
      <c r="Z13" s="68">
        <f t="shared" si="4"/>
        <v>0</v>
      </c>
      <c r="AA13" s="108">
        <v>1</v>
      </c>
      <c r="AB13" s="108">
        <v>1</v>
      </c>
      <c r="AC13" s="68">
        <f t="shared" si="0"/>
        <v>2</v>
      </c>
      <c r="AD13" s="68">
        <f t="shared" si="5"/>
        <v>329</v>
      </c>
      <c r="AE13" s="14">
        <v>33</v>
      </c>
      <c r="AG13" s="48"/>
      <c r="AH13" s="49"/>
      <c r="AI13" s="49"/>
    </row>
    <row r="14" spans="1:35" s="30" customFormat="1" x14ac:dyDescent="0.25">
      <c r="A14" s="9" t="s">
        <v>97</v>
      </c>
      <c r="B14" s="68">
        <v>7</v>
      </c>
      <c r="C14" s="107">
        <v>4</v>
      </c>
      <c r="D14" s="108">
        <v>0</v>
      </c>
      <c r="E14" s="108">
        <v>3</v>
      </c>
      <c r="F14" s="108">
        <v>3</v>
      </c>
      <c r="G14" s="108">
        <v>0</v>
      </c>
      <c r="H14" s="108">
        <v>3</v>
      </c>
      <c r="I14" s="108">
        <v>0</v>
      </c>
      <c r="J14" s="108">
        <v>1</v>
      </c>
      <c r="K14" s="68">
        <f t="shared" si="1"/>
        <v>14</v>
      </c>
      <c r="L14" s="108">
        <v>3</v>
      </c>
      <c r="M14" s="108">
        <v>3</v>
      </c>
      <c r="N14" s="108">
        <v>3</v>
      </c>
      <c r="O14" s="68">
        <f t="shared" si="2"/>
        <v>9</v>
      </c>
      <c r="P14" s="107">
        <v>5</v>
      </c>
      <c r="Q14" s="108">
        <v>5</v>
      </c>
      <c r="R14" s="108">
        <v>4</v>
      </c>
      <c r="S14" s="108">
        <v>3</v>
      </c>
      <c r="T14" s="108">
        <v>5</v>
      </c>
      <c r="U14" s="108">
        <v>3</v>
      </c>
      <c r="V14" s="68">
        <f t="shared" si="3"/>
        <v>25</v>
      </c>
      <c r="W14" s="107">
        <v>0</v>
      </c>
      <c r="X14" s="108">
        <v>3</v>
      </c>
      <c r="Y14" s="108">
        <v>4</v>
      </c>
      <c r="Z14" s="68">
        <f t="shared" si="4"/>
        <v>7</v>
      </c>
      <c r="AA14" s="108">
        <v>0</v>
      </c>
      <c r="AB14" s="108">
        <v>0</v>
      </c>
      <c r="AC14" s="68">
        <f t="shared" si="0"/>
        <v>0</v>
      </c>
      <c r="AD14" s="68">
        <f t="shared" si="5"/>
        <v>55</v>
      </c>
      <c r="AE14" s="14">
        <v>1</v>
      </c>
      <c r="AG14" s="48"/>
      <c r="AH14" s="49"/>
      <c r="AI14" s="49"/>
    </row>
    <row r="15" spans="1:35" s="30" customFormat="1" x14ac:dyDescent="0.25">
      <c r="A15" s="9" t="s">
        <v>208</v>
      </c>
      <c r="B15" s="68">
        <v>1</v>
      </c>
      <c r="C15" s="107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68">
        <f t="shared" si="1"/>
        <v>0</v>
      </c>
      <c r="L15" s="108">
        <v>0</v>
      </c>
      <c r="M15" s="108">
        <v>0</v>
      </c>
      <c r="N15" s="108">
        <v>0</v>
      </c>
      <c r="O15" s="68">
        <f t="shared" si="2"/>
        <v>0</v>
      </c>
      <c r="P15" s="107">
        <v>0</v>
      </c>
      <c r="Q15" s="108">
        <v>0</v>
      </c>
      <c r="R15" s="108">
        <v>0</v>
      </c>
      <c r="S15" s="108">
        <v>0</v>
      </c>
      <c r="T15" s="108">
        <v>1</v>
      </c>
      <c r="U15" s="108">
        <v>1</v>
      </c>
      <c r="V15" s="68">
        <f t="shared" si="3"/>
        <v>2</v>
      </c>
      <c r="W15" s="107">
        <v>0</v>
      </c>
      <c r="X15" s="108">
        <v>0</v>
      </c>
      <c r="Y15" s="108">
        <v>0</v>
      </c>
      <c r="Z15" s="68">
        <f t="shared" si="4"/>
        <v>0</v>
      </c>
      <c r="AA15" s="109">
        <v>0</v>
      </c>
      <c r="AB15" s="108">
        <v>0</v>
      </c>
      <c r="AC15" s="68">
        <f t="shared" si="0"/>
        <v>0</v>
      </c>
      <c r="AD15" s="68">
        <f t="shared" si="5"/>
        <v>2</v>
      </c>
      <c r="AE15" s="14">
        <v>0</v>
      </c>
      <c r="AG15" s="48"/>
      <c r="AH15" s="49"/>
      <c r="AI15" s="49"/>
    </row>
    <row r="16" spans="1:35" s="30" customFormat="1" x14ac:dyDescent="0.25">
      <c r="A16" s="9" t="s">
        <v>98</v>
      </c>
      <c r="B16" s="68">
        <v>11</v>
      </c>
      <c r="C16" s="107">
        <v>1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68">
        <f t="shared" si="1"/>
        <v>1</v>
      </c>
      <c r="L16" s="108">
        <v>0</v>
      </c>
      <c r="M16" s="108">
        <v>0</v>
      </c>
      <c r="N16" s="108">
        <v>0</v>
      </c>
      <c r="O16" s="68">
        <f t="shared" si="2"/>
        <v>0</v>
      </c>
      <c r="P16" s="107">
        <v>10</v>
      </c>
      <c r="Q16" s="108">
        <v>7</v>
      </c>
      <c r="R16" s="108">
        <v>3</v>
      </c>
      <c r="S16" s="108">
        <v>0</v>
      </c>
      <c r="T16" s="108">
        <v>6</v>
      </c>
      <c r="U16" s="108">
        <v>9</v>
      </c>
      <c r="V16" s="68">
        <f t="shared" si="3"/>
        <v>35</v>
      </c>
      <c r="W16" s="107">
        <v>0</v>
      </c>
      <c r="X16" s="108">
        <v>0</v>
      </c>
      <c r="Y16" s="108">
        <v>0</v>
      </c>
      <c r="Z16" s="68">
        <f t="shared" si="4"/>
        <v>0</v>
      </c>
      <c r="AA16" s="109">
        <v>1</v>
      </c>
      <c r="AB16" s="108">
        <v>1</v>
      </c>
      <c r="AC16" s="68">
        <f t="shared" si="0"/>
        <v>2</v>
      </c>
      <c r="AD16" s="68">
        <f t="shared" si="5"/>
        <v>38</v>
      </c>
      <c r="AE16" s="14">
        <v>2</v>
      </c>
      <c r="AG16" s="48"/>
      <c r="AH16" s="49"/>
      <c r="AI16" s="49"/>
    </row>
    <row r="17" spans="1:35" s="30" customFormat="1" x14ac:dyDescent="0.25">
      <c r="A17" s="9" t="s">
        <v>99</v>
      </c>
      <c r="B17" s="68">
        <v>33</v>
      </c>
      <c r="C17" s="107">
        <v>6</v>
      </c>
      <c r="D17" s="108">
        <v>0</v>
      </c>
      <c r="E17" s="108">
        <v>0</v>
      </c>
      <c r="F17" s="108">
        <v>0</v>
      </c>
      <c r="G17" s="108">
        <v>0</v>
      </c>
      <c r="H17" s="108">
        <v>3</v>
      </c>
      <c r="I17" s="108">
        <v>0</v>
      </c>
      <c r="J17" s="108">
        <v>1</v>
      </c>
      <c r="K17" s="68">
        <f t="shared" si="1"/>
        <v>10</v>
      </c>
      <c r="L17" s="108">
        <v>3</v>
      </c>
      <c r="M17" s="108">
        <v>2</v>
      </c>
      <c r="N17" s="108">
        <v>3</v>
      </c>
      <c r="O17" s="68">
        <f t="shared" si="2"/>
        <v>8</v>
      </c>
      <c r="P17" s="107">
        <v>21</v>
      </c>
      <c r="Q17" s="108">
        <v>15</v>
      </c>
      <c r="R17" s="108">
        <v>9</v>
      </c>
      <c r="S17" s="108">
        <v>7</v>
      </c>
      <c r="T17" s="108">
        <v>15</v>
      </c>
      <c r="U17" s="108">
        <v>16</v>
      </c>
      <c r="V17" s="68">
        <f t="shared" si="3"/>
        <v>83</v>
      </c>
      <c r="W17" s="107">
        <v>0</v>
      </c>
      <c r="X17" s="108">
        <v>0</v>
      </c>
      <c r="Y17" s="108">
        <v>1</v>
      </c>
      <c r="Z17" s="68">
        <f t="shared" si="4"/>
        <v>1</v>
      </c>
      <c r="AA17" s="108">
        <v>2</v>
      </c>
      <c r="AB17" s="108">
        <v>5</v>
      </c>
      <c r="AC17" s="68">
        <f t="shared" si="0"/>
        <v>7</v>
      </c>
      <c r="AD17" s="68">
        <f t="shared" si="5"/>
        <v>109</v>
      </c>
      <c r="AE17" s="14">
        <v>7</v>
      </c>
      <c r="AG17" s="48"/>
      <c r="AH17" s="49"/>
      <c r="AI17" s="49"/>
    </row>
    <row r="18" spans="1:35" s="30" customFormat="1" x14ac:dyDescent="0.25">
      <c r="A18" s="9" t="s">
        <v>100</v>
      </c>
      <c r="B18" s="68">
        <v>102</v>
      </c>
      <c r="C18" s="107">
        <v>9</v>
      </c>
      <c r="D18" s="108">
        <v>0</v>
      </c>
      <c r="E18" s="108">
        <v>5</v>
      </c>
      <c r="F18" s="108">
        <v>0</v>
      </c>
      <c r="G18" s="108">
        <v>5</v>
      </c>
      <c r="H18" s="108">
        <v>2</v>
      </c>
      <c r="I18" s="108">
        <v>0</v>
      </c>
      <c r="J18" s="108">
        <v>0</v>
      </c>
      <c r="K18" s="68">
        <f t="shared" si="1"/>
        <v>21</v>
      </c>
      <c r="L18" s="108">
        <v>9</v>
      </c>
      <c r="M18" s="108">
        <v>11</v>
      </c>
      <c r="N18" s="108">
        <v>11</v>
      </c>
      <c r="O18" s="68">
        <f t="shared" si="2"/>
        <v>31</v>
      </c>
      <c r="P18" s="107">
        <v>61</v>
      </c>
      <c r="Q18" s="108">
        <v>41</v>
      </c>
      <c r="R18" s="108">
        <v>24</v>
      </c>
      <c r="S18" s="108">
        <v>6</v>
      </c>
      <c r="T18" s="108">
        <v>49</v>
      </c>
      <c r="U18" s="108">
        <v>62</v>
      </c>
      <c r="V18" s="68">
        <f t="shared" si="3"/>
        <v>243</v>
      </c>
      <c r="W18" s="107">
        <v>0</v>
      </c>
      <c r="X18" s="108">
        <v>1</v>
      </c>
      <c r="Y18" s="108">
        <v>0</v>
      </c>
      <c r="Z18" s="68">
        <f t="shared" si="4"/>
        <v>1</v>
      </c>
      <c r="AA18" s="108">
        <v>0</v>
      </c>
      <c r="AB18" s="108">
        <v>1</v>
      </c>
      <c r="AC18" s="68">
        <f t="shared" si="0"/>
        <v>1</v>
      </c>
      <c r="AD18" s="68">
        <f t="shared" si="5"/>
        <v>297</v>
      </c>
      <c r="AE18" s="14">
        <v>18</v>
      </c>
      <c r="AG18" s="48"/>
      <c r="AH18" s="49"/>
      <c r="AI18" s="49"/>
    </row>
    <row r="19" spans="1:35" s="30" customFormat="1" x14ac:dyDescent="0.25">
      <c r="A19" s="9" t="s">
        <v>101</v>
      </c>
      <c r="B19" s="68">
        <v>6</v>
      </c>
      <c r="C19" s="107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68">
        <f t="shared" si="1"/>
        <v>0</v>
      </c>
      <c r="L19" s="108">
        <v>0</v>
      </c>
      <c r="M19" s="108">
        <v>0</v>
      </c>
      <c r="N19" s="108">
        <v>0</v>
      </c>
      <c r="O19" s="68">
        <f t="shared" si="2"/>
        <v>0</v>
      </c>
      <c r="P19" s="107">
        <v>3</v>
      </c>
      <c r="Q19" s="108">
        <v>3</v>
      </c>
      <c r="R19" s="108">
        <v>1</v>
      </c>
      <c r="S19" s="108">
        <v>1</v>
      </c>
      <c r="T19" s="108">
        <v>5</v>
      </c>
      <c r="U19" s="108">
        <v>0</v>
      </c>
      <c r="V19" s="68">
        <f t="shared" si="3"/>
        <v>13</v>
      </c>
      <c r="W19" s="107">
        <v>0</v>
      </c>
      <c r="X19" s="108">
        <v>0</v>
      </c>
      <c r="Y19" s="108">
        <v>0</v>
      </c>
      <c r="Z19" s="68">
        <f t="shared" si="4"/>
        <v>0</v>
      </c>
      <c r="AA19" s="109">
        <v>0</v>
      </c>
      <c r="AB19" s="108">
        <v>0</v>
      </c>
      <c r="AC19" s="68">
        <f t="shared" si="0"/>
        <v>0</v>
      </c>
      <c r="AD19" s="68">
        <f t="shared" si="5"/>
        <v>13</v>
      </c>
      <c r="AE19" s="14">
        <v>1</v>
      </c>
      <c r="AG19" s="48"/>
      <c r="AH19" s="49"/>
      <c r="AI19" s="49"/>
    </row>
    <row r="20" spans="1:35" s="30" customFormat="1" x14ac:dyDescent="0.25">
      <c r="A20" s="9" t="s">
        <v>8</v>
      </c>
      <c r="B20" s="68">
        <v>72</v>
      </c>
      <c r="C20" s="107">
        <v>8</v>
      </c>
      <c r="D20" s="108">
        <v>0</v>
      </c>
      <c r="E20" s="108">
        <v>9</v>
      </c>
      <c r="F20" s="108">
        <v>0</v>
      </c>
      <c r="G20" s="108">
        <v>1</v>
      </c>
      <c r="H20" s="108">
        <v>6</v>
      </c>
      <c r="I20" s="108">
        <v>1</v>
      </c>
      <c r="J20" s="108">
        <v>5</v>
      </c>
      <c r="K20" s="68">
        <f t="shared" si="1"/>
        <v>30</v>
      </c>
      <c r="L20" s="108">
        <v>6</v>
      </c>
      <c r="M20" s="108">
        <v>7</v>
      </c>
      <c r="N20" s="108">
        <v>6</v>
      </c>
      <c r="O20" s="68">
        <f t="shared" si="2"/>
        <v>19</v>
      </c>
      <c r="P20" s="107">
        <v>48</v>
      </c>
      <c r="Q20" s="108">
        <v>31</v>
      </c>
      <c r="R20" s="108">
        <v>19</v>
      </c>
      <c r="S20" s="108">
        <v>6</v>
      </c>
      <c r="T20" s="108">
        <v>26</v>
      </c>
      <c r="U20" s="108">
        <v>51</v>
      </c>
      <c r="V20" s="68">
        <f t="shared" si="3"/>
        <v>181</v>
      </c>
      <c r="W20" s="107">
        <v>0</v>
      </c>
      <c r="X20" s="108">
        <v>0</v>
      </c>
      <c r="Y20" s="108">
        <v>1</v>
      </c>
      <c r="Z20" s="68">
        <f t="shared" si="4"/>
        <v>1</v>
      </c>
      <c r="AA20" s="108">
        <v>0</v>
      </c>
      <c r="AB20" s="108">
        <v>1</v>
      </c>
      <c r="AC20" s="68">
        <f t="shared" si="0"/>
        <v>1</v>
      </c>
      <c r="AD20" s="68">
        <f t="shared" si="5"/>
        <v>232</v>
      </c>
      <c r="AE20" s="14">
        <v>12</v>
      </c>
      <c r="AG20" s="48"/>
    </row>
    <row r="21" spans="1:35" s="30" customFormat="1" x14ac:dyDescent="0.25">
      <c r="A21" s="9" t="s">
        <v>9</v>
      </c>
      <c r="B21" s="68">
        <v>137</v>
      </c>
      <c r="C21" s="107">
        <v>6</v>
      </c>
      <c r="D21" s="108">
        <v>0</v>
      </c>
      <c r="E21" s="108">
        <v>5</v>
      </c>
      <c r="F21" s="108">
        <v>1</v>
      </c>
      <c r="G21" s="108">
        <v>1</v>
      </c>
      <c r="H21" s="108">
        <v>1</v>
      </c>
      <c r="I21" s="108">
        <v>0</v>
      </c>
      <c r="J21" s="108">
        <v>0</v>
      </c>
      <c r="K21" s="68">
        <f t="shared" si="1"/>
        <v>14</v>
      </c>
      <c r="L21" s="108">
        <v>6</v>
      </c>
      <c r="M21" s="108">
        <v>7</v>
      </c>
      <c r="N21" s="108">
        <v>5</v>
      </c>
      <c r="O21" s="68">
        <f t="shared" si="2"/>
        <v>18</v>
      </c>
      <c r="P21" s="107">
        <v>75</v>
      </c>
      <c r="Q21" s="108">
        <v>45</v>
      </c>
      <c r="R21" s="108">
        <v>25</v>
      </c>
      <c r="S21" s="108">
        <v>6</v>
      </c>
      <c r="T21" s="108">
        <v>61</v>
      </c>
      <c r="U21" s="108">
        <v>102</v>
      </c>
      <c r="V21" s="68">
        <f t="shared" si="3"/>
        <v>314</v>
      </c>
      <c r="W21" s="107">
        <v>1</v>
      </c>
      <c r="X21" s="108">
        <v>0</v>
      </c>
      <c r="Y21" s="108">
        <v>0</v>
      </c>
      <c r="Z21" s="68">
        <f t="shared" si="4"/>
        <v>1</v>
      </c>
      <c r="AA21" s="108">
        <v>1</v>
      </c>
      <c r="AB21" s="108">
        <v>3</v>
      </c>
      <c r="AC21" s="68">
        <f t="shared" si="0"/>
        <v>4</v>
      </c>
      <c r="AD21" s="68">
        <f t="shared" si="5"/>
        <v>351</v>
      </c>
      <c r="AE21" s="14">
        <v>31</v>
      </c>
      <c r="AG21" s="48"/>
    </row>
    <row r="22" spans="1:35" s="30" customFormat="1" x14ac:dyDescent="0.25">
      <c r="A22" s="9" t="s">
        <v>1</v>
      </c>
      <c r="B22" s="68">
        <v>256</v>
      </c>
      <c r="C22" s="107">
        <v>6</v>
      </c>
      <c r="D22" s="108">
        <v>2</v>
      </c>
      <c r="E22" s="108">
        <v>5</v>
      </c>
      <c r="F22" s="108">
        <v>1</v>
      </c>
      <c r="G22" s="108">
        <v>1</v>
      </c>
      <c r="H22" s="108">
        <v>3</v>
      </c>
      <c r="I22" s="108">
        <v>2</v>
      </c>
      <c r="J22" s="108">
        <v>0</v>
      </c>
      <c r="K22" s="68">
        <f t="shared" si="1"/>
        <v>20</v>
      </c>
      <c r="L22" s="108">
        <v>28</v>
      </c>
      <c r="M22" s="108">
        <v>23</v>
      </c>
      <c r="N22" s="108">
        <v>17</v>
      </c>
      <c r="O22" s="68">
        <f t="shared" si="2"/>
        <v>68</v>
      </c>
      <c r="P22" s="107">
        <v>151</v>
      </c>
      <c r="Q22" s="108">
        <v>83</v>
      </c>
      <c r="R22" s="108">
        <v>55</v>
      </c>
      <c r="S22" s="108">
        <v>20</v>
      </c>
      <c r="T22" s="108">
        <v>89</v>
      </c>
      <c r="U22" s="108">
        <v>197</v>
      </c>
      <c r="V22" s="68">
        <f t="shared" si="3"/>
        <v>595</v>
      </c>
      <c r="W22" s="107">
        <v>1</v>
      </c>
      <c r="X22" s="108">
        <v>0</v>
      </c>
      <c r="Y22" s="108">
        <v>0</v>
      </c>
      <c r="Z22" s="68">
        <f t="shared" si="4"/>
        <v>1</v>
      </c>
      <c r="AA22" s="108">
        <v>2</v>
      </c>
      <c r="AB22" s="108">
        <v>2</v>
      </c>
      <c r="AC22" s="68">
        <f t="shared" si="0"/>
        <v>4</v>
      </c>
      <c r="AD22" s="68">
        <f t="shared" si="5"/>
        <v>688</v>
      </c>
      <c r="AE22" s="14">
        <v>58</v>
      </c>
      <c r="AG22" s="48"/>
    </row>
    <row r="23" spans="1:35" s="30" customFormat="1" x14ac:dyDescent="0.25">
      <c r="A23" s="9" t="s">
        <v>2</v>
      </c>
      <c r="B23" s="68">
        <v>147</v>
      </c>
      <c r="C23" s="107">
        <v>8</v>
      </c>
      <c r="D23" s="108">
        <v>0</v>
      </c>
      <c r="E23" s="108">
        <v>1</v>
      </c>
      <c r="F23" s="108">
        <v>0</v>
      </c>
      <c r="G23" s="108">
        <v>2</v>
      </c>
      <c r="H23" s="108">
        <v>4</v>
      </c>
      <c r="I23" s="108">
        <v>1</v>
      </c>
      <c r="J23" s="108">
        <v>1</v>
      </c>
      <c r="K23" s="68">
        <f t="shared" si="1"/>
        <v>17</v>
      </c>
      <c r="L23" s="108">
        <v>8</v>
      </c>
      <c r="M23" s="108">
        <v>7</v>
      </c>
      <c r="N23" s="108">
        <v>8</v>
      </c>
      <c r="O23" s="68">
        <f t="shared" si="2"/>
        <v>23</v>
      </c>
      <c r="P23" s="107">
        <v>92</v>
      </c>
      <c r="Q23" s="108">
        <v>42</v>
      </c>
      <c r="R23" s="108">
        <v>24</v>
      </c>
      <c r="S23" s="108">
        <v>8</v>
      </c>
      <c r="T23" s="108">
        <v>42</v>
      </c>
      <c r="U23" s="108">
        <v>104</v>
      </c>
      <c r="V23" s="68">
        <f t="shared" si="3"/>
        <v>312</v>
      </c>
      <c r="W23" s="107">
        <v>2</v>
      </c>
      <c r="X23" s="108">
        <v>1</v>
      </c>
      <c r="Y23" s="108">
        <v>1</v>
      </c>
      <c r="Z23" s="68">
        <f t="shared" si="4"/>
        <v>4</v>
      </c>
      <c r="AA23" s="108">
        <v>3</v>
      </c>
      <c r="AB23" s="108">
        <v>2</v>
      </c>
      <c r="AC23" s="68">
        <f t="shared" si="0"/>
        <v>5</v>
      </c>
      <c r="AD23" s="68">
        <f t="shared" si="5"/>
        <v>361</v>
      </c>
      <c r="AE23" s="14">
        <v>51</v>
      </c>
      <c r="AG23" s="48"/>
    </row>
    <row r="24" spans="1:35" s="30" customFormat="1" x14ac:dyDescent="0.25">
      <c r="A24" s="9" t="s">
        <v>10</v>
      </c>
      <c r="B24" s="68">
        <v>1923</v>
      </c>
      <c r="C24" s="107">
        <v>43</v>
      </c>
      <c r="D24" s="108">
        <v>6</v>
      </c>
      <c r="E24" s="108">
        <v>63</v>
      </c>
      <c r="F24" s="108">
        <v>7</v>
      </c>
      <c r="G24" s="108">
        <v>18</v>
      </c>
      <c r="H24" s="108">
        <v>26</v>
      </c>
      <c r="I24" s="108">
        <v>7</v>
      </c>
      <c r="J24" s="108">
        <v>18</v>
      </c>
      <c r="K24" s="68">
        <f t="shared" si="1"/>
        <v>188</v>
      </c>
      <c r="L24" s="108">
        <v>233</v>
      </c>
      <c r="M24" s="108">
        <v>258</v>
      </c>
      <c r="N24" s="108">
        <v>214</v>
      </c>
      <c r="O24" s="68">
        <f t="shared" si="2"/>
        <v>705</v>
      </c>
      <c r="P24" s="107">
        <v>1166</v>
      </c>
      <c r="Q24" s="108">
        <v>614</v>
      </c>
      <c r="R24" s="108">
        <v>343</v>
      </c>
      <c r="S24" s="108">
        <v>95</v>
      </c>
      <c r="T24" s="108">
        <v>1118</v>
      </c>
      <c r="U24" s="108">
        <v>1391</v>
      </c>
      <c r="V24" s="68">
        <f t="shared" si="3"/>
        <v>4727</v>
      </c>
      <c r="W24" s="107">
        <v>5</v>
      </c>
      <c r="X24" s="108">
        <v>2</v>
      </c>
      <c r="Y24" s="108">
        <v>4</v>
      </c>
      <c r="Z24" s="68">
        <f t="shared" si="4"/>
        <v>11</v>
      </c>
      <c r="AA24" s="108">
        <v>9</v>
      </c>
      <c r="AB24" s="108">
        <v>13</v>
      </c>
      <c r="AC24" s="68">
        <f t="shared" si="0"/>
        <v>22</v>
      </c>
      <c r="AD24" s="68">
        <f t="shared" si="5"/>
        <v>5653</v>
      </c>
      <c r="AE24" s="14">
        <v>307</v>
      </c>
    </row>
    <row r="25" spans="1:35" s="30" customFormat="1" x14ac:dyDescent="0.25">
      <c r="A25" s="9" t="s">
        <v>11</v>
      </c>
      <c r="B25" s="68">
        <v>122</v>
      </c>
      <c r="C25" s="107">
        <v>4</v>
      </c>
      <c r="D25" s="108">
        <v>1</v>
      </c>
      <c r="E25" s="108">
        <v>3</v>
      </c>
      <c r="F25" s="108">
        <v>0</v>
      </c>
      <c r="G25" s="108">
        <v>1</v>
      </c>
      <c r="H25" s="108">
        <v>2</v>
      </c>
      <c r="I25" s="108">
        <v>0</v>
      </c>
      <c r="J25" s="108">
        <v>3</v>
      </c>
      <c r="K25" s="68">
        <f t="shared" si="1"/>
        <v>14</v>
      </c>
      <c r="L25" s="108">
        <v>13</v>
      </c>
      <c r="M25" s="108">
        <v>12</v>
      </c>
      <c r="N25" s="108">
        <v>15</v>
      </c>
      <c r="O25" s="68">
        <f t="shared" si="2"/>
        <v>40</v>
      </c>
      <c r="P25" s="107">
        <v>67</v>
      </c>
      <c r="Q25" s="108">
        <v>36</v>
      </c>
      <c r="R25" s="108">
        <v>22</v>
      </c>
      <c r="S25" s="108">
        <v>5</v>
      </c>
      <c r="T25" s="108">
        <v>47</v>
      </c>
      <c r="U25" s="108">
        <v>90</v>
      </c>
      <c r="V25" s="68">
        <f t="shared" si="3"/>
        <v>267</v>
      </c>
      <c r="W25" s="107">
        <v>0</v>
      </c>
      <c r="X25" s="108">
        <v>0</v>
      </c>
      <c r="Y25" s="108">
        <v>0</v>
      </c>
      <c r="Z25" s="68">
        <f t="shared" si="4"/>
        <v>0</v>
      </c>
      <c r="AA25" s="108">
        <v>2</v>
      </c>
      <c r="AB25" s="108">
        <v>3</v>
      </c>
      <c r="AC25" s="68">
        <f t="shared" si="0"/>
        <v>5</v>
      </c>
      <c r="AD25" s="68">
        <f t="shared" si="5"/>
        <v>326</v>
      </c>
      <c r="AE25" s="14">
        <v>28</v>
      </c>
    </row>
    <row r="26" spans="1:35" s="30" customFormat="1" x14ac:dyDescent="0.25">
      <c r="A26" s="9" t="s">
        <v>12</v>
      </c>
      <c r="B26" s="68">
        <v>10</v>
      </c>
      <c r="C26" s="107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68">
        <f t="shared" si="1"/>
        <v>0</v>
      </c>
      <c r="L26" s="108">
        <v>1</v>
      </c>
      <c r="M26" s="108">
        <v>0</v>
      </c>
      <c r="N26" s="108">
        <v>1</v>
      </c>
      <c r="O26" s="68">
        <f t="shared" si="2"/>
        <v>2</v>
      </c>
      <c r="P26" s="107">
        <v>4</v>
      </c>
      <c r="Q26" s="108">
        <v>3</v>
      </c>
      <c r="R26" s="108">
        <v>3</v>
      </c>
      <c r="S26" s="108">
        <v>1</v>
      </c>
      <c r="T26" s="108">
        <v>6</v>
      </c>
      <c r="U26" s="108">
        <v>7</v>
      </c>
      <c r="V26" s="68">
        <f t="shared" si="3"/>
        <v>24</v>
      </c>
      <c r="W26" s="107">
        <v>0</v>
      </c>
      <c r="X26" s="108">
        <v>0</v>
      </c>
      <c r="Y26" s="108">
        <v>0</v>
      </c>
      <c r="Z26" s="68">
        <f t="shared" si="4"/>
        <v>0</v>
      </c>
      <c r="AA26" s="109">
        <v>0</v>
      </c>
      <c r="AB26" s="109">
        <v>0</v>
      </c>
      <c r="AC26" s="68">
        <f t="shared" si="0"/>
        <v>0</v>
      </c>
      <c r="AD26" s="68">
        <f t="shared" si="5"/>
        <v>26</v>
      </c>
      <c r="AE26" s="14">
        <v>1</v>
      </c>
    </row>
    <row r="27" spans="1:35" s="30" customFormat="1" x14ac:dyDescent="0.25">
      <c r="A27" s="9" t="s">
        <v>13</v>
      </c>
      <c r="B27" s="68">
        <v>164</v>
      </c>
      <c r="C27" s="107">
        <v>10</v>
      </c>
      <c r="D27" s="108">
        <v>1</v>
      </c>
      <c r="E27" s="108">
        <v>7</v>
      </c>
      <c r="F27" s="108">
        <v>1</v>
      </c>
      <c r="G27" s="108">
        <v>6</v>
      </c>
      <c r="H27" s="108">
        <v>8</v>
      </c>
      <c r="I27" s="108">
        <v>0</v>
      </c>
      <c r="J27" s="108">
        <v>7</v>
      </c>
      <c r="K27" s="68">
        <f t="shared" si="1"/>
        <v>40</v>
      </c>
      <c r="L27" s="108">
        <v>20</v>
      </c>
      <c r="M27" s="108">
        <v>23</v>
      </c>
      <c r="N27" s="108">
        <v>17</v>
      </c>
      <c r="O27" s="68">
        <f t="shared" si="2"/>
        <v>60</v>
      </c>
      <c r="P27" s="107">
        <v>98</v>
      </c>
      <c r="Q27" s="108">
        <v>62</v>
      </c>
      <c r="R27" s="108">
        <v>43</v>
      </c>
      <c r="S27" s="108">
        <v>11</v>
      </c>
      <c r="T27" s="108">
        <v>90</v>
      </c>
      <c r="U27" s="108">
        <v>97</v>
      </c>
      <c r="V27" s="68">
        <f t="shared" si="3"/>
        <v>401</v>
      </c>
      <c r="W27" s="107">
        <v>1</v>
      </c>
      <c r="X27" s="108">
        <v>0</v>
      </c>
      <c r="Y27" s="108">
        <v>1</v>
      </c>
      <c r="Z27" s="68">
        <f t="shared" si="4"/>
        <v>2</v>
      </c>
      <c r="AA27" s="108">
        <v>2</v>
      </c>
      <c r="AB27" s="108">
        <v>2</v>
      </c>
      <c r="AC27" s="68">
        <f t="shared" si="0"/>
        <v>4</v>
      </c>
      <c r="AD27" s="68">
        <f t="shared" si="5"/>
        <v>507</v>
      </c>
      <c r="AE27" s="14">
        <v>41</v>
      </c>
    </row>
    <row r="28" spans="1:35" s="30" customFormat="1" x14ac:dyDescent="0.25">
      <c r="A28" s="9" t="s">
        <v>14</v>
      </c>
      <c r="B28" s="68">
        <v>484</v>
      </c>
      <c r="C28" s="107">
        <v>14</v>
      </c>
      <c r="D28" s="108">
        <v>0</v>
      </c>
      <c r="E28" s="108">
        <v>16</v>
      </c>
      <c r="F28" s="108">
        <v>1</v>
      </c>
      <c r="G28" s="108">
        <v>12</v>
      </c>
      <c r="H28" s="108">
        <v>6</v>
      </c>
      <c r="I28" s="108">
        <v>1</v>
      </c>
      <c r="J28" s="108">
        <v>3</v>
      </c>
      <c r="K28" s="68">
        <f t="shared" si="1"/>
        <v>53</v>
      </c>
      <c r="L28" s="108">
        <v>43</v>
      </c>
      <c r="M28" s="108">
        <v>39</v>
      </c>
      <c r="N28" s="108">
        <v>40</v>
      </c>
      <c r="O28" s="68">
        <f t="shared" si="2"/>
        <v>122</v>
      </c>
      <c r="P28" s="107">
        <v>268</v>
      </c>
      <c r="Q28" s="108">
        <v>150</v>
      </c>
      <c r="R28" s="108">
        <v>65</v>
      </c>
      <c r="S28" s="108">
        <v>20</v>
      </c>
      <c r="T28" s="108">
        <v>230</v>
      </c>
      <c r="U28" s="108">
        <v>382</v>
      </c>
      <c r="V28" s="68">
        <f t="shared" si="3"/>
        <v>1115</v>
      </c>
      <c r="W28" s="107">
        <v>0</v>
      </c>
      <c r="X28" s="108">
        <v>1</v>
      </c>
      <c r="Y28" s="108">
        <v>2</v>
      </c>
      <c r="Z28" s="68">
        <f t="shared" si="4"/>
        <v>3</v>
      </c>
      <c r="AA28" s="108">
        <v>5</v>
      </c>
      <c r="AB28" s="108">
        <v>3</v>
      </c>
      <c r="AC28" s="68">
        <f t="shared" si="0"/>
        <v>8</v>
      </c>
      <c r="AD28" s="68">
        <f t="shared" si="5"/>
        <v>1301</v>
      </c>
      <c r="AE28" s="14">
        <v>112</v>
      </c>
    </row>
    <row r="29" spans="1:35" s="30" customFormat="1" x14ac:dyDescent="0.25">
      <c r="A29" s="9" t="s">
        <v>15</v>
      </c>
      <c r="B29" s="68">
        <v>419</v>
      </c>
      <c r="C29" s="107">
        <v>19</v>
      </c>
      <c r="D29" s="108">
        <v>2</v>
      </c>
      <c r="E29" s="108">
        <v>23</v>
      </c>
      <c r="F29" s="108">
        <v>1</v>
      </c>
      <c r="G29" s="108">
        <v>12</v>
      </c>
      <c r="H29" s="108">
        <v>12</v>
      </c>
      <c r="I29" s="108">
        <v>1</v>
      </c>
      <c r="J29" s="108">
        <v>8</v>
      </c>
      <c r="K29" s="68">
        <f t="shared" si="1"/>
        <v>78</v>
      </c>
      <c r="L29" s="108">
        <v>56</v>
      </c>
      <c r="M29" s="108">
        <v>56</v>
      </c>
      <c r="N29" s="108">
        <v>42</v>
      </c>
      <c r="O29" s="68">
        <f t="shared" si="2"/>
        <v>154</v>
      </c>
      <c r="P29" s="107">
        <v>227</v>
      </c>
      <c r="Q29" s="108">
        <v>123</v>
      </c>
      <c r="R29" s="108">
        <v>65</v>
      </c>
      <c r="S29" s="108">
        <v>26</v>
      </c>
      <c r="T29" s="108">
        <v>216</v>
      </c>
      <c r="U29" s="108">
        <v>321</v>
      </c>
      <c r="V29" s="68">
        <f t="shared" si="3"/>
        <v>978</v>
      </c>
      <c r="W29" s="107">
        <v>1</v>
      </c>
      <c r="X29" s="108">
        <v>1</v>
      </c>
      <c r="Y29" s="108">
        <v>1</v>
      </c>
      <c r="Z29" s="68">
        <f t="shared" si="4"/>
        <v>3</v>
      </c>
      <c r="AA29" s="108">
        <v>7</v>
      </c>
      <c r="AB29" s="108">
        <v>3</v>
      </c>
      <c r="AC29" s="68">
        <f t="shared" si="0"/>
        <v>10</v>
      </c>
      <c r="AD29" s="68">
        <f t="shared" si="5"/>
        <v>1223</v>
      </c>
      <c r="AE29" s="14">
        <v>50</v>
      </c>
    </row>
    <row r="30" spans="1:35" s="30" customFormat="1" x14ac:dyDescent="0.25">
      <c r="A30" s="9" t="s">
        <v>16</v>
      </c>
      <c r="B30" s="68">
        <v>121</v>
      </c>
      <c r="C30" s="107">
        <v>7</v>
      </c>
      <c r="D30" s="108">
        <v>3</v>
      </c>
      <c r="E30" s="108">
        <v>4</v>
      </c>
      <c r="F30" s="108">
        <v>0</v>
      </c>
      <c r="G30" s="108">
        <v>4</v>
      </c>
      <c r="H30" s="108">
        <v>3</v>
      </c>
      <c r="I30" s="108">
        <v>0</v>
      </c>
      <c r="J30" s="108">
        <v>1</v>
      </c>
      <c r="K30" s="68">
        <f t="shared" si="1"/>
        <v>22</v>
      </c>
      <c r="L30" s="108">
        <v>15</v>
      </c>
      <c r="M30" s="108">
        <v>17</v>
      </c>
      <c r="N30" s="108">
        <v>18</v>
      </c>
      <c r="O30" s="68">
        <f t="shared" si="2"/>
        <v>50</v>
      </c>
      <c r="P30" s="107">
        <v>63</v>
      </c>
      <c r="Q30" s="108">
        <v>38</v>
      </c>
      <c r="R30" s="108">
        <v>29</v>
      </c>
      <c r="S30" s="108">
        <v>13</v>
      </c>
      <c r="T30" s="108">
        <v>59</v>
      </c>
      <c r="U30" s="108">
        <v>85</v>
      </c>
      <c r="V30" s="68">
        <f t="shared" si="3"/>
        <v>287</v>
      </c>
      <c r="W30" s="107">
        <v>0</v>
      </c>
      <c r="X30" s="108">
        <v>0</v>
      </c>
      <c r="Y30" s="108">
        <v>1</v>
      </c>
      <c r="Z30" s="68">
        <f t="shared" si="4"/>
        <v>1</v>
      </c>
      <c r="AA30" s="108">
        <v>2</v>
      </c>
      <c r="AB30" s="108">
        <v>2</v>
      </c>
      <c r="AC30" s="68">
        <f t="shared" si="0"/>
        <v>4</v>
      </c>
      <c r="AD30" s="68">
        <f t="shared" si="5"/>
        <v>364</v>
      </c>
      <c r="AE30" s="14">
        <v>30</v>
      </c>
    </row>
    <row r="31" spans="1:35" s="30" customFormat="1" x14ac:dyDescent="0.25">
      <c r="A31" s="63" t="s">
        <v>17</v>
      </c>
      <c r="B31" s="70">
        <f>SUM(B7:B30)</f>
        <v>6558</v>
      </c>
      <c r="C31" s="69">
        <f>SUM(C7:C30)</f>
        <v>223</v>
      </c>
      <c r="D31" s="59">
        <f t="shared" ref="D31:K31" si="6">SUM(D7:D30)</f>
        <v>23</v>
      </c>
      <c r="E31" s="59">
        <f t="shared" si="6"/>
        <v>227</v>
      </c>
      <c r="F31" s="59">
        <f t="shared" si="6"/>
        <v>23</v>
      </c>
      <c r="G31" s="59">
        <f t="shared" si="6"/>
        <v>117</v>
      </c>
      <c r="H31" s="59">
        <f t="shared" si="6"/>
        <v>123</v>
      </c>
      <c r="I31" s="59">
        <f t="shared" si="6"/>
        <v>22</v>
      </c>
      <c r="J31" s="59">
        <f t="shared" si="6"/>
        <v>66</v>
      </c>
      <c r="K31" s="70">
        <f t="shared" si="6"/>
        <v>824</v>
      </c>
      <c r="L31" s="69">
        <f t="shared" ref="L31:AE31" si="7">SUM(L7:L30)</f>
        <v>702</v>
      </c>
      <c r="M31" s="59">
        <f t="shared" si="7"/>
        <v>754</v>
      </c>
      <c r="N31" s="59">
        <f t="shared" si="7"/>
        <v>659</v>
      </c>
      <c r="O31" s="70">
        <f t="shared" si="7"/>
        <v>2115</v>
      </c>
      <c r="P31" s="69">
        <f t="shared" si="7"/>
        <v>3818</v>
      </c>
      <c r="Q31" s="59">
        <f t="shared" si="7"/>
        <v>2087</v>
      </c>
      <c r="R31" s="59">
        <f t="shared" si="7"/>
        <v>1160</v>
      </c>
      <c r="S31" s="59">
        <f t="shared" si="7"/>
        <v>338</v>
      </c>
      <c r="T31" s="59">
        <f t="shared" si="7"/>
        <v>3335</v>
      </c>
      <c r="U31" s="59">
        <f t="shared" si="7"/>
        <v>4878</v>
      </c>
      <c r="V31" s="70">
        <f t="shared" si="7"/>
        <v>15616</v>
      </c>
      <c r="W31" s="69">
        <f t="shared" si="7"/>
        <v>15</v>
      </c>
      <c r="X31" s="59">
        <f t="shared" si="7"/>
        <v>12</v>
      </c>
      <c r="Y31" s="59">
        <f t="shared" si="7"/>
        <v>23</v>
      </c>
      <c r="Z31" s="70">
        <f t="shared" si="7"/>
        <v>50</v>
      </c>
      <c r="AA31" s="69">
        <f t="shared" si="7"/>
        <v>62</v>
      </c>
      <c r="AB31" s="59">
        <f t="shared" si="7"/>
        <v>67</v>
      </c>
      <c r="AC31" s="70">
        <f t="shared" si="7"/>
        <v>129</v>
      </c>
      <c r="AD31" s="81">
        <f t="shared" si="7"/>
        <v>18734</v>
      </c>
      <c r="AE31" s="59">
        <f t="shared" si="7"/>
        <v>1207</v>
      </c>
    </row>
    <row r="32" spans="1:35" ht="30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</row>
    <row r="33" spans="1:32" s="31" customFormat="1" x14ac:dyDescent="0.25">
      <c r="A33" s="141" t="s">
        <v>229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</row>
    <row r="34" spans="1:32" s="31" customFormat="1" ht="15" customHeight="1" x14ac:dyDescent="0.25">
      <c r="A34" s="138" t="s">
        <v>69</v>
      </c>
      <c r="B34" s="143" t="s">
        <v>141</v>
      </c>
      <c r="C34" s="137" t="s">
        <v>49</v>
      </c>
      <c r="D34" s="137"/>
      <c r="E34" s="137"/>
      <c r="F34" s="137"/>
      <c r="G34" s="137"/>
      <c r="H34" s="137"/>
      <c r="I34" s="137"/>
      <c r="J34" s="137"/>
      <c r="K34" s="137"/>
      <c r="L34" s="137" t="s">
        <v>50</v>
      </c>
      <c r="M34" s="137"/>
      <c r="N34" s="137"/>
      <c r="O34" s="137"/>
      <c r="P34" s="137" t="s">
        <v>45</v>
      </c>
      <c r="Q34" s="137"/>
      <c r="R34" s="137"/>
      <c r="S34" s="137"/>
      <c r="T34" s="137"/>
      <c r="U34" s="137"/>
      <c r="V34" s="137"/>
      <c r="W34" s="137" t="s">
        <v>46</v>
      </c>
      <c r="X34" s="137"/>
      <c r="Y34" s="137"/>
      <c r="Z34" s="137"/>
      <c r="AA34" s="137" t="s">
        <v>47</v>
      </c>
      <c r="AB34" s="137"/>
      <c r="AC34" s="137"/>
      <c r="AD34" s="144" t="s">
        <v>52</v>
      </c>
      <c r="AE34" s="47"/>
    </row>
    <row r="35" spans="1:32" s="29" customFormat="1" ht="102" x14ac:dyDescent="0.25">
      <c r="A35" s="138"/>
      <c r="B35" s="143"/>
      <c r="C35" s="64" t="s">
        <v>95</v>
      </c>
      <c r="D35" s="65" t="s">
        <v>81</v>
      </c>
      <c r="E35" s="65" t="s">
        <v>82</v>
      </c>
      <c r="F35" s="65" t="s">
        <v>83</v>
      </c>
      <c r="G35" s="65" t="s">
        <v>84</v>
      </c>
      <c r="H35" s="65" t="s">
        <v>85</v>
      </c>
      <c r="I35" s="66" t="s">
        <v>86</v>
      </c>
      <c r="J35" s="65" t="s">
        <v>53</v>
      </c>
      <c r="K35" s="67" t="s">
        <v>51</v>
      </c>
      <c r="L35" s="71" t="s">
        <v>87</v>
      </c>
      <c r="M35" s="65" t="s">
        <v>88</v>
      </c>
      <c r="N35" s="65" t="s">
        <v>89</v>
      </c>
      <c r="O35" s="67" t="s">
        <v>51</v>
      </c>
      <c r="P35" s="71" t="s">
        <v>90</v>
      </c>
      <c r="Q35" s="65" t="s">
        <v>91</v>
      </c>
      <c r="R35" s="65" t="s">
        <v>92</v>
      </c>
      <c r="S35" s="65" t="s">
        <v>93</v>
      </c>
      <c r="T35" s="65" t="s">
        <v>94</v>
      </c>
      <c r="U35" s="65" t="s">
        <v>96</v>
      </c>
      <c r="V35" s="67" t="s">
        <v>51</v>
      </c>
      <c r="W35" s="71" t="s">
        <v>58</v>
      </c>
      <c r="X35" s="65" t="s">
        <v>54</v>
      </c>
      <c r="Y35" s="65" t="s">
        <v>55</v>
      </c>
      <c r="Z35" s="67" t="s">
        <v>51</v>
      </c>
      <c r="AA35" s="71" t="s">
        <v>56</v>
      </c>
      <c r="AB35" s="65" t="s">
        <v>57</v>
      </c>
      <c r="AC35" s="67" t="s">
        <v>51</v>
      </c>
      <c r="AD35" s="145"/>
      <c r="AE35" s="76" t="s">
        <v>48</v>
      </c>
    </row>
    <row r="36" spans="1:32" x14ac:dyDescent="0.25">
      <c r="A36" s="9" t="s">
        <v>18</v>
      </c>
      <c r="B36" s="14">
        <v>110</v>
      </c>
      <c r="C36" s="107">
        <v>1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68">
        <f t="shared" ref="K36:K44" si="8">SUM(C36:J36)</f>
        <v>1</v>
      </c>
      <c r="L36" s="108">
        <v>5</v>
      </c>
      <c r="M36" s="108">
        <v>4</v>
      </c>
      <c r="N36" s="108">
        <v>3</v>
      </c>
      <c r="O36" s="68">
        <f>SUM(L36:N36)</f>
        <v>12</v>
      </c>
      <c r="P36" s="107">
        <v>45</v>
      </c>
      <c r="Q36" s="108">
        <v>37</v>
      </c>
      <c r="R36" s="108">
        <v>19</v>
      </c>
      <c r="S36" s="108">
        <v>8</v>
      </c>
      <c r="T36" s="108">
        <v>64</v>
      </c>
      <c r="U36" s="108">
        <v>96</v>
      </c>
      <c r="V36" s="68">
        <f>SUM(P36:U36)</f>
        <v>269</v>
      </c>
      <c r="W36" s="108">
        <v>0</v>
      </c>
      <c r="X36" s="108">
        <v>0</v>
      </c>
      <c r="Y36" s="108">
        <v>0</v>
      </c>
      <c r="Z36" s="68">
        <f t="shared" ref="Z36:Z44" si="9">SUM(W36:Y36)</f>
        <v>0</v>
      </c>
      <c r="AA36" s="108">
        <v>2</v>
      </c>
      <c r="AB36" s="108">
        <v>2</v>
      </c>
      <c r="AC36" s="68">
        <f>SUM(AA36:AB36)</f>
        <v>4</v>
      </c>
      <c r="AD36" s="68">
        <f t="shared" ref="AD36:AD44" si="10">K36+O36+V36+Z36+AC36</f>
        <v>286</v>
      </c>
      <c r="AE36" s="14">
        <v>13</v>
      </c>
    </row>
    <row r="37" spans="1:32" x14ac:dyDescent="0.25">
      <c r="A37" s="9" t="s">
        <v>19</v>
      </c>
      <c r="B37" s="14">
        <v>2546</v>
      </c>
      <c r="C37" s="107">
        <v>79</v>
      </c>
      <c r="D37" s="108">
        <v>12</v>
      </c>
      <c r="E37" s="108">
        <v>136</v>
      </c>
      <c r="F37" s="108">
        <v>6</v>
      </c>
      <c r="G37" s="108">
        <v>43</v>
      </c>
      <c r="H37" s="108">
        <v>55</v>
      </c>
      <c r="I37" s="108">
        <v>5</v>
      </c>
      <c r="J37" s="108">
        <v>17</v>
      </c>
      <c r="K37" s="68">
        <f t="shared" si="8"/>
        <v>353</v>
      </c>
      <c r="L37" s="108">
        <v>353</v>
      </c>
      <c r="M37" s="108">
        <v>391</v>
      </c>
      <c r="N37" s="108">
        <v>336</v>
      </c>
      <c r="O37" s="68">
        <f t="shared" ref="O37:O44" si="11">SUM(L37:N37)</f>
        <v>1080</v>
      </c>
      <c r="P37" s="107">
        <v>1554</v>
      </c>
      <c r="Q37" s="108">
        <v>758</v>
      </c>
      <c r="R37" s="108">
        <v>425</v>
      </c>
      <c r="S37" s="108">
        <v>122</v>
      </c>
      <c r="T37" s="108">
        <v>1517</v>
      </c>
      <c r="U37" s="108">
        <v>1933</v>
      </c>
      <c r="V37" s="68">
        <f t="shared" ref="V37:V44" si="12">SUM(P37:U37)</f>
        <v>6309</v>
      </c>
      <c r="W37" s="108">
        <v>3</v>
      </c>
      <c r="X37" s="108">
        <v>4</v>
      </c>
      <c r="Y37" s="108">
        <v>5</v>
      </c>
      <c r="Z37" s="68">
        <f t="shared" si="9"/>
        <v>12</v>
      </c>
      <c r="AA37" s="108">
        <v>17</v>
      </c>
      <c r="AB37" s="108">
        <v>23</v>
      </c>
      <c r="AC37" s="68">
        <f t="shared" ref="AC37:AC44" si="13">SUM(AA37:AB37)</f>
        <v>40</v>
      </c>
      <c r="AD37" s="68">
        <f t="shared" si="10"/>
        <v>7794</v>
      </c>
      <c r="AE37" s="14">
        <v>259</v>
      </c>
    </row>
    <row r="38" spans="1:32" x14ac:dyDescent="0.25">
      <c r="A38" s="9" t="s">
        <v>20</v>
      </c>
      <c r="B38" s="14">
        <v>39</v>
      </c>
      <c r="C38" s="107">
        <v>2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2</v>
      </c>
      <c r="K38" s="68">
        <f t="shared" si="8"/>
        <v>4</v>
      </c>
      <c r="L38" s="108">
        <v>5</v>
      </c>
      <c r="M38" s="108">
        <v>2</v>
      </c>
      <c r="N38" s="108">
        <v>2</v>
      </c>
      <c r="O38" s="68">
        <f t="shared" si="11"/>
        <v>9</v>
      </c>
      <c r="P38" s="107">
        <v>17</v>
      </c>
      <c r="Q38" s="108">
        <v>7</v>
      </c>
      <c r="R38" s="108">
        <v>3</v>
      </c>
      <c r="S38" s="108">
        <v>0</v>
      </c>
      <c r="T38" s="108">
        <v>23</v>
      </c>
      <c r="U38" s="108">
        <v>32</v>
      </c>
      <c r="V38" s="68">
        <f t="shared" si="12"/>
        <v>82</v>
      </c>
      <c r="W38" s="108">
        <v>0</v>
      </c>
      <c r="X38" s="108">
        <v>0</v>
      </c>
      <c r="Y38" s="108">
        <v>0</v>
      </c>
      <c r="Z38" s="68">
        <f t="shared" si="9"/>
        <v>0</v>
      </c>
      <c r="AA38" s="108">
        <v>1</v>
      </c>
      <c r="AB38" s="108">
        <v>3</v>
      </c>
      <c r="AC38" s="68">
        <f t="shared" si="13"/>
        <v>4</v>
      </c>
      <c r="AD38" s="68">
        <f t="shared" si="10"/>
        <v>99</v>
      </c>
      <c r="AE38" s="14">
        <v>7</v>
      </c>
    </row>
    <row r="39" spans="1:32" x14ac:dyDescent="0.25">
      <c r="A39" s="9" t="s">
        <v>21</v>
      </c>
      <c r="B39" s="14">
        <v>1290</v>
      </c>
      <c r="C39" s="107">
        <v>54</v>
      </c>
      <c r="D39" s="108">
        <v>4</v>
      </c>
      <c r="E39" s="108">
        <v>42</v>
      </c>
      <c r="F39" s="108">
        <v>10</v>
      </c>
      <c r="G39" s="108">
        <v>38</v>
      </c>
      <c r="H39" s="108">
        <v>26</v>
      </c>
      <c r="I39" s="108">
        <v>7</v>
      </c>
      <c r="J39" s="108">
        <v>23</v>
      </c>
      <c r="K39" s="68">
        <f t="shared" si="8"/>
        <v>204</v>
      </c>
      <c r="L39" s="108">
        <v>117</v>
      </c>
      <c r="M39" s="108">
        <v>131</v>
      </c>
      <c r="N39" s="108">
        <v>108</v>
      </c>
      <c r="O39" s="68">
        <f t="shared" si="11"/>
        <v>356</v>
      </c>
      <c r="P39" s="107">
        <v>741</v>
      </c>
      <c r="Q39" s="108">
        <v>419</v>
      </c>
      <c r="R39" s="108">
        <v>216</v>
      </c>
      <c r="S39" s="108">
        <v>67</v>
      </c>
      <c r="T39" s="108">
        <v>466</v>
      </c>
      <c r="U39" s="108">
        <v>911</v>
      </c>
      <c r="V39" s="68">
        <f t="shared" si="12"/>
        <v>2820</v>
      </c>
      <c r="W39" s="108">
        <v>4</v>
      </c>
      <c r="X39" s="108">
        <v>5</v>
      </c>
      <c r="Y39" s="108">
        <v>7</v>
      </c>
      <c r="Z39" s="68">
        <f t="shared" si="9"/>
        <v>16</v>
      </c>
      <c r="AA39" s="108">
        <v>10</v>
      </c>
      <c r="AB39" s="108">
        <v>9</v>
      </c>
      <c r="AC39" s="68">
        <f t="shared" si="13"/>
        <v>19</v>
      </c>
      <c r="AD39" s="68">
        <f t="shared" si="10"/>
        <v>3415</v>
      </c>
      <c r="AE39" s="14">
        <v>325</v>
      </c>
    </row>
    <row r="40" spans="1:32" ht="13.15" customHeight="1" x14ac:dyDescent="0.25">
      <c r="A40" s="9" t="s">
        <v>22</v>
      </c>
      <c r="B40" s="14">
        <v>267</v>
      </c>
      <c r="C40" s="107">
        <v>10</v>
      </c>
      <c r="D40" s="108">
        <v>2</v>
      </c>
      <c r="E40" s="108">
        <v>5</v>
      </c>
      <c r="F40" s="108">
        <v>1</v>
      </c>
      <c r="G40" s="108">
        <v>9</v>
      </c>
      <c r="H40" s="108">
        <v>7</v>
      </c>
      <c r="I40" s="108">
        <v>5</v>
      </c>
      <c r="J40" s="108">
        <v>5</v>
      </c>
      <c r="K40" s="68">
        <f t="shared" si="8"/>
        <v>44</v>
      </c>
      <c r="L40" s="108">
        <v>36</v>
      </c>
      <c r="M40" s="108">
        <v>24</v>
      </c>
      <c r="N40" s="108">
        <v>28</v>
      </c>
      <c r="O40" s="68">
        <f t="shared" si="11"/>
        <v>88</v>
      </c>
      <c r="P40" s="107">
        <v>138</v>
      </c>
      <c r="Q40" s="108">
        <v>69</v>
      </c>
      <c r="R40" s="108">
        <v>39</v>
      </c>
      <c r="S40" s="108">
        <v>10</v>
      </c>
      <c r="T40" s="108">
        <v>87</v>
      </c>
      <c r="U40" s="108">
        <v>225</v>
      </c>
      <c r="V40" s="68">
        <f t="shared" si="12"/>
        <v>568</v>
      </c>
      <c r="W40" s="108">
        <v>0</v>
      </c>
      <c r="X40" s="108">
        <v>1</v>
      </c>
      <c r="Y40" s="108">
        <v>3</v>
      </c>
      <c r="Z40" s="68">
        <f t="shared" si="9"/>
        <v>4</v>
      </c>
      <c r="AA40" s="108">
        <v>3</v>
      </c>
      <c r="AB40" s="108">
        <v>6</v>
      </c>
      <c r="AC40" s="68">
        <f t="shared" si="13"/>
        <v>9</v>
      </c>
      <c r="AD40" s="68">
        <f t="shared" si="10"/>
        <v>713</v>
      </c>
      <c r="AE40" s="14">
        <v>39</v>
      </c>
    </row>
    <row r="41" spans="1:32" x14ac:dyDescent="0.25">
      <c r="A41" s="9" t="s">
        <v>23</v>
      </c>
      <c r="B41" s="14">
        <v>40</v>
      </c>
      <c r="C41" s="107">
        <v>2</v>
      </c>
      <c r="D41" s="108">
        <v>0</v>
      </c>
      <c r="E41" s="108">
        <v>1</v>
      </c>
      <c r="F41" s="108">
        <v>1</v>
      </c>
      <c r="G41" s="108">
        <v>3</v>
      </c>
      <c r="H41" s="108">
        <v>2</v>
      </c>
      <c r="I41" s="108">
        <v>0</v>
      </c>
      <c r="J41" s="108">
        <v>0</v>
      </c>
      <c r="K41" s="68">
        <f t="shared" si="8"/>
        <v>9</v>
      </c>
      <c r="L41" s="108">
        <v>5</v>
      </c>
      <c r="M41" s="108">
        <v>6</v>
      </c>
      <c r="N41" s="108">
        <v>4</v>
      </c>
      <c r="O41" s="68">
        <f t="shared" si="11"/>
        <v>15</v>
      </c>
      <c r="P41" s="107">
        <v>15</v>
      </c>
      <c r="Q41" s="108">
        <v>11</v>
      </c>
      <c r="R41" s="108">
        <v>9</v>
      </c>
      <c r="S41" s="108">
        <v>5</v>
      </c>
      <c r="T41" s="108">
        <v>15</v>
      </c>
      <c r="U41" s="108">
        <v>30</v>
      </c>
      <c r="V41" s="68">
        <f t="shared" si="12"/>
        <v>85</v>
      </c>
      <c r="W41" s="108">
        <v>0</v>
      </c>
      <c r="X41" s="108">
        <v>0</v>
      </c>
      <c r="Y41" s="108">
        <v>0</v>
      </c>
      <c r="Z41" s="68">
        <f t="shared" si="9"/>
        <v>0</v>
      </c>
      <c r="AA41" s="108">
        <v>0</v>
      </c>
      <c r="AB41" s="108">
        <v>0</v>
      </c>
      <c r="AC41" s="68">
        <f t="shared" si="13"/>
        <v>0</v>
      </c>
      <c r="AD41" s="68">
        <f t="shared" si="10"/>
        <v>109</v>
      </c>
      <c r="AE41" s="14">
        <v>17</v>
      </c>
    </row>
    <row r="42" spans="1:32" x14ac:dyDescent="0.25">
      <c r="A42" s="9" t="s">
        <v>24</v>
      </c>
      <c r="B42" s="14">
        <v>1545</v>
      </c>
      <c r="C42" s="107">
        <v>46</v>
      </c>
      <c r="D42" s="108">
        <v>4</v>
      </c>
      <c r="E42" s="108">
        <v>26</v>
      </c>
      <c r="F42" s="108">
        <v>5</v>
      </c>
      <c r="G42" s="108">
        <v>16</v>
      </c>
      <c r="H42" s="108">
        <v>25</v>
      </c>
      <c r="I42" s="108">
        <v>4</v>
      </c>
      <c r="J42" s="108">
        <v>16</v>
      </c>
      <c r="K42" s="68">
        <f t="shared" si="8"/>
        <v>142</v>
      </c>
      <c r="L42" s="108">
        <v>134</v>
      </c>
      <c r="M42" s="108">
        <v>141</v>
      </c>
      <c r="N42" s="108">
        <v>134</v>
      </c>
      <c r="O42" s="68">
        <f t="shared" si="11"/>
        <v>409</v>
      </c>
      <c r="P42" s="107">
        <v>793</v>
      </c>
      <c r="Q42" s="108">
        <v>446</v>
      </c>
      <c r="R42" s="108">
        <v>298</v>
      </c>
      <c r="S42" s="108">
        <v>88</v>
      </c>
      <c r="T42" s="108">
        <v>853</v>
      </c>
      <c r="U42" s="108">
        <v>1098</v>
      </c>
      <c r="V42" s="68">
        <f t="shared" si="12"/>
        <v>3576</v>
      </c>
      <c r="W42" s="108">
        <v>6</v>
      </c>
      <c r="X42" s="108">
        <v>2</v>
      </c>
      <c r="Y42" s="108">
        <v>5</v>
      </c>
      <c r="Z42" s="68">
        <f t="shared" si="9"/>
        <v>13</v>
      </c>
      <c r="AA42" s="108">
        <v>16</v>
      </c>
      <c r="AB42" s="108">
        <v>17</v>
      </c>
      <c r="AC42" s="68">
        <f t="shared" si="13"/>
        <v>33</v>
      </c>
      <c r="AD42" s="68">
        <f t="shared" si="10"/>
        <v>4173</v>
      </c>
      <c r="AE42" s="14">
        <v>361</v>
      </c>
    </row>
    <row r="43" spans="1:32" x14ac:dyDescent="0.25">
      <c r="A43" s="9" t="s">
        <v>25</v>
      </c>
      <c r="B43" s="14">
        <v>719</v>
      </c>
      <c r="C43" s="107">
        <v>29</v>
      </c>
      <c r="D43" s="108">
        <v>1</v>
      </c>
      <c r="E43" s="108">
        <v>17</v>
      </c>
      <c r="F43" s="108">
        <v>0</v>
      </c>
      <c r="G43" s="108">
        <v>8</v>
      </c>
      <c r="H43" s="108">
        <v>8</v>
      </c>
      <c r="I43" s="108">
        <v>1</v>
      </c>
      <c r="J43" s="108">
        <v>3</v>
      </c>
      <c r="K43" s="68">
        <f t="shared" si="8"/>
        <v>67</v>
      </c>
      <c r="L43" s="108">
        <v>47</v>
      </c>
      <c r="M43" s="108">
        <v>55</v>
      </c>
      <c r="N43" s="108">
        <v>44</v>
      </c>
      <c r="O43" s="68">
        <f t="shared" si="11"/>
        <v>146</v>
      </c>
      <c r="P43" s="107">
        <v>514</v>
      </c>
      <c r="Q43" s="108">
        <v>340</v>
      </c>
      <c r="R43" s="108">
        <v>151</v>
      </c>
      <c r="S43" s="108">
        <v>38</v>
      </c>
      <c r="T43" s="108">
        <v>309</v>
      </c>
      <c r="U43" s="108">
        <v>552</v>
      </c>
      <c r="V43" s="68">
        <f t="shared" si="12"/>
        <v>1904</v>
      </c>
      <c r="W43" s="108">
        <v>2</v>
      </c>
      <c r="X43" s="108">
        <v>0</v>
      </c>
      <c r="Y43" s="108">
        <v>3</v>
      </c>
      <c r="Z43" s="68">
        <f t="shared" si="9"/>
        <v>5</v>
      </c>
      <c r="AA43" s="108">
        <v>13</v>
      </c>
      <c r="AB43" s="108">
        <v>7</v>
      </c>
      <c r="AC43" s="68">
        <f t="shared" si="13"/>
        <v>20</v>
      </c>
      <c r="AD43" s="68">
        <f t="shared" si="10"/>
        <v>2142</v>
      </c>
      <c r="AE43" s="14">
        <v>185</v>
      </c>
    </row>
    <row r="44" spans="1:32" s="31" customFormat="1" x14ac:dyDescent="0.25">
      <c r="A44" s="9" t="s">
        <v>26</v>
      </c>
      <c r="B44" s="14">
        <v>2</v>
      </c>
      <c r="C44" s="107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68">
        <f t="shared" si="8"/>
        <v>0</v>
      </c>
      <c r="L44" s="108">
        <v>0</v>
      </c>
      <c r="M44" s="108">
        <v>0</v>
      </c>
      <c r="N44" s="108">
        <v>0</v>
      </c>
      <c r="O44" s="68">
        <f t="shared" si="11"/>
        <v>0</v>
      </c>
      <c r="P44" s="107">
        <v>1</v>
      </c>
      <c r="Q44" s="108">
        <v>0</v>
      </c>
      <c r="R44" s="108">
        <v>0</v>
      </c>
      <c r="S44" s="108">
        <v>0</v>
      </c>
      <c r="T44" s="108">
        <v>1</v>
      </c>
      <c r="U44" s="108">
        <v>1</v>
      </c>
      <c r="V44" s="68">
        <f t="shared" si="12"/>
        <v>3</v>
      </c>
      <c r="W44" s="108">
        <v>0</v>
      </c>
      <c r="X44" s="108">
        <v>0</v>
      </c>
      <c r="Y44" s="108">
        <v>0</v>
      </c>
      <c r="Z44" s="68">
        <f t="shared" si="9"/>
        <v>0</v>
      </c>
      <c r="AA44" s="108">
        <v>0</v>
      </c>
      <c r="AB44" s="108">
        <v>0</v>
      </c>
      <c r="AC44" s="68">
        <f t="shared" si="13"/>
        <v>0</v>
      </c>
      <c r="AD44" s="68">
        <f t="shared" si="10"/>
        <v>3</v>
      </c>
      <c r="AE44" s="14">
        <v>1</v>
      </c>
    </row>
    <row r="45" spans="1:32" x14ac:dyDescent="0.25">
      <c r="A45" s="63" t="s">
        <v>17</v>
      </c>
      <c r="B45" s="59">
        <f>SUM(B36:B44)</f>
        <v>6558</v>
      </c>
      <c r="C45" s="69">
        <f>SUM(C36:C44)</f>
        <v>223</v>
      </c>
      <c r="D45" s="59">
        <f t="shared" ref="D45:AD45" si="14">SUM(D36:D44)</f>
        <v>23</v>
      </c>
      <c r="E45" s="59">
        <f t="shared" si="14"/>
        <v>227</v>
      </c>
      <c r="F45" s="59">
        <f t="shared" si="14"/>
        <v>23</v>
      </c>
      <c r="G45" s="59">
        <f t="shared" si="14"/>
        <v>117</v>
      </c>
      <c r="H45" s="59">
        <f t="shared" si="14"/>
        <v>123</v>
      </c>
      <c r="I45" s="59">
        <f t="shared" si="14"/>
        <v>22</v>
      </c>
      <c r="J45" s="59">
        <f t="shared" si="14"/>
        <v>66</v>
      </c>
      <c r="K45" s="70">
        <f>SUM(K36:K44)</f>
        <v>824</v>
      </c>
      <c r="L45" s="69">
        <f t="shared" si="14"/>
        <v>702</v>
      </c>
      <c r="M45" s="59">
        <f t="shared" si="14"/>
        <v>754</v>
      </c>
      <c r="N45" s="59">
        <f t="shared" si="14"/>
        <v>659</v>
      </c>
      <c r="O45" s="70">
        <f t="shared" si="14"/>
        <v>2115</v>
      </c>
      <c r="P45" s="59">
        <f>SUM(P36:P44)</f>
        <v>3818</v>
      </c>
      <c r="Q45" s="59">
        <f>SUM(Q36:Q44)</f>
        <v>2087</v>
      </c>
      <c r="R45" s="59">
        <f t="shared" si="14"/>
        <v>1160</v>
      </c>
      <c r="S45" s="59">
        <f t="shared" si="14"/>
        <v>338</v>
      </c>
      <c r="T45" s="59">
        <f t="shared" si="14"/>
        <v>3335</v>
      </c>
      <c r="U45" s="59">
        <f t="shared" si="14"/>
        <v>4878</v>
      </c>
      <c r="V45" s="70">
        <f t="shared" si="14"/>
        <v>15616</v>
      </c>
      <c r="W45" s="69">
        <f t="shared" ref="W45:AC45" si="15">SUM(W36:W44)</f>
        <v>15</v>
      </c>
      <c r="X45" s="59">
        <f t="shared" si="15"/>
        <v>12</v>
      </c>
      <c r="Y45" s="59">
        <f t="shared" si="15"/>
        <v>23</v>
      </c>
      <c r="Z45" s="59">
        <f t="shared" si="15"/>
        <v>50</v>
      </c>
      <c r="AA45" s="69">
        <f t="shared" si="15"/>
        <v>62</v>
      </c>
      <c r="AB45" s="59">
        <f t="shared" si="15"/>
        <v>67</v>
      </c>
      <c r="AC45" s="70">
        <f t="shared" si="15"/>
        <v>129</v>
      </c>
      <c r="AD45" s="81">
        <f t="shared" si="14"/>
        <v>18734</v>
      </c>
      <c r="AE45" s="59">
        <f>SUM(AE36:AE44)</f>
        <v>1207</v>
      </c>
    </row>
    <row r="46" spans="1:32" x14ac:dyDescent="0.25">
      <c r="A46" s="36"/>
      <c r="B46" s="20"/>
      <c r="C46" s="1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53"/>
      <c r="X46" s="53"/>
      <c r="Y46" s="53"/>
      <c r="Z46" s="53"/>
      <c r="AA46" s="16"/>
      <c r="AB46" s="16"/>
      <c r="AC46" s="16"/>
      <c r="AD46" s="77"/>
      <c r="AE46" s="17"/>
    </row>
    <row r="47" spans="1:32" x14ac:dyDescent="0.25">
      <c r="A47" s="9"/>
      <c r="B47" s="8"/>
      <c r="C47" s="17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</row>
    <row r="48" spans="1:32" x14ac:dyDescent="0.25">
      <c r="A48" s="12" t="s">
        <v>143</v>
      </c>
      <c r="B48" s="1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  <row r="49" spans="2:54" s="1" customFormat="1" x14ac:dyDescent="0.25">
      <c r="B49" s="4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</row>
    <row r="50" spans="2:54" x14ac:dyDescent="0.25">
      <c r="C50" s="17"/>
      <c r="D50" s="13"/>
      <c r="E50" s="13"/>
      <c r="F50" s="13"/>
      <c r="G50" s="13"/>
      <c r="H50" s="13"/>
      <c r="I50" s="13"/>
      <c r="J50" s="13"/>
      <c r="K50" s="13"/>
      <c r="L50" s="14"/>
      <c r="M50" s="13"/>
      <c r="N50" s="13"/>
      <c r="O50" s="13"/>
      <c r="P50" s="14"/>
      <c r="Q50" s="13"/>
      <c r="R50" s="13"/>
      <c r="S50" s="13"/>
      <c r="T50" s="13"/>
      <c r="U50" s="13"/>
      <c r="V50" s="13"/>
      <c r="W50" s="14"/>
      <c r="X50" s="13"/>
      <c r="Y50" s="13"/>
      <c r="Z50" s="13"/>
      <c r="AA50" s="14"/>
      <c r="AB50" s="13"/>
      <c r="AC50" s="13"/>
      <c r="AD50" s="14"/>
      <c r="AE50" s="14"/>
      <c r="AF50" s="14"/>
      <c r="AG50" s="17"/>
      <c r="AH50" s="17"/>
      <c r="AI50" s="17"/>
      <c r="AJ50" s="17"/>
      <c r="AK50" s="17"/>
    </row>
    <row r="51" spans="2:54" x14ac:dyDescent="0.25">
      <c r="C51" s="17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4"/>
      <c r="Q51" s="13"/>
      <c r="R51" s="13"/>
      <c r="S51" s="13"/>
      <c r="T51" s="13"/>
      <c r="U51" s="13"/>
      <c r="V51" s="13"/>
      <c r="W51" s="14"/>
      <c r="X51" s="13"/>
      <c r="Y51" s="13"/>
      <c r="Z51" s="13"/>
      <c r="AA51" s="14"/>
      <c r="AB51" s="13"/>
      <c r="AC51" s="13"/>
      <c r="AD51" s="14"/>
      <c r="AE51" s="14"/>
      <c r="AF51" s="14"/>
      <c r="AG51" s="17"/>
      <c r="AH51" s="17"/>
      <c r="AI51" s="17"/>
      <c r="AJ51" s="17"/>
      <c r="AK51" s="17"/>
    </row>
    <row r="52" spans="2:54" x14ac:dyDescent="0.25">
      <c r="C52" s="17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4"/>
      <c r="Q52" s="13"/>
      <c r="R52" s="13"/>
      <c r="S52" s="13"/>
      <c r="T52" s="13"/>
      <c r="U52" s="13"/>
      <c r="V52" s="13"/>
      <c r="W52" s="14"/>
      <c r="X52" s="13"/>
      <c r="Y52" s="13"/>
      <c r="Z52" s="13"/>
      <c r="AA52" s="14"/>
      <c r="AB52" s="13"/>
      <c r="AC52" s="13"/>
      <c r="AD52" s="14"/>
      <c r="AE52" s="14"/>
      <c r="AF52" s="14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</row>
    <row r="53" spans="2:54" x14ac:dyDescent="0.25">
      <c r="C53" s="17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4"/>
      <c r="Q53" s="13"/>
      <c r="R53" s="13"/>
      <c r="S53" s="13"/>
      <c r="T53" s="13"/>
      <c r="U53" s="13"/>
      <c r="V53" s="13"/>
      <c r="W53" s="14"/>
      <c r="X53" s="13"/>
      <c r="Y53" s="13"/>
      <c r="Z53" s="13"/>
      <c r="AA53" s="14"/>
      <c r="AB53" s="13"/>
      <c r="AC53" s="13"/>
      <c r="AD53" s="14"/>
      <c r="AE53" s="14"/>
      <c r="AF53" s="14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</row>
    <row r="54" spans="2:54" x14ac:dyDescent="0.25">
      <c r="C54" s="17"/>
      <c r="D54" s="13"/>
      <c r="E54" s="13"/>
      <c r="F54" s="13"/>
      <c r="G54" s="13"/>
      <c r="H54" s="13"/>
      <c r="I54" s="13"/>
      <c r="J54" s="13"/>
      <c r="K54" s="13"/>
      <c r="L54" s="14"/>
      <c r="M54" s="13"/>
      <c r="N54" s="13"/>
      <c r="O54" s="13"/>
      <c r="P54" s="14"/>
      <c r="Q54" s="13"/>
      <c r="R54" s="13"/>
      <c r="S54" s="13"/>
      <c r="T54" s="13"/>
      <c r="U54" s="13"/>
      <c r="V54" s="13"/>
      <c r="W54" s="14"/>
      <c r="X54" s="13"/>
      <c r="Y54" s="13"/>
      <c r="Z54" s="13"/>
      <c r="AA54" s="14"/>
      <c r="AB54" s="13"/>
      <c r="AC54" s="13"/>
      <c r="AD54" s="14"/>
      <c r="AE54" s="14"/>
      <c r="AF54" s="14"/>
      <c r="AG54" s="17"/>
      <c r="AH54" s="17"/>
      <c r="AI54" s="17"/>
      <c r="AJ54" s="17"/>
      <c r="AK54" s="17"/>
      <c r="AL54" s="13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</row>
    <row r="55" spans="2:54" x14ac:dyDescent="0.25">
      <c r="C55" s="17"/>
      <c r="D55" s="13"/>
      <c r="E55" s="13"/>
      <c r="F55" s="13"/>
      <c r="G55" s="13"/>
      <c r="H55" s="13"/>
      <c r="I55" s="13"/>
      <c r="J55" s="13"/>
      <c r="K55" s="13"/>
      <c r="L55" s="14"/>
      <c r="M55" s="13"/>
      <c r="N55" s="13"/>
      <c r="O55" s="13"/>
      <c r="P55" s="14"/>
      <c r="Q55" s="13"/>
      <c r="R55" s="13"/>
      <c r="S55" s="13"/>
      <c r="T55" s="13"/>
      <c r="U55" s="13"/>
      <c r="V55" s="13"/>
      <c r="W55" s="14"/>
      <c r="X55" s="13"/>
      <c r="Y55" s="13"/>
      <c r="Z55" s="13"/>
      <c r="AA55" s="14"/>
      <c r="AB55" s="13"/>
      <c r="AC55" s="13"/>
      <c r="AD55" s="14"/>
      <c r="AE55" s="14"/>
      <c r="AF55" s="14"/>
      <c r="AG55" s="17"/>
      <c r="AH55" s="17"/>
      <c r="AI55" s="17"/>
      <c r="AJ55" s="17"/>
      <c r="AK55" s="17"/>
      <c r="AL55" s="13"/>
      <c r="AM55" s="17"/>
      <c r="AN55" s="17"/>
      <c r="AO55" s="17"/>
      <c r="AP55" s="17"/>
      <c r="AQ55" s="17"/>
      <c r="AR55" s="17"/>
      <c r="AS55" s="17"/>
      <c r="AT55" s="17"/>
    </row>
    <row r="56" spans="2:54" x14ac:dyDescent="0.25">
      <c r="C56" s="17"/>
      <c r="D56" s="13"/>
      <c r="E56" s="13"/>
      <c r="F56" s="13"/>
      <c r="G56" s="13"/>
      <c r="H56" s="13"/>
      <c r="I56" s="13"/>
      <c r="J56" s="13"/>
      <c r="K56" s="13"/>
      <c r="L56" s="14"/>
      <c r="M56" s="13"/>
      <c r="N56" s="13"/>
      <c r="O56" s="13"/>
      <c r="P56" s="14"/>
      <c r="Q56" s="13"/>
      <c r="R56" s="13"/>
      <c r="S56" s="13"/>
      <c r="T56" s="13"/>
      <c r="U56" s="13"/>
      <c r="V56" s="13"/>
      <c r="W56" s="14"/>
      <c r="X56" s="13"/>
      <c r="Y56" s="13"/>
      <c r="Z56" s="13"/>
      <c r="AA56" s="14"/>
      <c r="AB56" s="13"/>
      <c r="AC56" s="13"/>
      <c r="AD56" s="14"/>
      <c r="AE56" s="14"/>
      <c r="AF56" s="14"/>
      <c r="AG56" s="17"/>
      <c r="AH56" s="17"/>
      <c r="AI56" s="17"/>
      <c r="AJ56" s="17"/>
      <c r="AK56" s="17"/>
      <c r="AL56" s="13"/>
      <c r="AM56" s="17"/>
      <c r="AN56" s="17"/>
      <c r="AO56" s="17"/>
      <c r="AP56" s="17"/>
      <c r="AQ56" s="17"/>
      <c r="AR56" s="17"/>
      <c r="AS56" s="17"/>
      <c r="AT56" s="17"/>
    </row>
    <row r="57" spans="2:54" x14ac:dyDescent="0.25">
      <c r="C57" s="17"/>
      <c r="D57" s="13"/>
      <c r="E57" s="13"/>
      <c r="F57" s="13"/>
      <c r="G57" s="13"/>
      <c r="H57" s="13"/>
      <c r="I57" s="13"/>
      <c r="J57" s="13"/>
      <c r="K57" s="13"/>
      <c r="L57" s="14"/>
      <c r="M57" s="13"/>
      <c r="N57" s="13"/>
      <c r="O57" s="13"/>
      <c r="P57" s="14"/>
      <c r="Q57" s="13"/>
      <c r="R57" s="13"/>
      <c r="S57" s="13"/>
      <c r="T57" s="13"/>
      <c r="U57" s="13"/>
      <c r="V57" s="13"/>
      <c r="W57" s="14"/>
      <c r="X57" s="13"/>
      <c r="Y57" s="13"/>
      <c r="Z57" s="13"/>
      <c r="AA57" s="14"/>
      <c r="AB57" s="13"/>
      <c r="AC57" s="13"/>
      <c r="AD57" s="14"/>
      <c r="AE57" s="14"/>
      <c r="AF57" s="14"/>
      <c r="AG57" s="17"/>
      <c r="AH57" s="17"/>
      <c r="AI57" s="17"/>
      <c r="AJ57" s="17"/>
      <c r="AK57" s="17"/>
      <c r="AL57" s="13"/>
      <c r="AM57" s="17"/>
      <c r="AN57" s="17"/>
      <c r="AO57" s="17"/>
      <c r="AP57" s="17"/>
      <c r="AQ57" s="17"/>
      <c r="AR57" s="17"/>
      <c r="AS57" s="17"/>
      <c r="AT57" s="17"/>
    </row>
    <row r="58" spans="2:54" x14ac:dyDescent="0.25">
      <c r="D58" s="13"/>
      <c r="E58" s="13"/>
      <c r="F58" s="13"/>
      <c r="G58" s="13"/>
      <c r="H58" s="13"/>
      <c r="I58" s="13"/>
      <c r="J58" s="13"/>
      <c r="K58" s="13"/>
      <c r="L58" s="14"/>
      <c r="M58" s="13"/>
      <c r="N58" s="13"/>
      <c r="O58" s="13"/>
      <c r="P58" s="14"/>
      <c r="Q58" s="13"/>
      <c r="R58" s="13"/>
      <c r="S58" s="13"/>
      <c r="T58" s="13"/>
      <c r="U58" s="13"/>
      <c r="V58" s="13"/>
      <c r="W58" s="14"/>
      <c r="X58" s="13"/>
      <c r="Y58" s="13"/>
      <c r="Z58" s="13"/>
      <c r="AA58" s="14"/>
      <c r="AB58" s="13"/>
      <c r="AC58" s="13"/>
      <c r="AD58" s="14"/>
      <c r="AE58" s="14"/>
      <c r="AF58" s="14"/>
      <c r="AG58" s="17"/>
      <c r="AH58" s="17"/>
      <c r="AI58" s="17"/>
      <c r="AJ58" s="17"/>
      <c r="AK58" s="17"/>
      <c r="AL58" s="13"/>
      <c r="AM58" s="17"/>
      <c r="AN58" s="17"/>
      <c r="AO58" s="17"/>
      <c r="AP58" s="17"/>
      <c r="AQ58" s="17"/>
      <c r="AR58" s="17"/>
      <c r="AS58" s="17"/>
      <c r="AT58" s="17"/>
    </row>
    <row r="59" spans="2:54" x14ac:dyDescent="0.25">
      <c r="D59" s="13"/>
      <c r="E59" s="13"/>
      <c r="F59" s="13"/>
      <c r="G59" s="13"/>
      <c r="H59" s="13"/>
      <c r="I59" s="13"/>
      <c r="J59" s="13"/>
      <c r="K59" s="13"/>
      <c r="L59" s="14"/>
      <c r="M59" s="13"/>
      <c r="N59" s="13"/>
      <c r="O59" s="13"/>
      <c r="P59" s="14"/>
      <c r="Q59" s="13"/>
      <c r="R59" s="13"/>
      <c r="S59" s="13"/>
      <c r="T59" s="13"/>
      <c r="U59" s="13"/>
      <c r="V59" s="13"/>
      <c r="W59" s="14"/>
      <c r="X59" s="13"/>
      <c r="Y59" s="13"/>
      <c r="Z59" s="13"/>
      <c r="AA59" s="14"/>
      <c r="AB59" s="13"/>
      <c r="AC59" s="13"/>
      <c r="AD59" s="14"/>
      <c r="AE59" s="14"/>
      <c r="AF59" s="14"/>
      <c r="AG59" s="17"/>
      <c r="AH59" s="17"/>
      <c r="AI59" s="17"/>
      <c r="AJ59" s="17"/>
      <c r="AK59" s="17"/>
      <c r="AL59" s="13"/>
      <c r="AM59" s="17"/>
      <c r="AN59" s="17"/>
      <c r="AO59" s="17"/>
      <c r="AP59" s="17"/>
      <c r="AQ59" s="17"/>
      <c r="AR59" s="17"/>
      <c r="AS59" s="17"/>
      <c r="AT59" s="17"/>
    </row>
    <row r="60" spans="2:54" x14ac:dyDescent="0.25"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3"/>
      <c r="AK60" s="17"/>
      <c r="AL60" s="17"/>
      <c r="AM60" s="17"/>
      <c r="AN60" s="17"/>
      <c r="AO60" s="17"/>
      <c r="AP60" s="17"/>
      <c r="AQ60" s="17"/>
      <c r="AR60" s="17"/>
    </row>
    <row r="61" spans="2:54" x14ac:dyDescent="0.25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3"/>
      <c r="AI61" s="17"/>
      <c r="AJ61" s="17"/>
      <c r="AK61" s="17"/>
      <c r="AL61" s="17"/>
      <c r="AM61" s="17"/>
      <c r="AN61" s="17"/>
      <c r="AO61" s="17"/>
      <c r="AP61" s="17"/>
    </row>
    <row r="62" spans="2:54" x14ac:dyDescent="0.25"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3"/>
      <c r="AH62" s="17"/>
      <c r="AI62" s="17"/>
      <c r="AJ62" s="17"/>
      <c r="AK62" s="17"/>
      <c r="AL62" s="17"/>
      <c r="AM62" s="17"/>
      <c r="AN62" s="17"/>
      <c r="AO62" s="17"/>
    </row>
    <row r="63" spans="2:54" x14ac:dyDescent="0.25"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3"/>
      <c r="AH63" s="17"/>
      <c r="AI63" s="17"/>
      <c r="AJ63" s="17"/>
      <c r="AK63" s="17"/>
      <c r="AL63" s="17"/>
      <c r="AM63" s="17"/>
      <c r="AN63" s="17"/>
      <c r="AO63" s="17"/>
    </row>
    <row r="64" spans="2:54" x14ac:dyDescent="0.25"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3"/>
      <c r="AH64" s="17"/>
      <c r="AI64" s="17"/>
      <c r="AJ64" s="17"/>
      <c r="AK64" s="17"/>
      <c r="AL64" s="17"/>
      <c r="AM64" s="17"/>
      <c r="AN64" s="17"/>
      <c r="AO64" s="17"/>
    </row>
    <row r="65" spans="4:41" x14ac:dyDescent="0.25"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3"/>
      <c r="AH65" s="17"/>
      <c r="AI65" s="17"/>
      <c r="AJ65" s="17"/>
      <c r="AK65" s="17"/>
      <c r="AL65" s="17"/>
      <c r="AM65" s="17"/>
      <c r="AN65" s="17"/>
      <c r="AO65" s="17"/>
    </row>
    <row r="66" spans="4:41" x14ac:dyDescent="0.25"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3"/>
      <c r="AH66" s="17"/>
      <c r="AI66" s="17"/>
      <c r="AJ66" s="17"/>
      <c r="AK66" s="17"/>
      <c r="AL66" s="17"/>
      <c r="AM66" s="17"/>
      <c r="AN66" s="17"/>
      <c r="AO66" s="17"/>
    </row>
    <row r="67" spans="4:41" x14ac:dyDescent="0.25"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3"/>
      <c r="AH67" s="17"/>
      <c r="AI67" s="17"/>
      <c r="AJ67" s="17"/>
      <c r="AK67" s="17"/>
      <c r="AL67" s="17"/>
      <c r="AM67" s="17"/>
      <c r="AN67" s="17"/>
      <c r="AO67" s="17"/>
    </row>
    <row r="68" spans="4:41" x14ac:dyDescent="0.25"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3"/>
      <c r="AH68" s="17"/>
      <c r="AI68" s="17"/>
      <c r="AJ68" s="17"/>
      <c r="AK68" s="17"/>
      <c r="AL68" s="17"/>
      <c r="AM68" s="17"/>
      <c r="AN68" s="17"/>
      <c r="AO68" s="17"/>
    </row>
    <row r="69" spans="4:41" x14ac:dyDescent="0.25"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3"/>
      <c r="AH69" s="17"/>
      <c r="AI69" s="17"/>
      <c r="AJ69" s="17"/>
      <c r="AK69" s="17"/>
      <c r="AL69" s="17"/>
      <c r="AM69" s="17"/>
      <c r="AN69" s="17"/>
      <c r="AO69" s="17"/>
    </row>
    <row r="70" spans="4:41" x14ac:dyDescent="0.25"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3"/>
      <c r="AH70" s="17"/>
      <c r="AI70" s="17"/>
      <c r="AJ70" s="17"/>
      <c r="AK70" s="17"/>
      <c r="AL70" s="17"/>
      <c r="AM70" s="17"/>
      <c r="AN70" s="17"/>
      <c r="AO70" s="17"/>
    </row>
    <row r="71" spans="4:41" x14ac:dyDescent="0.25"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3"/>
      <c r="AH71" s="17"/>
      <c r="AI71" s="17"/>
      <c r="AJ71" s="17"/>
      <c r="AK71" s="17"/>
      <c r="AL71" s="17"/>
      <c r="AM71" s="17"/>
      <c r="AN71" s="17"/>
      <c r="AO71" s="17"/>
    </row>
    <row r="72" spans="4:41" x14ac:dyDescent="0.25"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3"/>
      <c r="AH72" s="17"/>
      <c r="AI72" s="17"/>
      <c r="AJ72" s="17"/>
      <c r="AK72" s="17"/>
      <c r="AL72" s="17"/>
      <c r="AM72" s="17"/>
      <c r="AN72" s="17"/>
      <c r="AO72" s="17"/>
    </row>
    <row r="73" spans="4:41" x14ac:dyDescent="0.25"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3"/>
      <c r="AH73" s="17"/>
      <c r="AI73" s="17"/>
      <c r="AJ73" s="17"/>
      <c r="AK73" s="17"/>
      <c r="AL73" s="17"/>
      <c r="AM73" s="17"/>
      <c r="AN73" s="17"/>
      <c r="AO73" s="17"/>
    </row>
    <row r="74" spans="4:41" x14ac:dyDescent="0.25"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3"/>
      <c r="AH74" s="17"/>
      <c r="AI74" s="17"/>
      <c r="AJ74" s="17"/>
      <c r="AK74" s="17"/>
      <c r="AL74" s="17"/>
      <c r="AM74" s="17"/>
      <c r="AN74" s="17"/>
      <c r="AO74" s="17"/>
    </row>
    <row r="75" spans="4:41" x14ac:dyDescent="0.25"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3"/>
      <c r="AH75" s="17"/>
      <c r="AI75" s="17"/>
      <c r="AJ75" s="17"/>
      <c r="AK75" s="17"/>
      <c r="AL75" s="17"/>
      <c r="AM75" s="17"/>
      <c r="AN75" s="17"/>
      <c r="AO75" s="17"/>
    </row>
    <row r="76" spans="4:41" x14ac:dyDescent="0.25"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3"/>
      <c r="AH76" s="17"/>
      <c r="AI76" s="17"/>
      <c r="AJ76" s="17"/>
      <c r="AK76" s="17"/>
      <c r="AL76" s="17"/>
      <c r="AM76" s="17"/>
      <c r="AN76" s="17"/>
      <c r="AO76" s="17"/>
    </row>
    <row r="77" spans="4:41" x14ac:dyDescent="0.25"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3"/>
    </row>
    <row r="78" spans="4:41" x14ac:dyDescent="0.25"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3"/>
    </row>
    <row r="79" spans="4:41" x14ac:dyDescent="0.25"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3"/>
    </row>
    <row r="80" spans="4:41" x14ac:dyDescent="0.25"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</row>
    <row r="81" spans="4:32" x14ac:dyDescent="0.25"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4:32" x14ac:dyDescent="0.25"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</sheetData>
  <mergeCells count="22">
    <mergeCell ref="A34:A35"/>
    <mergeCell ref="A33:AE33"/>
    <mergeCell ref="B34:B35"/>
    <mergeCell ref="A4:AE4"/>
    <mergeCell ref="C34:K34"/>
    <mergeCell ref="L34:O34"/>
    <mergeCell ref="P34:V34"/>
    <mergeCell ref="W34:Z34"/>
    <mergeCell ref="AA34:AC34"/>
    <mergeCell ref="AD34:AD35"/>
    <mergeCell ref="A32:AE32"/>
    <mergeCell ref="A3:AE3"/>
    <mergeCell ref="A2:AE2"/>
    <mergeCell ref="A1:AE1"/>
    <mergeCell ref="B5:B6"/>
    <mergeCell ref="W5:Z5"/>
    <mergeCell ref="AA5:AC5"/>
    <mergeCell ref="C5:K5"/>
    <mergeCell ref="L5:O5"/>
    <mergeCell ref="P5:V5"/>
    <mergeCell ref="A5:A6"/>
    <mergeCell ref="AD5:AD6"/>
  </mergeCells>
  <hyperlinks>
    <hyperlink ref="A48" r:id="rId1"/>
  </hyperlinks>
  <pageMargins left="0.70866141732283472" right="0.70866141732283472" top="0.74803149606299213" bottom="0.74803149606299213" header="0.31496062992125984" footer="0.31496062992125984"/>
  <pageSetup paperSize="8" scale="46" fitToHeight="4" orientation="landscape" r:id="rId2"/>
  <ignoredErrors>
    <ignoredError sqref="K7:K30 K36:K37 K38:K44" formulaRange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68"/>
  <sheetViews>
    <sheetView topLeftCell="A91" zoomScaleNormal="100" workbookViewId="0">
      <selection activeCell="P130" sqref="P130"/>
    </sheetView>
  </sheetViews>
  <sheetFormatPr defaultColWidth="11.5703125" defaultRowHeight="15" x14ac:dyDescent="0.25"/>
  <cols>
    <col min="1" max="1" width="32.28515625" customWidth="1"/>
    <col min="2" max="2" width="19.7109375" style="32" customWidth="1"/>
    <col min="3" max="4" width="12.7109375" style="32" customWidth="1"/>
    <col min="5" max="11" width="12.7109375" style="31" customWidth="1"/>
    <col min="12" max="32" width="12.7109375" customWidth="1"/>
    <col min="33" max="33" width="10.7109375" customWidth="1"/>
    <col min="158" max="158" width="51.5703125" customWidth="1"/>
    <col min="161" max="161" width="12" customWidth="1"/>
    <col min="414" max="414" width="51.5703125" customWidth="1"/>
    <col min="417" max="417" width="12" customWidth="1"/>
    <col min="670" max="670" width="51.5703125" customWidth="1"/>
    <col min="673" max="673" width="12" customWidth="1"/>
    <col min="926" max="926" width="51.5703125" customWidth="1"/>
    <col min="929" max="929" width="12" customWidth="1"/>
    <col min="1182" max="1182" width="51.5703125" customWidth="1"/>
    <col min="1185" max="1185" width="12" customWidth="1"/>
    <col min="1438" max="1438" width="51.5703125" customWidth="1"/>
    <col min="1441" max="1441" width="12" customWidth="1"/>
    <col min="1694" max="1694" width="51.5703125" customWidth="1"/>
    <col min="1697" max="1697" width="12" customWidth="1"/>
    <col min="1950" max="1950" width="51.5703125" customWidth="1"/>
    <col min="1953" max="1953" width="12" customWidth="1"/>
    <col min="2206" max="2206" width="51.5703125" customWidth="1"/>
    <col min="2209" max="2209" width="12" customWidth="1"/>
    <col min="2462" max="2462" width="51.5703125" customWidth="1"/>
    <col min="2465" max="2465" width="12" customWidth="1"/>
    <col min="2718" max="2718" width="51.5703125" customWidth="1"/>
    <col min="2721" max="2721" width="12" customWidth="1"/>
    <col min="2974" max="2974" width="51.5703125" customWidth="1"/>
    <col min="2977" max="2977" width="12" customWidth="1"/>
    <col min="3230" max="3230" width="51.5703125" customWidth="1"/>
    <col min="3233" max="3233" width="12" customWidth="1"/>
    <col min="3486" max="3486" width="51.5703125" customWidth="1"/>
    <col min="3489" max="3489" width="12" customWidth="1"/>
    <col min="3742" max="3742" width="51.5703125" customWidth="1"/>
    <col min="3745" max="3745" width="12" customWidth="1"/>
    <col min="3998" max="3998" width="51.5703125" customWidth="1"/>
    <col min="4001" max="4001" width="12" customWidth="1"/>
    <col min="4254" max="4254" width="51.5703125" customWidth="1"/>
    <col min="4257" max="4257" width="12" customWidth="1"/>
    <col min="4510" max="4510" width="51.5703125" customWidth="1"/>
    <col min="4513" max="4513" width="12" customWidth="1"/>
    <col min="4766" max="4766" width="51.5703125" customWidth="1"/>
    <col min="4769" max="4769" width="12" customWidth="1"/>
    <col min="5022" max="5022" width="51.5703125" customWidth="1"/>
    <col min="5025" max="5025" width="12" customWidth="1"/>
    <col min="5278" max="5278" width="51.5703125" customWidth="1"/>
    <col min="5281" max="5281" width="12" customWidth="1"/>
    <col min="5534" max="5534" width="51.5703125" customWidth="1"/>
    <col min="5537" max="5537" width="12" customWidth="1"/>
    <col min="5790" max="5790" width="51.5703125" customWidth="1"/>
    <col min="5793" max="5793" width="12" customWidth="1"/>
    <col min="6046" max="6046" width="51.5703125" customWidth="1"/>
    <col min="6049" max="6049" width="12" customWidth="1"/>
    <col min="6302" max="6302" width="51.5703125" customWidth="1"/>
    <col min="6305" max="6305" width="12" customWidth="1"/>
    <col min="6558" max="6558" width="51.5703125" customWidth="1"/>
    <col min="6561" max="6561" width="12" customWidth="1"/>
    <col min="6814" max="6814" width="51.5703125" customWidth="1"/>
    <col min="6817" max="6817" width="12" customWidth="1"/>
    <col min="7070" max="7070" width="51.5703125" customWidth="1"/>
    <col min="7073" max="7073" width="12" customWidth="1"/>
    <col min="7326" max="7326" width="51.5703125" customWidth="1"/>
    <col min="7329" max="7329" width="12" customWidth="1"/>
    <col min="7582" max="7582" width="51.5703125" customWidth="1"/>
    <col min="7585" max="7585" width="12" customWidth="1"/>
    <col min="7838" max="7838" width="51.5703125" customWidth="1"/>
    <col min="7841" max="7841" width="12" customWidth="1"/>
    <col min="8094" max="8094" width="51.5703125" customWidth="1"/>
    <col min="8097" max="8097" width="12" customWidth="1"/>
    <col min="8350" max="8350" width="51.5703125" customWidth="1"/>
    <col min="8353" max="8353" width="12" customWidth="1"/>
    <col min="8606" max="8606" width="51.5703125" customWidth="1"/>
    <col min="8609" max="8609" width="12" customWidth="1"/>
    <col min="8862" max="8862" width="51.5703125" customWidth="1"/>
    <col min="8865" max="8865" width="12" customWidth="1"/>
    <col min="9118" max="9118" width="51.5703125" customWidth="1"/>
    <col min="9121" max="9121" width="12" customWidth="1"/>
    <col min="9374" max="9374" width="51.5703125" customWidth="1"/>
    <col min="9377" max="9377" width="12" customWidth="1"/>
    <col min="9630" max="9630" width="51.5703125" customWidth="1"/>
    <col min="9633" max="9633" width="12" customWidth="1"/>
    <col min="9886" max="9886" width="51.5703125" customWidth="1"/>
    <col min="9889" max="9889" width="12" customWidth="1"/>
    <col min="10142" max="10142" width="51.5703125" customWidth="1"/>
    <col min="10145" max="10145" width="12" customWidth="1"/>
    <col min="10398" max="10398" width="51.5703125" customWidth="1"/>
    <col min="10401" max="10401" width="12" customWidth="1"/>
    <col min="10654" max="10654" width="51.5703125" customWidth="1"/>
    <col min="10657" max="10657" width="12" customWidth="1"/>
    <col min="10910" max="10910" width="51.5703125" customWidth="1"/>
    <col min="10913" max="10913" width="12" customWidth="1"/>
    <col min="11166" max="11166" width="51.5703125" customWidth="1"/>
    <col min="11169" max="11169" width="12" customWidth="1"/>
    <col min="11422" max="11422" width="51.5703125" customWidth="1"/>
    <col min="11425" max="11425" width="12" customWidth="1"/>
    <col min="11678" max="11678" width="51.5703125" customWidth="1"/>
    <col min="11681" max="11681" width="12" customWidth="1"/>
    <col min="11934" max="11934" width="51.5703125" customWidth="1"/>
    <col min="11937" max="11937" width="12" customWidth="1"/>
    <col min="12190" max="12190" width="51.5703125" customWidth="1"/>
    <col min="12193" max="12193" width="12" customWidth="1"/>
    <col min="12446" max="12446" width="51.5703125" customWidth="1"/>
    <col min="12449" max="12449" width="12" customWidth="1"/>
    <col min="12702" max="12702" width="51.5703125" customWidth="1"/>
    <col min="12705" max="12705" width="12" customWidth="1"/>
    <col min="12958" max="12958" width="51.5703125" customWidth="1"/>
    <col min="12961" max="12961" width="12" customWidth="1"/>
    <col min="13214" max="13214" width="51.5703125" customWidth="1"/>
    <col min="13217" max="13217" width="12" customWidth="1"/>
    <col min="13470" max="13470" width="51.5703125" customWidth="1"/>
    <col min="13473" max="13473" width="12" customWidth="1"/>
    <col min="13726" max="13726" width="51.5703125" customWidth="1"/>
    <col min="13729" max="13729" width="12" customWidth="1"/>
    <col min="13982" max="13982" width="51.5703125" customWidth="1"/>
    <col min="13985" max="13985" width="12" customWidth="1"/>
    <col min="14238" max="14238" width="51.5703125" customWidth="1"/>
    <col min="14241" max="14241" width="12" customWidth="1"/>
    <col min="14494" max="14494" width="51.5703125" customWidth="1"/>
    <col min="14497" max="14497" width="12" customWidth="1"/>
    <col min="14750" max="14750" width="51.5703125" customWidth="1"/>
    <col min="14753" max="14753" width="12" customWidth="1"/>
    <col min="15006" max="15006" width="51.5703125" customWidth="1"/>
    <col min="15009" max="15009" width="12" customWidth="1"/>
    <col min="15262" max="15262" width="51.5703125" customWidth="1"/>
    <col min="15265" max="15265" width="12" customWidth="1"/>
    <col min="15518" max="15518" width="51.5703125" customWidth="1"/>
    <col min="15521" max="15521" width="12" customWidth="1"/>
    <col min="15774" max="15774" width="51.5703125" customWidth="1"/>
    <col min="15777" max="15777" width="12" customWidth="1"/>
    <col min="16030" max="16030" width="51.5703125" customWidth="1"/>
    <col min="16033" max="16033" width="12" customWidth="1"/>
  </cols>
  <sheetData>
    <row r="1" spans="1:33" ht="75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15" customHeight="1" x14ac:dyDescent="0.25">
      <c r="A2" s="135" t="s">
        <v>146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4.95" customHeight="1" x14ac:dyDescent="0.25">
      <c r="A3" s="140" t="str">
        <f>Contents!A3</f>
        <v>Released: December 2017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s="31" customFormat="1" ht="15" customHeight="1" x14ac:dyDescent="0.25">
      <c r="A4" s="141" t="s">
        <v>230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</row>
    <row r="5" spans="1:33" s="31" customFormat="1" ht="15" customHeight="1" x14ac:dyDescent="0.25">
      <c r="A5" s="138" t="s">
        <v>68</v>
      </c>
      <c r="B5" s="147" t="s">
        <v>80</v>
      </c>
      <c r="C5" s="137" t="s">
        <v>49</v>
      </c>
      <c r="D5" s="137"/>
      <c r="E5" s="137"/>
      <c r="F5" s="137"/>
      <c r="G5" s="137"/>
      <c r="H5" s="137"/>
      <c r="I5" s="137"/>
      <c r="J5" s="137"/>
      <c r="K5" s="137"/>
      <c r="L5" s="137" t="s">
        <v>45</v>
      </c>
      <c r="M5" s="137"/>
      <c r="N5" s="137"/>
      <c r="O5" s="137"/>
      <c r="P5" s="137"/>
      <c r="Q5" s="137"/>
      <c r="R5" s="137"/>
    </row>
    <row r="6" spans="1:33" s="31" customFormat="1" ht="102" x14ac:dyDescent="0.25">
      <c r="A6" s="138"/>
      <c r="B6" s="147"/>
      <c r="C6" s="86" t="s">
        <v>95</v>
      </c>
      <c r="D6" s="65" t="s">
        <v>81</v>
      </c>
      <c r="E6" s="65" t="s">
        <v>82</v>
      </c>
      <c r="F6" s="65" t="s">
        <v>83</v>
      </c>
      <c r="G6" s="65" t="s">
        <v>84</v>
      </c>
      <c r="H6" s="65" t="s">
        <v>85</v>
      </c>
      <c r="I6" s="66" t="s">
        <v>86</v>
      </c>
      <c r="J6" s="65" t="s">
        <v>53</v>
      </c>
      <c r="K6" s="67" t="s">
        <v>51</v>
      </c>
      <c r="L6" s="61" t="s">
        <v>90</v>
      </c>
      <c r="M6" s="61" t="s">
        <v>91</v>
      </c>
      <c r="N6" s="61" t="s">
        <v>92</v>
      </c>
      <c r="O6" s="61" t="s">
        <v>93</v>
      </c>
      <c r="P6" s="61" t="s">
        <v>94</v>
      </c>
      <c r="Q6" s="61" t="s">
        <v>96</v>
      </c>
      <c r="R6" s="62" t="s">
        <v>51</v>
      </c>
    </row>
    <row r="7" spans="1:33" s="30" customFormat="1" x14ac:dyDescent="0.25">
      <c r="A7" s="9" t="s">
        <v>3</v>
      </c>
      <c r="B7" s="87" t="s">
        <v>59</v>
      </c>
      <c r="C7" s="108">
        <v>11</v>
      </c>
      <c r="D7" s="108">
        <v>2</v>
      </c>
      <c r="E7" s="108">
        <v>24</v>
      </c>
      <c r="F7" s="108">
        <v>1</v>
      </c>
      <c r="G7" s="108">
        <v>10</v>
      </c>
      <c r="H7" s="108">
        <v>9</v>
      </c>
      <c r="I7" s="108">
        <v>1</v>
      </c>
      <c r="J7" s="108">
        <v>4</v>
      </c>
      <c r="K7" s="68">
        <f>SUM(C7:J7)</f>
        <v>62</v>
      </c>
      <c r="L7" s="108">
        <v>410</v>
      </c>
      <c r="M7" s="108">
        <v>198</v>
      </c>
      <c r="N7" s="108">
        <v>80</v>
      </c>
      <c r="O7" s="108">
        <v>15</v>
      </c>
      <c r="P7" s="108">
        <v>418</v>
      </c>
      <c r="Q7" s="108">
        <v>607</v>
      </c>
      <c r="R7" s="17">
        <f>SUM(L7:Q7)</f>
        <v>1728</v>
      </c>
    </row>
    <row r="8" spans="1:33" s="30" customFormat="1" ht="15" customHeight="1" x14ac:dyDescent="0.25">
      <c r="A8" s="9" t="s">
        <v>3</v>
      </c>
      <c r="B8" s="87" t="s">
        <v>60</v>
      </c>
      <c r="C8" s="108">
        <v>11</v>
      </c>
      <c r="D8" s="108">
        <v>1</v>
      </c>
      <c r="E8" s="108">
        <v>11</v>
      </c>
      <c r="F8" s="108">
        <v>1</v>
      </c>
      <c r="G8" s="108">
        <v>9</v>
      </c>
      <c r="H8" s="108">
        <v>6</v>
      </c>
      <c r="I8" s="108">
        <v>1</v>
      </c>
      <c r="J8" s="108">
        <v>4</v>
      </c>
      <c r="K8" s="68">
        <f t="shared" ref="K8:K71" si="0">SUM(C8:J8)</f>
        <v>44</v>
      </c>
      <c r="L8" s="108">
        <v>321</v>
      </c>
      <c r="M8" s="108">
        <v>154</v>
      </c>
      <c r="N8" s="108">
        <v>67</v>
      </c>
      <c r="O8" s="108">
        <v>13</v>
      </c>
      <c r="P8" s="108">
        <v>278</v>
      </c>
      <c r="Q8" s="108">
        <v>494</v>
      </c>
      <c r="R8" s="17">
        <f t="shared" ref="R8:R71" si="1">SUM(L8:Q8)</f>
        <v>1327</v>
      </c>
    </row>
    <row r="9" spans="1:33" s="30" customFormat="1" ht="15" customHeight="1" x14ac:dyDescent="0.25">
      <c r="A9" s="9" t="s">
        <v>3</v>
      </c>
      <c r="B9" s="87" t="s">
        <v>79</v>
      </c>
      <c r="C9" s="108">
        <v>2</v>
      </c>
      <c r="D9" s="108">
        <v>1</v>
      </c>
      <c r="E9" s="108">
        <v>1</v>
      </c>
      <c r="F9" s="108">
        <v>0</v>
      </c>
      <c r="G9" s="108">
        <v>0</v>
      </c>
      <c r="H9" s="108">
        <v>2</v>
      </c>
      <c r="I9" s="108">
        <v>1</v>
      </c>
      <c r="J9" s="108">
        <v>0</v>
      </c>
      <c r="K9" s="68">
        <f t="shared" si="0"/>
        <v>7</v>
      </c>
      <c r="L9" s="108">
        <v>26</v>
      </c>
      <c r="M9" s="108">
        <v>14</v>
      </c>
      <c r="N9" s="108">
        <v>10</v>
      </c>
      <c r="O9" s="108">
        <v>2</v>
      </c>
      <c r="P9" s="108">
        <v>25</v>
      </c>
      <c r="Q9" s="108">
        <v>29</v>
      </c>
      <c r="R9" s="17">
        <f t="shared" si="1"/>
        <v>106</v>
      </c>
    </row>
    <row r="10" spans="1:33" s="30" customFormat="1" x14ac:dyDescent="0.25">
      <c r="A10" s="9" t="s">
        <v>148</v>
      </c>
      <c r="B10" s="87" t="s">
        <v>59</v>
      </c>
      <c r="C10" s="108">
        <v>0</v>
      </c>
      <c r="D10" s="108">
        <v>0</v>
      </c>
      <c r="E10" s="108">
        <v>3</v>
      </c>
      <c r="F10" s="108">
        <v>0</v>
      </c>
      <c r="G10" s="108">
        <v>4</v>
      </c>
      <c r="H10" s="108">
        <v>1</v>
      </c>
      <c r="I10" s="108">
        <v>0</v>
      </c>
      <c r="J10" s="108">
        <v>0</v>
      </c>
      <c r="K10" s="68">
        <f>SUM(C10:J10)</f>
        <v>8</v>
      </c>
      <c r="L10" s="108">
        <v>24</v>
      </c>
      <c r="M10" s="108">
        <v>13</v>
      </c>
      <c r="N10" s="108">
        <v>7</v>
      </c>
      <c r="O10" s="108">
        <v>2</v>
      </c>
      <c r="P10" s="108">
        <v>18</v>
      </c>
      <c r="Q10" s="108">
        <v>32</v>
      </c>
      <c r="R10" s="17">
        <f t="shared" si="1"/>
        <v>96</v>
      </c>
    </row>
    <row r="11" spans="1:33" s="31" customFormat="1" ht="15" customHeight="1" x14ac:dyDescent="0.25">
      <c r="A11" s="9" t="s">
        <v>148</v>
      </c>
      <c r="B11" s="87" t="s">
        <v>60</v>
      </c>
      <c r="C11" s="108">
        <v>0</v>
      </c>
      <c r="D11" s="108">
        <v>0</v>
      </c>
      <c r="E11" s="108">
        <v>2</v>
      </c>
      <c r="F11" s="108">
        <v>0</v>
      </c>
      <c r="G11" s="108">
        <v>2</v>
      </c>
      <c r="H11" s="108">
        <v>0</v>
      </c>
      <c r="I11" s="108">
        <v>0</v>
      </c>
      <c r="J11" s="108">
        <v>0</v>
      </c>
      <c r="K11" s="68">
        <f t="shared" si="0"/>
        <v>4</v>
      </c>
      <c r="L11" s="108">
        <v>16</v>
      </c>
      <c r="M11" s="108">
        <v>8</v>
      </c>
      <c r="N11" s="108">
        <v>5</v>
      </c>
      <c r="O11" s="108">
        <v>1</v>
      </c>
      <c r="P11" s="108">
        <v>13</v>
      </c>
      <c r="Q11" s="108">
        <v>24</v>
      </c>
      <c r="R11" s="17">
        <f t="shared" si="1"/>
        <v>67</v>
      </c>
    </row>
    <row r="12" spans="1:33" ht="15" customHeight="1" x14ac:dyDescent="0.25">
      <c r="A12" s="9" t="s">
        <v>148</v>
      </c>
      <c r="B12" s="87" t="s">
        <v>79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68">
        <f t="shared" si="0"/>
        <v>0</v>
      </c>
      <c r="L12" s="108">
        <v>2</v>
      </c>
      <c r="M12" s="108">
        <v>1</v>
      </c>
      <c r="N12" s="108">
        <v>1</v>
      </c>
      <c r="O12" s="108">
        <v>0</v>
      </c>
      <c r="P12" s="108">
        <v>2</v>
      </c>
      <c r="Q12" s="108">
        <v>3</v>
      </c>
      <c r="R12" s="17">
        <f t="shared" si="1"/>
        <v>9</v>
      </c>
      <c r="S12" s="29"/>
      <c r="T12" s="29"/>
      <c r="U12" s="29"/>
      <c r="V12" s="29"/>
    </row>
    <row r="13" spans="1:33" s="31" customFormat="1" x14ac:dyDescent="0.25">
      <c r="A13" s="9" t="s">
        <v>4</v>
      </c>
      <c r="B13" s="87" t="s">
        <v>59</v>
      </c>
      <c r="C13" s="108">
        <v>8</v>
      </c>
      <c r="D13" s="108">
        <v>1</v>
      </c>
      <c r="E13" s="108">
        <v>3</v>
      </c>
      <c r="F13" s="108">
        <v>1</v>
      </c>
      <c r="G13" s="108">
        <v>2</v>
      </c>
      <c r="H13" s="108">
        <v>4</v>
      </c>
      <c r="I13" s="108">
        <v>0</v>
      </c>
      <c r="J13" s="108">
        <v>0</v>
      </c>
      <c r="K13" s="68">
        <f>SUM(C13:J13)</f>
        <v>19</v>
      </c>
      <c r="L13" s="108">
        <v>43</v>
      </c>
      <c r="M13" s="108">
        <v>25</v>
      </c>
      <c r="N13" s="108">
        <v>15</v>
      </c>
      <c r="O13" s="108">
        <v>5</v>
      </c>
      <c r="P13" s="108">
        <v>31</v>
      </c>
      <c r="Q13" s="108">
        <v>59</v>
      </c>
      <c r="R13" s="17">
        <f t="shared" si="1"/>
        <v>178</v>
      </c>
    </row>
    <row r="14" spans="1:33" s="31" customFormat="1" ht="15" customHeight="1" x14ac:dyDescent="0.25">
      <c r="A14" s="9" t="s">
        <v>4</v>
      </c>
      <c r="B14" s="87" t="s">
        <v>60</v>
      </c>
      <c r="C14" s="108">
        <v>8</v>
      </c>
      <c r="D14" s="108">
        <v>1</v>
      </c>
      <c r="E14" s="108">
        <v>2</v>
      </c>
      <c r="F14" s="108">
        <v>1</v>
      </c>
      <c r="G14" s="108">
        <v>2</v>
      </c>
      <c r="H14" s="108">
        <v>3</v>
      </c>
      <c r="I14" s="108">
        <v>0</v>
      </c>
      <c r="J14" s="108">
        <v>0</v>
      </c>
      <c r="K14" s="68">
        <f t="shared" si="0"/>
        <v>17</v>
      </c>
      <c r="L14" s="108">
        <v>29</v>
      </c>
      <c r="M14" s="108">
        <v>18</v>
      </c>
      <c r="N14" s="108">
        <v>11</v>
      </c>
      <c r="O14" s="108">
        <v>5</v>
      </c>
      <c r="P14" s="108">
        <v>20</v>
      </c>
      <c r="Q14" s="108">
        <v>43</v>
      </c>
      <c r="R14" s="17">
        <f t="shared" si="1"/>
        <v>126</v>
      </c>
    </row>
    <row r="15" spans="1:33" ht="15" customHeight="1" x14ac:dyDescent="0.25">
      <c r="A15" s="9" t="s">
        <v>4</v>
      </c>
      <c r="B15" s="87" t="s">
        <v>79</v>
      </c>
      <c r="C15" s="108">
        <v>1</v>
      </c>
      <c r="D15" s="108">
        <v>1</v>
      </c>
      <c r="E15" s="108">
        <v>1</v>
      </c>
      <c r="F15" s="108">
        <v>0</v>
      </c>
      <c r="G15" s="108">
        <v>1</v>
      </c>
      <c r="H15" s="108">
        <v>1</v>
      </c>
      <c r="I15" s="108">
        <v>0</v>
      </c>
      <c r="J15" s="108">
        <v>0</v>
      </c>
      <c r="K15" s="68">
        <f t="shared" si="0"/>
        <v>5</v>
      </c>
      <c r="L15" s="108">
        <v>2</v>
      </c>
      <c r="M15" s="108">
        <v>1</v>
      </c>
      <c r="N15" s="108">
        <v>1</v>
      </c>
      <c r="O15" s="108">
        <v>1</v>
      </c>
      <c r="P15" s="108">
        <v>2</v>
      </c>
      <c r="Q15" s="108">
        <v>2</v>
      </c>
      <c r="R15" s="17">
        <f t="shared" si="1"/>
        <v>9</v>
      </c>
      <c r="S15" s="29"/>
      <c r="T15" s="29"/>
      <c r="U15" s="29"/>
      <c r="V15" s="29"/>
    </row>
    <row r="16" spans="1:33" s="31" customFormat="1" x14ac:dyDescent="0.25">
      <c r="A16" s="9" t="s">
        <v>5</v>
      </c>
      <c r="B16" s="87" t="s">
        <v>59</v>
      </c>
      <c r="C16" s="108">
        <v>0</v>
      </c>
      <c r="D16" s="108">
        <v>0</v>
      </c>
      <c r="E16" s="108">
        <v>1</v>
      </c>
      <c r="F16" s="108">
        <v>0</v>
      </c>
      <c r="G16" s="108">
        <v>1</v>
      </c>
      <c r="H16" s="108">
        <v>0</v>
      </c>
      <c r="I16" s="108">
        <v>0</v>
      </c>
      <c r="J16" s="108">
        <v>0</v>
      </c>
      <c r="K16" s="68">
        <f>SUM(C16:J16)</f>
        <v>2</v>
      </c>
      <c r="L16" s="108">
        <v>26</v>
      </c>
      <c r="M16" s="108">
        <v>19</v>
      </c>
      <c r="N16" s="108">
        <v>8</v>
      </c>
      <c r="O16" s="108">
        <v>0</v>
      </c>
      <c r="P16" s="108">
        <v>27</v>
      </c>
      <c r="Q16" s="108">
        <v>42</v>
      </c>
      <c r="R16" s="17">
        <f t="shared" si="1"/>
        <v>122</v>
      </c>
    </row>
    <row r="17" spans="1:22" s="31" customFormat="1" ht="15" customHeight="1" x14ac:dyDescent="0.25">
      <c r="A17" s="9" t="s">
        <v>5</v>
      </c>
      <c r="B17" s="87" t="s">
        <v>60</v>
      </c>
      <c r="C17" s="108">
        <v>0</v>
      </c>
      <c r="D17" s="108">
        <v>0</v>
      </c>
      <c r="E17" s="108">
        <v>1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68">
        <f t="shared" si="0"/>
        <v>1</v>
      </c>
      <c r="L17" s="108">
        <v>23</v>
      </c>
      <c r="M17" s="108">
        <v>15</v>
      </c>
      <c r="N17" s="108">
        <v>8</v>
      </c>
      <c r="O17" s="108">
        <v>0</v>
      </c>
      <c r="P17" s="108">
        <v>19</v>
      </c>
      <c r="Q17" s="108">
        <v>37</v>
      </c>
      <c r="R17" s="17">
        <f t="shared" si="1"/>
        <v>102</v>
      </c>
    </row>
    <row r="18" spans="1:22" ht="15" customHeight="1" x14ac:dyDescent="0.25">
      <c r="A18" s="9" t="s">
        <v>5</v>
      </c>
      <c r="B18" s="87" t="s">
        <v>79</v>
      </c>
      <c r="C18" s="108">
        <v>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68">
        <f t="shared" si="0"/>
        <v>0</v>
      </c>
      <c r="L18" s="108">
        <v>3</v>
      </c>
      <c r="M18" s="108">
        <v>3</v>
      </c>
      <c r="N18" s="108">
        <v>1</v>
      </c>
      <c r="O18" s="108">
        <v>0</v>
      </c>
      <c r="P18" s="108">
        <v>2</v>
      </c>
      <c r="Q18" s="108">
        <v>4</v>
      </c>
      <c r="R18" s="17">
        <f t="shared" si="1"/>
        <v>13</v>
      </c>
      <c r="S18" s="29"/>
      <c r="T18" s="29"/>
      <c r="U18" s="29"/>
      <c r="V18" s="29"/>
    </row>
    <row r="19" spans="1:22" s="31" customFormat="1" x14ac:dyDescent="0.25">
      <c r="A19" s="9" t="s">
        <v>0</v>
      </c>
      <c r="B19" s="87" t="s">
        <v>59</v>
      </c>
      <c r="C19" s="108">
        <v>48</v>
      </c>
      <c r="D19" s="108">
        <v>5</v>
      </c>
      <c r="E19" s="108">
        <v>40</v>
      </c>
      <c r="F19" s="108">
        <v>5</v>
      </c>
      <c r="G19" s="108">
        <v>31</v>
      </c>
      <c r="H19" s="108">
        <v>26</v>
      </c>
      <c r="I19" s="108">
        <v>8</v>
      </c>
      <c r="J19" s="108">
        <v>13</v>
      </c>
      <c r="K19" s="68">
        <f>SUM(C19:J19)</f>
        <v>176</v>
      </c>
      <c r="L19" s="108">
        <v>826</v>
      </c>
      <c r="M19" s="108">
        <v>453</v>
      </c>
      <c r="N19" s="108">
        <v>270</v>
      </c>
      <c r="O19" s="108">
        <v>75</v>
      </c>
      <c r="P19" s="108">
        <v>693</v>
      </c>
      <c r="Q19" s="108">
        <v>1077</v>
      </c>
      <c r="R19" s="17">
        <f t="shared" si="1"/>
        <v>3394</v>
      </c>
    </row>
    <row r="20" spans="1:22" s="31" customFormat="1" ht="15" customHeight="1" x14ac:dyDescent="0.25">
      <c r="A20" s="9" t="s">
        <v>0</v>
      </c>
      <c r="B20" s="87" t="s">
        <v>60</v>
      </c>
      <c r="C20" s="108">
        <v>37</v>
      </c>
      <c r="D20" s="108">
        <v>2</v>
      </c>
      <c r="E20" s="108">
        <v>25</v>
      </c>
      <c r="F20" s="108">
        <v>5</v>
      </c>
      <c r="G20" s="108">
        <v>22</v>
      </c>
      <c r="H20" s="108">
        <v>23</v>
      </c>
      <c r="I20" s="108">
        <v>7</v>
      </c>
      <c r="J20" s="108">
        <v>10</v>
      </c>
      <c r="K20" s="68">
        <f t="shared" si="0"/>
        <v>131</v>
      </c>
      <c r="L20" s="108">
        <v>658</v>
      </c>
      <c r="M20" s="108">
        <v>363</v>
      </c>
      <c r="N20" s="108">
        <v>236</v>
      </c>
      <c r="O20" s="108">
        <v>68</v>
      </c>
      <c r="P20" s="108">
        <v>473</v>
      </c>
      <c r="Q20" s="108">
        <v>860</v>
      </c>
      <c r="R20" s="17">
        <f t="shared" si="1"/>
        <v>2658</v>
      </c>
    </row>
    <row r="21" spans="1:22" ht="15" customHeight="1" x14ac:dyDescent="0.25">
      <c r="A21" s="9" t="s">
        <v>0</v>
      </c>
      <c r="B21" s="87" t="s">
        <v>79</v>
      </c>
      <c r="C21" s="108">
        <v>24</v>
      </c>
      <c r="D21" s="108">
        <v>2</v>
      </c>
      <c r="E21" s="108">
        <v>2</v>
      </c>
      <c r="F21" s="108">
        <v>2</v>
      </c>
      <c r="G21" s="108">
        <v>7</v>
      </c>
      <c r="H21" s="108">
        <v>14</v>
      </c>
      <c r="I21" s="108">
        <v>1</v>
      </c>
      <c r="J21" s="108">
        <v>5</v>
      </c>
      <c r="K21" s="68">
        <f t="shared" si="0"/>
        <v>57</v>
      </c>
      <c r="L21" s="108">
        <v>67</v>
      </c>
      <c r="M21" s="108">
        <v>55</v>
      </c>
      <c r="N21" s="108">
        <v>39</v>
      </c>
      <c r="O21" s="108">
        <v>18</v>
      </c>
      <c r="P21" s="108">
        <v>34</v>
      </c>
      <c r="Q21" s="108">
        <v>49</v>
      </c>
      <c r="R21" s="17">
        <f t="shared" si="1"/>
        <v>262</v>
      </c>
      <c r="S21" s="29"/>
      <c r="T21" s="29"/>
      <c r="U21" s="29"/>
      <c r="V21" s="29"/>
    </row>
    <row r="22" spans="1:22" s="31" customFormat="1" x14ac:dyDescent="0.25">
      <c r="A22" s="9" t="s">
        <v>6</v>
      </c>
      <c r="B22" s="87" t="s">
        <v>59</v>
      </c>
      <c r="C22" s="108">
        <v>5</v>
      </c>
      <c r="D22" s="108">
        <v>0</v>
      </c>
      <c r="E22" s="108">
        <v>7</v>
      </c>
      <c r="F22" s="108">
        <v>1</v>
      </c>
      <c r="G22" s="108">
        <v>2</v>
      </c>
      <c r="H22" s="108">
        <v>2</v>
      </c>
      <c r="I22" s="108">
        <v>0</v>
      </c>
      <c r="J22" s="108">
        <v>0</v>
      </c>
      <c r="K22" s="68">
        <f>SUM(C22:J22)</f>
        <v>17</v>
      </c>
      <c r="L22" s="108">
        <v>63</v>
      </c>
      <c r="M22" s="108">
        <v>47</v>
      </c>
      <c r="N22" s="108">
        <v>20</v>
      </c>
      <c r="O22" s="108">
        <v>5</v>
      </c>
      <c r="P22" s="108">
        <v>33</v>
      </c>
      <c r="Q22" s="108">
        <v>48</v>
      </c>
      <c r="R22" s="17">
        <f t="shared" si="1"/>
        <v>216</v>
      </c>
    </row>
    <row r="23" spans="1:22" s="31" customFormat="1" ht="15" customHeight="1" x14ac:dyDescent="0.25">
      <c r="A23" s="9" t="s">
        <v>6</v>
      </c>
      <c r="B23" s="87" t="s">
        <v>60</v>
      </c>
      <c r="C23" s="108">
        <v>4</v>
      </c>
      <c r="D23" s="108">
        <v>0</v>
      </c>
      <c r="E23" s="108">
        <v>4</v>
      </c>
      <c r="F23" s="108">
        <v>1</v>
      </c>
      <c r="G23" s="108">
        <v>2</v>
      </c>
      <c r="H23" s="108">
        <v>2</v>
      </c>
      <c r="I23" s="108">
        <v>0</v>
      </c>
      <c r="J23" s="108">
        <v>0</v>
      </c>
      <c r="K23" s="68">
        <f t="shared" si="0"/>
        <v>13</v>
      </c>
      <c r="L23" s="108">
        <v>57</v>
      </c>
      <c r="M23" s="108">
        <v>41</v>
      </c>
      <c r="N23" s="108">
        <v>15</v>
      </c>
      <c r="O23" s="108">
        <v>4</v>
      </c>
      <c r="P23" s="108">
        <v>20</v>
      </c>
      <c r="Q23" s="108">
        <v>40</v>
      </c>
      <c r="R23" s="17">
        <f t="shared" si="1"/>
        <v>177</v>
      </c>
    </row>
    <row r="24" spans="1:22" ht="15" customHeight="1" x14ac:dyDescent="0.25">
      <c r="A24" s="9" t="s">
        <v>6</v>
      </c>
      <c r="B24" s="87" t="s">
        <v>79</v>
      </c>
      <c r="C24" s="108">
        <v>1</v>
      </c>
      <c r="D24" s="108">
        <v>0</v>
      </c>
      <c r="E24" s="108">
        <v>0</v>
      </c>
      <c r="F24" s="108">
        <v>1</v>
      </c>
      <c r="G24" s="108">
        <v>0</v>
      </c>
      <c r="H24" s="108">
        <v>1</v>
      </c>
      <c r="I24" s="108">
        <v>0</v>
      </c>
      <c r="J24" s="108">
        <v>0</v>
      </c>
      <c r="K24" s="68">
        <f t="shared" si="0"/>
        <v>3</v>
      </c>
      <c r="L24" s="108">
        <v>6</v>
      </c>
      <c r="M24" s="108">
        <v>7</v>
      </c>
      <c r="N24" s="108">
        <v>6</v>
      </c>
      <c r="O24" s="108">
        <v>3</v>
      </c>
      <c r="P24" s="108">
        <v>3</v>
      </c>
      <c r="Q24" s="108">
        <v>4</v>
      </c>
      <c r="R24" s="17">
        <f t="shared" si="1"/>
        <v>29</v>
      </c>
      <c r="S24" s="29"/>
      <c r="T24" s="29"/>
      <c r="U24" s="29"/>
      <c r="V24" s="29"/>
    </row>
    <row r="25" spans="1:22" s="31" customFormat="1" x14ac:dyDescent="0.25">
      <c r="A25" s="9" t="s">
        <v>7</v>
      </c>
      <c r="B25" s="87" t="s">
        <v>59</v>
      </c>
      <c r="C25" s="108">
        <v>6</v>
      </c>
      <c r="D25" s="108">
        <v>0</v>
      </c>
      <c r="E25" s="108">
        <v>5</v>
      </c>
      <c r="F25" s="108">
        <v>0</v>
      </c>
      <c r="G25" s="108">
        <v>4</v>
      </c>
      <c r="H25" s="108">
        <v>2</v>
      </c>
      <c r="I25" s="108">
        <v>0</v>
      </c>
      <c r="J25" s="108">
        <v>1</v>
      </c>
      <c r="K25" s="68">
        <f>SUM(C25:J25)</f>
        <v>18</v>
      </c>
      <c r="L25" s="108">
        <v>67</v>
      </c>
      <c r="M25" s="108">
        <v>34</v>
      </c>
      <c r="N25" s="108">
        <v>26</v>
      </c>
      <c r="O25" s="108">
        <v>8</v>
      </c>
      <c r="P25" s="108">
        <v>50</v>
      </c>
      <c r="Q25" s="108">
        <v>95</v>
      </c>
      <c r="R25" s="17">
        <f t="shared" si="1"/>
        <v>280</v>
      </c>
    </row>
    <row r="26" spans="1:22" s="31" customFormat="1" ht="15" customHeight="1" x14ac:dyDescent="0.25">
      <c r="A26" s="9" t="s">
        <v>7</v>
      </c>
      <c r="B26" s="87" t="s">
        <v>60</v>
      </c>
      <c r="C26" s="108">
        <v>6</v>
      </c>
      <c r="D26" s="108">
        <v>0</v>
      </c>
      <c r="E26" s="108">
        <v>4</v>
      </c>
      <c r="F26" s="108">
        <v>0</v>
      </c>
      <c r="G26" s="108">
        <v>4</v>
      </c>
      <c r="H26" s="108">
        <v>2</v>
      </c>
      <c r="I26" s="108">
        <v>0</v>
      </c>
      <c r="J26" s="108">
        <v>1</v>
      </c>
      <c r="K26" s="68">
        <f t="shared" si="0"/>
        <v>17</v>
      </c>
      <c r="L26" s="108">
        <v>54</v>
      </c>
      <c r="M26" s="108">
        <v>28</v>
      </c>
      <c r="N26" s="108">
        <v>22</v>
      </c>
      <c r="O26" s="108">
        <v>6</v>
      </c>
      <c r="P26" s="108">
        <v>37</v>
      </c>
      <c r="Q26" s="108">
        <v>82</v>
      </c>
      <c r="R26" s="17">
        <f t="shared" si="1"/>
        <v>229</v>
      </c>
    </row>
    <row r="27" spans="1:22" ht="15" customHeight="1" x14ac:dyDescent="0.25">
      <c r="A27" s="9" t="s">
        <v>7</v>
      </c>
      <c r="B27" s="87" t="s">
        <v>79</v>
      </c>
      <c r="C27" s="108">
        <v>2</v>
      </c>
      <c r="D27" s="108">
        <v>0</v>
      </c>
      <c r="E27" s="108">
        <v>3</v>
      </c>
      <c r="F27" s="108">
        <v>0</v>
      </c>
      <c r="G27" s="108">
        <v>2</v>
      </c>
      <c r="H27" s="108">
        <v>1</v>
      </c>
      <c r="I27" s="108">
        <v>0</v>
      </c>
      <c r="J27" s="108">
        <v>1</v>
      </c>
      <c r="K27" s="68">
        <f t="shared" si="0"/>
        <v>9</v>
      </c>
      <c r="L27" s="108">
        <v>3</v>
      </c>
      <c r="M27" s="108">
        <v>3</v>
      </c>
      <c r="N27" s="108">
        <v>3</v>
      </c>
      <c r="O27" s="108">
        <v>1</v>
      </c>
      <c r="P27" s="108">
        <v>4</v>
      </c>
      <c r="Q27" s="108">
        <v>3</v>
      </c>
      <c r="R27" s="17">
        <f t="shared" si="1"/>
        <v>17</v>
      </c>
      <c r="S27" s="29"/>
      <c r="T27" s="29"/>
      <c r="U27" s="29"/>
      <c r="V27" s="29"/>
    </row>
    <row r="28" spans="1:22" s="31" customFormat="1" x14ac:dyDescent="0.25">
      <c r="A28" s="9" t="s">
        <v>97</v>
      </c>
      <c r="B28" s="87" t="s">
        <v>59</v>
      </c>
      <c r="C28" s="108">
        <v>4</v>
      </c>
      <c r="D28" s="108">
        <v>0</v>
      </c>
      <c r="E28" s="108">
        <v>3</v>
      </c>
      <c r="F28" s="108">
        <v>3</v>
      </c>
      <c r="G28" s="108">
        <v>0</v>
      </c>
      <c r="H28" s="108">
        <v>3</v>
      </c>
      <c r="I28" s="108">
        <v>0</v>
      </c>
      <c r="J28" s="108">
        <v>1</v>
      </c>
      <c r="K28" s="68">
        <f>SUM(C28:J28)</f>
        <v>14</v>
      </c>
      <c r="L28" s="108">
        <v>5</v>
      </c>
      <c r="M28" s="108">
        <v>5</v>
      </c>
      <c r="N28" s="108">
        <v>4</v>
      </c>
      <c r="O28" s="108">
        <v>3</v>
      </c>
      <c r="P28" s="108">
        <v>5</v>
      </c>
      <c r="Q28" s="108">
        <v>3</v>
      </c>
      <c r="R28" s="17">
        <f t="shared" si="1"/>
        <v>25</v>
      </c>
    </row>
    <row r="29" spans="1:22" s="31" customFormat="1" ht="15" customHeight="1" x14ac:dyDescent="0.25">
      <c r="A29" s="9" t="s">
        <v>97</v>
      </c>
      <c r="B29" s="87" t="s">
        <v>60</v>
      </c>
      <c r="C29" s="108">
        <v>1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1</v>
      </c>
      <c r="K29" s="68">
        <f t="shared" si="0"/>
        <v>2</v>
      </c>
      <c r="L29" s="108">
        <v>2</v>
      </c>
      <c r="M29" s="108">
        <v>2</v>
      </c>
      <c r="N29" s="108">
        <v>1</v>
      </c>
      <c r="O29" s="108">
        <v>0</v>
      </c>
      <c r="P29" s="108">
        <v>0</v>
      </c>
      <c r="Q29" s="108">
        <v>3</v>
      </c>
      <c r="R29" s="17">
        <f t="shared" si="1"/>
        <v>8</v>
      </c>
    </row>
    <row r="30" spans="1:22" ht="15" customHeight="1" x14ac:dyDescent="0.25">
      <c r="A30" s="9" t="s">
        <v>97</v>
      </c>
      <c r="B30" s="87" t="s">
        <v>79</v>
      </c>
      <c r="C30" s="108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68">
        <f t="shared" si="0"/>
        <v>0</v>
      </c>
      <c r="L30" s="108">
        <v>1</v>
      </c>
      <c r="M30" s="108">
        <v>0</v>
      </c>
      <c r="N30" s="108">
        <v>0</v>
      </c>
      <c r="O30" s="108">
        <v>0</v>
      </c>
      <c r="P30" s="108">
        <v>0</v>
      </c>
      <c r="Q30" s="108">
        <v>1</v>
      </c>
      <c r="R30" s="17">
        <f t="shared" si="1"/>
        <v>2</v>
      </c>
      <c r="S30" s="29"/>
      <c r="T30" s="29"/>
      <c r="U30" s="29"/>
      <c r="V30" s="29"/>
    </row>
    <row r="31" spans="1:22" s="31" customFormat="1" x14ac:dyDescent="0.25">
      <c r="A31" s="9" t="s">
        <v>208</v>
      </c>
      <c r="B31" s="87" t="s">
        <v>59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68">
        <f>SUM(C31:J31)</f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1</v>
      </c>
      <c r="R31" s="17">
        <f t="shared" si="1"/>
        <v>2</v>
      </c>
    </row>
    <row r="32" spans="1:22" s="31" customFormat="1" x14ac:dyDescent="0.25">
      <c r="A32" s="9" t="s">
        <v>208</v>
      </c>
      <c r="B32" s="87" t="s">
        <v>60</v>
      </c>
      <c r="C32" s="108">
        <v>0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68">
        <f t="shared" si="0"/>
        <v>0</v>
      </c>
      <c r="L32" s="108">
        <v>0</v>
      </c>
      <c r="M32" s="108">
        <v>0</v>
      </c>
      <c r="N32" s="108">
        <v>0</v>
      </c>
      <c r="O32" s="108">
        <v>0</v>
      </c>
      <c r="P32" s="108">
        <v>1</v>
      </c>
      <c r="Q32" s="108">
        <v>1</v>
      </c>
      <c r="R32" s="17">
        <f t="shared" si="1"/>
        <v>2</v>
      </c>
    </row>
    <row r="33" spans="1:31" x14ac:dyDescent="0.25">
      <c r="A33" s="9" t="s">
        <v>208</v>
      </c>
      <c r="B33" s="87" t="s">
        <v>79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68">
        <f t="shared" si="0"/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1</v>
      </c>
      <c r="R33" s="17">
        <f t="shared" si="1"/>
        <v>1</v>
      </c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31" customFormat="1" x14ac:dyDescent="0.25">
      <c r="A34" s="9" t="s">
        <v>98</v>
      </c>
      <c r="B34" s="87" t="s">
        <v>59</v>
      </c>
      <c r="C34" s="108">
        <v>1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68">
        <f>SUM(C34:J34)</f>
        <v>1</v>
      </c>
      <c r="L34" s="108">
        <v>10</v>
      </c>
      <c r="M34" s="108">
        <v>7</v>
      </c>
      <c r="N34" s="108">
        <v>3</v>
      </c>
      <c r="O34" s="108">
        <v>0</v>
      </c>
      <c r="P34" s="108">
        <v>6</v>
      </c>
      <c r="Q34" s="108">
        <v>9</v>
      </c>
      <c r="R34" s="17">
        <f t="shared" si="1"/>
        <v>35</v>
      </c>
    </row>
    <row r="35" spans="1:31" s="31" customFormat="1" x14ac:dyDescent="0.25">
      <c r="A35" s="9" t="s">
        <v>98</v>
      </c>
      <c r="B35" s="87" t="s">
        <v>60</v>
      </c>
      <c r="C35" s="108">
        <v>1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68">
        <f t="shared" si="0"/>
        <v>1</v>
      </c>
      <c r="L35" s="108">
        <v>8</v>
      </c>
      <c r="M35" s="108">
        <v>7</v>
      </c>
      <c r="N35" s="108">
        <v>3</v>
      </c>
      <c r="O35" s="108">
        <v>0</v>
      </c>
      <c r="P35" s="108">
        <v>5</v>
      </c>
      <c r="Q35" s="108">
        <v>7</v>
      </c>
      <c r="R35" s="17">
        <f t="shared" si="1"/>
        <v>30</v>
      </c>
    </row>
    <row r="36" spans="1:31" x14ac:dyDescent="0.25">
      <c r="A36" s="9" t="s">
        <v>98</v>
      </c>
      <c r="B36" s="87" t="s">
        <v>79</v>
      </c>
      <c r="C36" s="108">
        <v>1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68">
        <f t="shared" si="0"/>
        <v>1</v>
      </c>
      <c r="L36" s="108">
        <v>2</v>
      </c>
      <c r="M36" s="108">
        <v>1</v>
      </c>
      <c r="N36" s="108">
        <v>0</v>
      </c>
      <c r="O36" s="108">
        <v>0</v>
      </c>
      <c r="P36" s="108">
        <v>0</v>
      </c>
      <c r="Q36" s="108">
        <v>1</v>
      </c>
      <c r="R36" s="17">
        <f t="shared" si="1"/>
        <v>4</v>
      </c>
    </row>
    <row r="37" spans="1:31" s="31" customFormat="1" x14ac:dyDescent="0.25">
      <c r="A37" s="9" t="s">
        <v>99</v>
      </c>
      <c r="B37" s="87" t="s">
        <v>59</v>
      </c>
      <c r="C37" s="108">
        <v>6</v>
      </c>
      <c r="D37" s="108">
        <v>0</v>
      </c>
      <c r="E37" s="108">
        <v>0</v>
      </c>
      <c r="F37" s="108">
        <v>0</v>
      </c>
      <c r="G37" s="108">
        <v>0</v>
      </c>
      <c r="H37" s="108">
        <v>3</v>
      </c>
      <c r="I37" s="108">
        <v>0</v>
      </c>
      <c r="J37" s="108">
        <v>1</v>
      </c>
      <c r="K37" s="68">
        <f>SUM(C37:J37)</f>
        <v>10</v>
      </c>
      <c r="L37" s="108">
        <v>21</v>
      </c>
      <c r="M37" s="108">
        <v>15</v>
      </c>
      <c r="N37" s="108">
        <v>9</v>
      </c>
      <c r="O37" s="108">
        <v>7</v>
      </c>
      <c r="P37" s="108">
        <v>15</v>
      </c>
      <c r="Q37" s="108">
        <v>16</v>
      </c>
      <c r="R37" s="17">
        <f t="shared" si="1"/>
        <v>83</v>
      </c>
    </row>
    <row r="38" spans="1:31" s="31" customFormat="1" x14ac:dyDescent="0.25">
      <c r="A38" s="9" t="s">
        <v>99</v>
      </c>
      <c r="B38" s="87" t="s">
        <v>60</v>
      </c>
      <c r="C38" s="108">
        <v>6</v>
      </c>
      <c r="D38" s="108">
        <v>0</v>
      </c>
      <c r="E38" s="108">
        <v>0</v>
      </c>
      <c r="F38" s="108">
        <v>0</v>
      </c>
      <c r="G38" s="108">
        <v>0</v>
      </c>
      <c r="H38" s="108">
        <v>3</v>
      </c>
      <c r="I38" s="108">
        <v>0</v>
      </c>
      <c r="J38" s="108">
        <v>1</v>
      </c>
      <c r="K38" s="68">
        <f t="shared" si="0"/>
        <v>10</v>
      </c>
      <c r="L38" s="108">
        <v>16</v>
      </c>
      <c r="M38" s="108">
        <v>14</v>
      </c>
      <c r="N38" s="108">
        <v>9</v>
      </c>
      <c r="O38" s="108">
        <v>7</v>
      </c>
      <c r="P38" s="108">
        <v>14</v>
      </c>
      <c r="Q38" s="108">
        <v>13</v>
      </c>
      <c r="R38" s="17">
        <f t="shared" si="1"/>
        <v>73</v>
      </c>
    </row>
    <row r="39" spans="1:31" x14ac:dyDescent="0.25">
      <c r="A39" s="9" t="s">
        <v>99</v>
      </c>
      <c r="B39" s="87" t="s">
        <v>79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68">
        <f t="shared" si="0"/>
        <v>0</v>
      </c>
      <c r="L39" s="108">
        <v>6</v>
      </c>
      <c r="M39" s="108">
        <v>4</v>
      </c>
      <c r="N39" s="108">
        <v>3</v>
      </c>
      <c r="O39" s="108">
        <v>3</v>
      </c>
      <c r="P39" s="108">
        <v>3</v>
      </c>
      <c r="Q39" s="108">
        <v>0</v>
      </c>
      <c r="R39" s="17">
        <f t="shared" si="1"/>
        <v>19</v>
      </c>
    </row>
    <row r="40" spans="1:31" s="31" customFormat="1" x14ac:dyDescent="0.25">
      <c r="A40" s="9" t="s">
        <v>100</v>
      </c>
      <c r="B40" s="87" t="s">
        <v>59</v>
      </c>
      <c r="C40" s="108">
        <v>9</v>
      </c>
      <c r="D40" s="108">
        <v>0</v>
      </c>
      <c r="E40" s="108">
        <v>5</v>
      </c>
      <c r="F40" s="108">
        <v>0</v>
      </c>
      <c r="G40" s="108">
        <v>5</v>
      </c>
      <c r="H40" s="108">
        <v>2</v>
      </c>
      <c r="I40" s="108">
        <v>0</v>
      </c>
      <c r="J40" s="108">
        <v>0</v>
      </c>
      <c r="K40" s="68">
        <f>SUM(C40:J40)</f>
        <v>21</v>
      </c>
      <c r="L40" s="108">
        <v>61</v>
      </c>
      <c r="M40" s="108">
        <v>41</v>
      </c>
      <c r="N40" s="108">
        <v>24</v>
      </c>
      <c r="O40" s="108">
        <v>6</v>
      </c>
      <c r="P40" s="108">
        <v>49</v>
      </c>
      <c r="Q40" s="108">
        <v>62</v>
      </c>
      <c r="R40" s="17">
        <f t="shared" si="1"/>
        <v>243</v>
      </c>
    </row>
    <row r="41" spans="1:31" s="31" customFormat="1" x14ac:dyDescent="0.25">
      <c r="A41" s="9" t="s">
        <v>100</v>
      </c>
      <c r="B41" s="87" t="s">
        <v>60</v>
      </c>
      <c r="C41" s="108">
        <v>7</v>
      </c>
      <c r="D41" s="108">
        <v>0</v>
      </c>
      <c r="E41" s="108">
        <v>5</v>
      </c>
      <c r="F41" s="108">
        <v>0</v>
      </c>
      <c r="G41" s="108">
        <v>3</v>
      </c>
      <c r="H41" s="108">
        <v>1</v>
      </c>
      <c r="I41" s="108">
        <v>0</v>
      </c>
      <c r="J41" s="108">
        <v>0</v>
      </c>
      <c r="K41" s="68">
        <f t="shared" si="0"/>
        <v>16</v>
      </c>
      <c r="L41" s="108">
        <v>51</v>
      </c>
      <c r="M41" s="108">
        <v>31</v>
      </c>
      <c r="N41" s="108">
        <v>19</v>
      </c>
      <c r="O41" s="108">
        <v>6</v>
      </c>
      <c r="P41" s="108">
        <v>33</v>
      </c>
      <c r="Q41" s="108">
        <v>47</v>
      </c>
      <c r="R41" s="17">
        <f t="shared" si="1"/>
        <v>187</v>
      </c>
    </row>
    <row r="42" spans="1:31" x14ac:dyDescent="0.25">
      <c r="A42" s="9" t="s">
        <v>100</v>
      </c>
      <c r="B42" s="87" t="s">
        <v>79</v>
      </c>
      <c r="C42" s="108">
        <v>2</v>
      </c>
      <c r="D42" s="108">
        <v>0</v>
      </c>
      <c r="E42" s="108">
        <v>0</v>
      </c>
      <c r="F42" s="108">
        <v>0</v>
      </c>
      <c r="G42" s="108">
        <v>2</v>
      </c>
      <c r="H42" s="108">
        <v>1</v>
      </c>
      <c r="I42" s="108">
        <v>0</v>
      </c>
      <c r="J42" s="108">
        <v>0</v>
      </c>
      <c r="K42" s="68">
        <f t="shared" si="0"/>
        <v>5</v>
      </c>
      <c r="L42" s="108">
        <v>6</v>
      </c>
      <c r="M42" s="108">
        <v>10</v>
      </c>
      <c r="N42" s="108">
        <v>6</v>
      </c>
      <c r="O42" s="108">
        <v>3</v>
      </c>
      <c r="P42" s="108">
        <v>4</v>
      </c>
      <c r="Q42" s="108">
        <v>12</v>
      </c>
      <c r="R42" s="17">
        <f t="shared" si="1"/>
        <v>41</v>
      </c>
    </row>
    <row r="43" spans="1:31" s="31" customFormat="1" x14ac:dyDescent="0.25">
      <c r="A43" s="9" t="s">
        <v>101</v>
      </c>
      <c r="B43" s="87" t="s">
        <v>59</v>
      </c>
      <c r="C43" s="108">
        <v>0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68">
        <f>SUM(C43:J43)</f>
        <v>0</v>
      </c>
      <c r="L43" s="108">
        <v>3</v>
      </c>
      <c r="M43" s="108">
        <v>3</v>
      </c>
      <c r="N43" s="108">
        <v>1</v>
      </c>
      <c r="O43" s="108">
        <v>1</v>
      </c>
      <c r="P43" s="108">
        <v>5</v>
      </c>
      <c r="Q43" s="108">
        <v>0</v>
      </c>
      <c r="R43" s="17">
        <f t="shared" si="1"/>
        <v>13</v>
      </c>
    </row>
    <row r="44" spans="1:31" s="31" customFormat="1" x14ac:dyDescent="0.25">
      <c r="A44" s="9" t="s">
        <v>101</v>
      </c>
      <c r="B44" s="87" t="s">
        <v>60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68">
        <f t="shared" si="0"/>
        <v>0</v>
      </c>
      <c r="L44" s="108">
        <v>2</v>
      </c>
      <c r="M44" s="108">
        <v>3</v>
      </c>
      <c r="N44" s="108">
        <v>1</v>
      </c>
      <c r="O44" s="108">
        <v>1</v>
      </c>
      <c r="P44" s="108">
        <v>4</v>
      </c>
      <c r="Q44" s="108">
        <v>0</v>
      </c>
      <c r="R44" s="17">
        <f t="shared" si="1"/>
        <v>11</v>
      </c>
    </row>
    <row r="45" spans="1:31" x14ac:dyDescent="0.25">
      <c r="A45" s="9" t="s">
        <v>101</v>
      </c>
      <c r="B45" s="87" t="s">
        <v>79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68">
        <f t="shared" si="0"/>
        <v>0</v>
      </c>
      <c r="L45" s="108">
        <v>1</v>
      </c>
      <c r="M45" s="108">
        <v>2</v>
      </c>
      <c r="N45" s="108">
        <v>1</v>
      </c>
      <c r="O45" s="108">
        <v>1</v>
      </c>
      <c r="P45" s="108">
        <v>2</v>
      </c>
      <c r="Q45" s="108">
        <v>0</v>
      </c>
      <c r="R45" s="17">
        <f t="shared" si="1"/>
        <v>7</v>
      </c>
    </row>
    <row r="46" spans="1:31" s="31" customFormat="1" x14ac:dyDescent="0.25">
      <c r="A46" s="9" t="s">
        <v>8</v>
      </c>
      <c r="B46" s="87" t="s">
        <v>59</v>
      </c>
      <c r="C46" s="108">
        <v>8</v>
      </c>
      <c r="D46" s="108">
        <v>0</v>
      </c>
      <c r="E46" s="108">
        <v>9</v>
      </c>
      <c r="F46" s="108">
        <v>0</v>
      </c>
      <c r="G46" s="108">
        <v>1</v>
      </c>
      <c r="H46" s="108">
        <v>6</v>
      </c>
      <c r="I46" s="108">
        <v>1</v>
      </c>
      <c r="J46" s="108">
        <v>5</v>
      </c>
      <c r="K46" s="68">
        <f>SUM(C46:J46)</f>
        <v>30</v>
      </c>
      <c r="L46" s="108">
        <v>48</v>
      </c>
      <c r="M46" s="108">
        <v>31</v>
      </c>
      <c r="N46" s="108">
        <v>19</v>
      </c>
      <c r="O46" s="108">
        <v>6</v>
      </c>
      <c r="P46" s="108">
        <v>26</v>
      </c>
      <c r="Q46" s="108">
        <v>51</v>
      </c>
      <c r="R46" s="17">
        <f t="shared" si="1"/>
        <v>181</v>
      </c>
    </row>
    <row r="47" spans="1:31" s="31" customFormat="1" x14ac:dyDescent="0.25">
      <c r="A47" s="9" t="s">
        <v>8</v>
      </c>
      <c r="B47" s="87" t="s">
        <v>60</v>
      </c>
      <c r="C47" s="108">
        <v>8</v>
      </c>
      <c r="D47" s="108">
        <v>0</v>
      </c>
      <c r="E47" s="108">
        <v>9</v>
      </c>
      <c r="F47" s="108">
        <v>0</v>
      </c>
      <c r="G47" s="108">
        <v>1</v>
      </c>
      <c r="H47" s="108">
        <v>6</v>
      </c>
      <c r="I47" s="108">
        <v>1</v>
      </c>
      <c r="J47" s="108">
        <v>5</v>
      </c>
      <c r="K47" s="68">
        <f t="shared" si="0"/>
        <v>30</v>
      </c>
      <c r="L47" s="108">
        <v>35</v>
      </c>
      <c r="M47" s="108">
        <v>27</v>
      </c>
      <c r="N47" s="108">
        <v>16</v>
      </c>
      <c r="O47" s="108">
        <v>6</v>
      </c>
      <c r="P47" s="108">
        <v>19</v>
      </c>
      <c r="Q47" s="108">
        <v>40</v>
      </c>
      <c r="R47" s="17">
        <f t="shared" si="1"/>
        <v>143</v>
      </c>
    </row>
    <row r="48" spans="1:31" x14ac:dyDescent="0.25">
      <c r="A48" s="9" t="s">
        <v>8</v>
      </c>
      <c r="B48" s="87" t="s">
        <v>79</v>
      </c>
      <c r="C48" s="108">
        <v>3</v>
      </c>
      <c r="D48" s="108">
        <v>0</v>
      </c>
      <c r="E48" s="108">
        <v>7</v>
      </c>
      <c r="F48" s="108">
        <v>0</v>
      </c>
      <c r="G48" s="108">
        <v>1</v>
      </c>
      <c r="H48" s="108">
        <v>1</v>
      </c>
      <c r="I48" s="108">
        <v>0</v>
      </c>
      <c r="J48" s="108">
        <v>1</v>
      </c>
      <c r="K48" s="68">
        <f t="shared" si="0"/>
        <v>13</v>
      </c>
      <c r="L48" s="108">
        <v>9</v>
      </c>
      <c r="M48" s="108">
        <v>9</v>
      </c>
      <c r="N48" s="108">
        <v>7</v>
      </c>
      <c r="O48" s="108">
        <v>2</v>
      </c>
      <c r="P48" s="108">
        <v>10</v>
      </c>
      <c r="Q48" s="108">
        <v>4</v>
      </c>
      <c r="R48" s="17">
        <f t="shared" si="1"/>
        <v>41</v>
      </c>
    </row>
    <row r="49" spans="1:18" s="31" customFormat="1" x14ac:dyDescent="0.25">
      <c r="A49" s="9" t="s">
        <v>9</v>
      </c>
      <c r="B49" s="87" t="s">
        <v>59</v>
      </c>
      <c r="C49" s="108">
        <v>6</v>
      </c>
      <c r="D49" s="108">
        <v>0</v>
      </c>
      <c r="E49" s="108">
        <v>5</v>
      </c>
      <c r="F49" s="108">
        <v>1</v>
      </c>
      <c r="G49" s="108">
        <v>1</v>
      </c>
      <c r="H49" s="108">
        <v>1</v>
      </c>
      <c r="I49" s="108">
        <v>0</v>
      </c>
      <c r="J49" s="108">
        <v>0</v>
      </c>
      <c r="K49" s="68">
        <f>SUM(C49:J49)</f>
        <v>14</v>
      </c>
      <c r="L49" s="108">
        <v>75</v>
      </c>
      <c r="M49" s="108">
        <v>45</v>
      </c>
      <c r="N49" s="108">
        <v>25</v>
      </c>
      <c r="O49" s="108">
        <v>6</v>
      </c>
      <c r="P49" s="108">
        <v>61</v>
      </c>
      <c r="Q49" s="108">
        <v>102</v>
      </c>
      <c r="R49" s="17">
        <f t="shared" si="1"/>
        <v>314</v>
      </c>
    </row>
    <row r="50" spans="1:18" s="31" customFormat="1" x14ac:dyDescent="0.25">
      <c r="A50" s="9" t="s">
        <v>9</v>
      </c>
      <c r="B50" s="87" t="s">
        <v>60</v>
      </c>
      <c r="C50" s="108">
        <v>3</v>
      </c>
      <c r="D50" s="108">
        <v>0</v>
      </c>
      <c r="E50" s="108">
        <v>1</v>
      </c>
      <c r="F50" s="108">
        <v>1</v>
      </c>
      <c r="G50" s="108">
        <v>0</v>
      </c>
      <c r="H50" s="108">
        <v>1</v>
      </c>
      <c r="I50" s="108">
        <v>0</v>
      </c>
      <c r="J50" s="108">
        <v>0</v>
      </c>
      <c r="K50" s="68">
        <f t="shared" si="0"/>
        <v>6</v>
      </c>
      <c r="L50" s="108">
        <v>61</v>
      </c>
      <c r="M50" s="108">
        <v>37</v>
      </c>
      <c r="N50" s="108">
        <v>24</v>
      </c>
      <c r="O50" s="108">
        <v>5</v>
      </c>
      <c r="P50" s="108">
        <v>34</v>
      </c>
      <c r="Q50" s="108">
        <v>90</v>
      </c>
      <c r="R50" s="17">
        <f t="shared" si="1"/>
        <v>251</v>
      </c>
    </row>
    <row r="51" spans="1:18" x14ac:dyDescent="0.25">
      <c r="A51" s="9" t="s">
        <v>9</v>
      </c>
      <c r="B51" s="87" t="s">
        <v>79</v>
      </c>
      <c r="C51" s="108">
        <v>1</v>
      </c>
      <c r="D51" s="108">
        <v>0</v>
      </c>
      <c r="E51" s="108">
        <v>1</v>
      </c>
      <c r="F51" s="108">
        <v>0</v>
      </c>
      <c r="G51" s="108">
        <v>0</v>
      </c>
      <c r="H51" s="108">
        <v>1</v>
      </c>
      <c r="I51" s="108">
        <v>0</v>
      </c>
      <c r="J51" s="108">
        <v>0</v>
      </c>
      <c r="K51" s="68">
        <f t="shared" si="0"/>
        <v>3</v>
      </c>
      <c r="L51" s="108">
        <v>7</v>
      </c>
      <c r="M51" s="108">
        <v>4</v>
      </c>
      <c r="N51" s="108">
        <v>4</v>
      </c>
      <c r="O51" s="108">
        <v>1</v>
      </c>
      <c r="P51" s="108">
        <v>6</v>
      </c>
      <c r="Q51" s="108">
        <v>4</v>
      </c>
      <c r="R51" s="17">
        <f t="shared" si="1"/>
        <v>26</v>
      </c>
    </row>
    <row r="52" spans="1:18" s="31" customFormat="1" x14ac:dyDescent="0.25">
      <c r="A52" s="9" t="s">
        <v>1</v>
      </c>
      <c r="B52" s="87" t="s">
        <v>59</v>
      </c>
      <c r="C52" s="108">
        <v>6</v>
      </c>
      <c r="D52" s="108">
        <v>2</v>
      </c>
      <c r="E52" s="108">
        <v>5</v>
      </c>
      <c r="F52" s="108">
        <v>1</v>
      </c>
      <c r="G52" s="108">
        <v>1</v>
      </c>
      <c r="H52" s="108">
        <v>3</v>
      </c>
      <c r="I52" s="108">
        <v>2</v>
      </c>
      <c r="J52" s="108">
        <v>0</v>
      </c>
      <c r="K52" s="68">
        <f>SUM(C52:J52)</f>
        <v>20</v>
      </c>
      <c r="L52" s="108">
        <v>151</v>
      </c>
      <c r="M52" s="108">
        <v>83</v>
      </c>
      <c r="N52" s="108">
        <v>55</v>
      </c>
      <c r="O52" s="108">
        <v>20</v>
      </c>
      <c r="P52" s="108">
        <v>89</v>
      </c>
      <c r="Q52" s="108">
        <v>197</v>
      </c>
      <c r="R52" s="17">
        <f t="shared" si="1"/>
        <v>595</v>
      </c>
    </row>
    <row r="53" spans="1:18" s="31" customFormat="1" x14ac:dyDescent="0.25">
      <c r="A53" s="9" t="s">
        <v>1</v>
      </c>
      <c r="B53" s="87" t="s">
        <v>60</v>
      </c>
      <c r="C53" s="108">
        <v>5</v>
      </c>
      <c r="D53" s="108">
        <v>0</v>
      </c>
      <c r="E53" s="108">
        <v>5</v>
      </c>
      <c r="F53" s="108">
        <v>1</v>
      </c>
      <c r="G53" s="108">
        <v>1</v>
      </c>
      <c r="H53" s="108">
        <v>2</v>
      </c>
      <c r="I53" s="108">
        <v>1</v>
      </c>
      <c r="J53" s="108">
        <v>0</v>
      </c>
      <c r="K53" s="68">
        <f t="shared" si="0"/>
        <v>15</v>
      </c>
      <c r="L53" s="108">
        <v>127</v>
      </c>
      <c r="M53" s="108">
        <v>66</v>
      </c>
      <c r="N53" s="108">
        <v>50</v>
      </c>
      <c r="O53" s="108">
        <v>18</v>
      </c>
      <c r="P53" s="108">
        <v>67</v>
      </c>
      <c r="Q53" s="108">
        <v>177</v>
      </c>
      <c r="R53" s="17">
        <f t="shared" si="1"/>
        <v>505</v>
      </c>
    </row>
    <row r="54" spans="1:18" x14ac:dyDescent="0.25">
      <c r="A54" s="9" t="s">
        <v>1</v>
      </c>
      <c r="B54" s="87" t="s">
        <v>79</v>
      </c>
      <c r="C54" s="108">
        <v>2</v>
      </c>
      <c r="D54" s="108">
        <v>0</v>
      </c>
      <c r="E54" s="108">
        <v>0</v>
      </c>
      <c r="F54" s="108">
        <v>1</v>
      </c>
      <c r="G54" s="108">
        <v>0</v>
      </c>
      <c r="H54" s="108">
        <v>2</v>
      </c>
      <c r="I54" s="108">
        <v>0</v>
      </c>
      <c r="J54" s="108">
        <v>0</v>
      </c>
      <c r="K54" s="68">
        <f t="shared" si="0"/>
        <v>5</v>
      </c>
      <c r="L54" s="108">
        <v>5</v>
      </c>
      <c r="M54" s="108">
        <v>1</v>
      </c>
      <c r="N54" s="108">
        <v>1</v>
      </c>
      <c r="O54" s="108">
        <v>1</v>
      </c>
      <c r="P54" s="108">
        <v>3</v>
      </c>
      <c r="Q54" s="108">
        <v>6</v>
      </c>
      <c r="R54" s="17">
        <f t="shared" si="1"/>
        <v>17</v>
      </c>
    </row>
    <row r="55" spans="1:18" s="31" customFormat="1" x14ac:dyDescent="0.25">
      <c r="A55" s="9" t="s">
        <v>2</v>
      </c>
      <c r="B55" s="87" t="s">
        <v>59</v>
      </c>
      <c r="C55" s="108">
        <v>8</v>
      </c>
      <c r="D55" s="108">
        <v>0</v>
      </c>
      <c r="E55" s="108">
        <v>1</v>
      </c>
      <c r="F55" s="108">
        <v>0</v>
      </c>
      <c r="G55" s="108">
        <v>2</v>
      </c>
      <c r="H55" s="108">
        <v>4</v>
      </c>
      <c r="I55" s="108">
        <v>1</v>
      </c>
      <c r="J55" s="108">
        <v>1</v>
      </c>
      <c r="K55" s="68">
        <f>SUM(C55:J55)</f>
        <v>17</v>
      </c>
      <c r="L55" s="108">
        <v>92</v>
      </c>
      <c r="M55" s="108">
        <v>42</v>
      </c>
      <c r="N55" s="108">
        <v>24</v>
      </c>
      <c r="O55" s="108">
        <v>8</v>
      </c>
      <c r="P55" s="108">
        <v>42</v>
      </c>
      <c r="Q55" s="108">
        <v>104</v>
      </c>
      <c r="R55" s="17">
        <f t="shared" si="1"/>
        <v>312</v>
      </c>
    </row>
    <row r="56" spans="1:18" s="31" customFormat="1" x14ac:dyDescent="0.25">
      <c r="A56" s="9" t="s">
        <v>2</v>
      </c>
      <c r="B56" s="87" t="s">
        <v>60</v>
      </c>
      <c r="C56" s="108">
        <v>7</v>
      </c>
      <c r="D56" s="108">
        <v>0</v>
      </c>
      <c r="E56" s="108">
        <v>1</v>
      </c>
      <c r="F56" s="108">
        <v>0</v>
      </c>
      <c r="G56" s="108">
        <v>2</v>
      </c>
      <c r="H56" s="108">
        <v>4</v>
      </c>
      <c r="I56" s="108">
        <v>1</v>
      </c>
      <c r="J56" s="108">
        <v>1</v>
      </c>
      <c r="K56" s="68">
        <f t="shared" si="0"/>
        <v>16</v>
      </c>
      <c r="L56" s="108">
        <v>60</v>
      </c>
      <c r="M56" s="108">
        <v>27</v>
      </c>
      <c r="N56" s="108">
        <v>17</v>
      </c>
      <c r="O56" s="108">
        <v>4</v>
      </c>
      <c r="P56" s="108">
        <v>26</v>
      </c>
      <c r="Q56" s="108">
        <v>88</v>
      </c>
      <c r="R56" s="17">
        <f t="shared" si="1"/>
        <v>222</v>
      </c>
    </row>
    <row r="57" spans="1:18" x14ac:dyDescent="0.25">
      <c r="A57" s="9" t="s">
        <v>2</v>
      </c>
      <c r="B57" s="87" t="s">
        <v>79</v>
      </c>
      <c r="C57" s="108">
        <v>6</v>
      </c>
      <c r="D57" s="108">
        <v>0</v>
      </c>
      <c r="E57" s="108">
        <v>1</v>
      </c>
      <c r="F57" s="108">
        <v>0</v>
      </c>
      <c r="G57" s="108">
        <v>0</v>
      </c>
      <c r="H57" s="108">
        <v>2</v>
      </c>
      <c r="I57" s="108">
        <v>1</v>
      </c>
      <c r="J57" s="108">
        <v>0</v>
      </c>
      <c r="K57" s="68">
        <f t="shared" si="0"/>
        <v>10</v>
      </c>
      <c r="L57" s="108">
        <v>10</v>
      </c>
      <c r="M57" s="108">
        <v>8</v>
      </c>
      <c r="N57" s="108">
        <v>6</v>
      </c>
      <c r="O57" s="108">
        <v>1</v>
      </c>
      <c r="P57" s="108">
        <v>3</v>
      </c>
      <c r="Q57" s="108">
        <v>6</v>
      </c>
      <c r="R57" s="17">
        <f t="shared" si="1"/>
        <v>34</v>
      </c>
    </row>
    <row r="58" spans="1:18" s="31" customFormat="1" x14ac:dyDescent="0.25">
      <c r="A58" s="9" t="s">
        <v>10</v>
      </c>
      <c r="B58" s="87" t="s">
        <v>59</v>
      </c>
      <c r="C58" s="108">
        <v>43</v>
      </c>
      <c r="D58" s="108">
        <v>6</v>
      </c>
      <c r="E58" s="108">
        <v>63</v>
      </c>
      <c r="F58" s="108">
        <v>7</v>
      </c>
      <c r="G58" s="108">
        <v>18</v>
      </c>
      <c r="H58" s="108">
        <v>26</v>
      </c>
      <c r="I58" s="108">
        <v>7</v>
      </c>
      <c r="J58" s="108">
        <v>18</v>
      </c>
      <c r="K58" s="68">
        <f>SUM(C58:J58)</f>
        <v>188</v>
      </c>
      <c r="L58" s="108">
        <v>1166</v>
      </c>
      <c r="M58" s="108">
        <v>614</v>
      </c>
      <c r="N58" s="108">
        <v>343</v>
      </c>
      <c r="O58" s="108">
        <v>95</v>
      </c>
      <c r="P58" s="108">
        <v>1118</v>
      </c>
      <c r="Q58" s="108">
        <v>1391</v>
      </c>
      <c r="R58" s="17">
        <f t="shared" si="1"/>
        <v>4727</v>
      </c>
    </row>
    <row r="59" spans="1:18" s="31" customFormat="1" x14ac:dyDescent="0.25">
      <c r="A59" s="9" t="s">
        <v>10</v>
      </c>
      <c r="B59" s="87" t="s">
        <v>60</v>
      </c>
      <c r="C59" s="108">
        <v>38</v>
      </c>
      <c r="D59" s="108">
        <v>6</v>
      </c>
      <c r="E59" s="108">
        <v>40</v>
      </c>
      <c r="F59" s="108">
        <v>6</v>
      </c>
      <c r="G59" s="108">
        <v>12</v>
      </c>
      <c r="H59" s="108">
        <v>26</v>
      </c>
      <c r="I59" s="108">
        <v>6</v>
      </c>
      <c r="J59" s="108">
        <v>17</v>
      </c>
      <c r="K59" s="68">
        <f t="shared" si="0"/>
        <v>151</v>
      </c>
      <c r="L59" s="108">
        <v>829</v>
      </c>
      <c r="M59" s="108">
        <v>432</v>
      </c>
      <c r="N59" s="108">
        <v>273</v>
      </c>
      <c r="O59" s="108">
        <v>77</v>
      </c>
      <c r="P59" s="108">
        <v>708</v>
      </c>
      <c r="Q59" s="108">
        <v>999</v>
      </c>
      <c r="R59" s="17">
        <f t="shared" si="1"/>
        <v>3318</v>
      </c>
    </row>
    <row r="60" spans="1:18" x14ac:dyDescent="0.25">
      <c r="A60" s="9" t="s">
        <v>10</v>
      </c>
      <c r="B60" s="87" t="s">
        <v>79</v>
      </c>
      <c r="C60" s="108">
        <v>8</v>
      </c>
      <c r="D60" s="108">
        <v>2</v>
      </c>
      <c r="E60" s="108">
        <v>2</v>
      </c>
      <c r="F60" s="108">
        <v>2</v>
      </c>
      <c r="G60" s="108">
        <v>2</v>
      </c>
      <c r="H60" s="108">
        <v>9</v>
      </c>
      <c r="I60" s="108">
        <v>2</v>
      </c>
      <c r="J60" s="108">
        <v>5</v>
      </c>
      <c r="K60" s="68">
        <f t="shared" si="0"/>
        <v>32</v>
      </c>
      <c r="L60" s="108">
        <v>40</v>
      </c>
      <c r="M60" s="108">
        <v>34</v>
      </c>
      <c r="N60" s="108">
        <v>31</v>
      </c>
      <c r="O60" s="108">
        <v>14</v>
      </c>
      <c r="P60" s="108">
        <v>37</v>
      </c>
      <c r="Q60" s="108">
        <v>43</v>
      </c>
      <c r="R60" s="17">
        <f t="shared" si="1"/>
        <v>199</v>
      </c>
    </row>
    <row r="61" spans="1:18" s="31" customFormat="1" x14ac:dyDescent="0.25">
      <c r="A61" s="9" t="s">
        <v>11</v>
      </c>
      <c r="B61" s="87" t="s">
        <v>59</v>
      </c>
      <c r="C61" s="108">
        <v>4</v>
      </c>
      <c r="D61" s="108">
        <v>1</v>
      </c>
      <c r="E61" s="108">
        <v>3</v>
      </c>
      <c r="F61" s="108">
        <v>0</v>
      </c>
      <c r="G61" s="108">
        <v>1</v>
      </c>
      <c r="H61" s="108">
        <v>2</v>
      </c>
      <c r="I61" s="108">
        <v>0</v>
      </c>
      <c r="J61" s="108">
        <v>3</v>
      </c>
      <c r="K61" s="68">
        <f>SUM(C61:J61)</f>
        <v>14</v>
      </c>
      <c r="L61" s="108">
        <v>67</v>
      </c>
      <c r="M61" s="108">
        <v>36</v>
      </c>
      <c r="N61" s="108">
        <v>22</v>
      </c>
      <c r="O61" s="108">
        <v>5</v>
      </c>
      <c r="P61" s="108">
        <v>47</v>
      </c>
      <c r="Q61" s="108">
        <v>90</v>
      </c>
      <c r="R61" s="17">
        <f t="shared" si="1"/>
        <v>267</v>
      </c>
    </row>
    <row r="62" spans="1:18" s="31" customFormat="1" x14ac:dyDescent="0.25">
      <c r="A62" s="9" t="s">
        <v>11</v>
      </c>
      <c r="B62" s="87" t="s">
        <v>60</v>
      </c>
      <c r="C62" s="108">
        <v>4</v>
      </c>
      <c r="D62" s="108">
        <v>1</v>
      </c>
      <c r="E62" s="108">
        <v>2</v>
      </c>
      <c r="F62" s="108">
        <v>0</v>
      </c>
      <c r="G62" s="108">
        <v>1</v>
      </c>
      <c r="H62" s="108">
        <v>2</v>
      </c>
      <c r="I62" s="108">
        <v>0</v>
      </c>
      <c r="J62" s="108">
        <v>2</v>
      </c>
      <c r="K62" s="68">
        <f t="shared" si="0"/>
        <v>12</v>
      </c>
      <c r="L62" s="108">
        <v>55</v>
      </c>
      <c r="M62" s="108">
        <v>29</v>
      </c>
      <c r="N62" s="108">
        <v>19</v>
      </c>
      <c r="O62" s="108">
        <v>5</v>
      </c>
      <c r="P62" s="108">
        <v>31</v>
      </c>
      <c r="Q62" s="108">
        <v>77</v>
      </c>
      <c r="R62" s="17">
        <f t="shared" si="1"/>
        <v>216</v>
      </c>
    </row>
    <row r="63" spans="1:18" x14ac:dyDescent="0.25">
      <c r="A63" s="9" t="s">
        <v>11</v>
      </c>
      <c r="B63" s="87" t="s">
        <v>79</v>
      </c>
      <c r="C63" s="108">
        <v>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108">
        <v>0</v>
      </c>
      <c r="J63" s="108">
        <v>0</v>
      </c>
      <c r="K63" s="68">
        <f t="shared" si="0"/>
        <v>0</v>
      </c>
      <c r="L63" s="108">
        <v>3</v>
      </c>
      <c r="M63" s="108">
        <v>4</v>
      </c>
      <c r="N63" s="108">
        <v>3</v>
      </c>
      <c r="O63" s="108">
        <v>2</v>
      </c>
      <c r="P63" s="108">
        <v>2</v>
      </c>
      <c r="Q63" s="108">
        <v>4</v>
      </c>
      <c r="R63" s="17">
        <f t="shared" si="1"/>
        <v>18</v>
      </c>
    </row>
    <row r="64" spans="1:18" s="31" customFormat="1" x14ac:dyDescent="0.25">
      <c r="A64" s="9" t="s">
        <v>12</v>
      </c>
      <c r="B64" s="87" t="s">
        <v>59</v>
      </c>
      <c r="C64" s="108">
        <v>0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  <c r="J64" s="108">
        <v>0</v>
      </c>
      <c r="K64" s="68">
        <f>SUM(C64:J64)</f>
        <v>0</v>
      </c>
      <c r="L64" s="108">
        <v>4</v>
      </c>
      <c r="M64" s="108">
        <v>3</v>
      </c>
      <c r="N64" s="108">
        <v>3</v>
      </c>
      <c r="O64" s="108">
        <v>1</v>
      </c>
      <c r="P64" s="108">
        <v>6</v>
      </c>
      <c r="Q64" s="108">
        <v>7</v>
      </c>
      <c r="R64" s="17">
        <f t="shared" si="1"/>
        <v>24</v>
      </c>
    </row>
    <row r="65" spans="1:19" s="31" customFormat="1" x14ac:dyDescent="0.25">
      <c r="A65" s="9" t="s">
        <v>12</v>
      </c>
      <c r="B65" s="87" t="s">
        <v>60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68">
        <f t="shared" si="0"/>
        <v>0</v>
      </c>
      <c r="L65" s="108">
        <v>2</v>
      </c>
      <c r="M65" s="108">
        <v>2</v>
      </c>
      <c r="N65" s="108">
        <v>3</v>
      </c>
      <c r="O65" s="108">
        <v>1</v>
      </c>
      <c r="P65" s="108">
        <v>2</v>
      </c>
      <c r="Q65" s="108">
        <v>5</v>
      </c>
      <c r="R65" s="17">
        <f t="shared" si="1"/>
        <v>15</v>
      </c>
    </row>
    <row r="66" spans="1:19" x14ac:dyDescent="0.25">
      <c r="A66" s="9" t="s">
        <v>12</v>
      </c>
      <c r="B66" s="87" t="s">
        <v>79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68">
        <f t="shared" si="0"/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1</v>
      </c>
      <c r="Q66" s="108">
        <v>0</v>
      </c>
      <c r="R66" s="17">
        <f t="shared" si="1"/>
        <v>1</v>
      </c>
    </row>
    <row r="67" spans="1:19" s="31" customFormat="1" x14ac:dyDescent="0.25">
      <c r="A67" s="9" t="s">
        <v>13</v>
      </c>
      <c r="B67" s="87" t="s">
        <v>59</v>
      </c>
      <c r="C67" s="108">
        <v>10</v>
      </c>
      <c r="D67" s="108">
        <v>1</v>
      </c>
      <c r="E67" s="108">
        <v>7</v>
      </c>
      <c r="F67" s="108">
        <v>1</v>
      </c>
      <c r="G67" s="108">
        <v>6</v>
      </c>
      <c r="H67" s="108">
        <v>8</v>
      </c>
      <c r="I67" s="108">
        <v>0</v>
      </c>
      <c r="J67" s="108">
        <v>7</v>
      </c>
      <c r="K67" s="68">
        <f>SUM(C67:J67)</f>
        <v>40</v>
      </c>
      <c r="L67" s="108">
        <v>98</v>
      </c>
      <c r="M67" s="108">
        <v>62</v>
      </c>
      <c r="N67" s="108">
        <v>43</v>
      </c>
      <c r="O67" s="108">
        <v>11</v>
      </c>
      <c r="P67" s="108">
        <v>90</v>
      </c>
      <c r="Q67" s="108">
        <v>97</v>
      </c>
      <c r="R67" s="17">
        <f t="shared" si="1"/>
        <v>401</v>
      </c>
    </row>
    <row r="68" spans="1:19" s="31" customFormat="1" x14ac:dyDescent="0.25">
      <c r="A68" s="9" t="s">
        <v>13</v>
      </c>
      <c r="B68" s="87" t="s">
        <v>60</v>
      </c>
      <c r="C68" s="108">
        <v>8</v>
      </c>
      <c r="D68" s="108">
        <v>1</v>
      </c>
      <c r="E68" s="108">
        <v>6</v>
      </c>
      <c r="F68" s="108">
        <v>1</v>
      </c>
      <c r="G68" s="108">
        <v>4</v>
      </c>
      <c r="H68" s="108">
        <v>6</v>
      </c>
      <c r="I68" s="108">
        <v>0</v>
      </c>
      <c r="J68" s="108">
        <v>6</v>
      </c>
      <c r="K68" s="68">
        <f t="shared" si="0"/>
        <v>32</v>
      </c>
      <c r="L68" s="108">
        <v>80</v>
      </c>
      <c r="M68" s="108">
        <v>51</v>
      </c>
      <c r="N68" s="108">
        <v>35</v>
      </c>
      <c r="O68" s="108">
        <v>10</v>
      </c>
      <c r="P68" s="108">
        <v>51</v>
      </c>
      <c r="Q68" s="108">
        <v>82</v>
      </c>
      <c r="R68" s="17">
        <f t="shared" si="1"/>
        <v>309</v>
      </c>
    </row>
    <row r="69" spans="1:19" x14ac:dyDescent="0.25">
      <c r="A69" s="9" t="s">
        <v>13</v>
      </c>
      <c r="B69" s="87" t="s">
        <v>79</v>
      </c>
      <c r="C69" s="108">
        <v>4</v>
      </c>
      <c r="D69" s="108">
        <v>0</v>
      </c>
      <c r="E69" s="108">
        <v>3</v>
      </c>
      <c r="F69" s="108">
        <v>0</v>
      </c>
      <c r="G69" s="108">
        <v>1</v>
      </c>
      <c r="H69" s="108">
        <v>4</v>
      </c>
      <c r="I69" s="108">
        <v>0</v>
      </c>
      <c r="J69" s="108">
        <v>1</v>
      </c>
      <c r="K69" s="68">
        <f t="shared" si="0"/>
        <v>13</v>
      </c>
      <c r="L69" s="108">
        <v>8</v>
      </c>
      <c r="M69" s="108">
        <v>5</v>
      </c>
      <c r="N69" s="108">
        <v>5</v>
      </c>
      <c r="O69" s="108">
        <v>3</v>
      </c>
      <c r="P69" s="108">
        <v>11</v>
      </c>
      <c r="Q69" s="108">
        <v>10</v>
      </c>
      <c r="R69" s="17">
        <f t="shared" si="1"/>
        <v>42</v>
      </c>
    </row>
    <row r="70" spans="1:19" s="31" customFormat="1" x14ac:dyDescent="0.25">
      <c r="A70" s="9" t="s">
        <v>14</v>
      </c>
      <c r="B70" s="87" t="s">
        <v>59</v>
      </c>
      <c r="C70" s="108">
        <v>14</v>
      </c>
      <c r="D70" s="108">
        <v>0</v>
      </c>
      <c r="E70" s="108">
        <v>16</v>
      </c>
      <c r="F70" s="108">
        <v>1</v>
      </c>
      <c r="G70" s="108">
        <v>12</v>
      </c>
      <c r="H70" s="108">
        <v>6</v>
      </c>
      <c r="I70" s="108">
        <v>1</v>
      </c>
      <c r="J70" s="108">
        <v>3</v>
      </c>
      <c r="K70" s="68">
        <f>SUM(C70:J70)</f>
        <v>53</v>
      </c>
      <c r="L70" s="108">
        <v>268</v>
      </c>
      <c r="M70" s="108">
        <v>150</v>
      </c>
      <c r="N70" s="108">
        <v>65</v>
      </c>
      <c r="O70" s="108">
        <v>20</v>
      </c>
      <c r="P70" s="108">
        <v>230</v>
      </c>
      <c r="Q70" s="108">
        <v>382</v>
      </c>
      <c r="R70" s="17">
        <f t="shared" si="1"/>
        <v>1115</v>
      </c>
    </row>
    <row r="71" spans="1:19" s="31" customFormat="1" x14ac:dyDescent="0.25">
      <c r="A71" s="9" t="s">
        <v>14</v>
      </c>
      <c r="B71" s="87" t="s">
        <v>60</v>
      </c>
      <c r="C71" s="108">
        <v>13</v>
      </c>
      <c r="D71" s="108">
        <v>0</v>
      </c>
      <c r="E71" s="108">
        <v>13</v>
      </c>
      <c r="F71" s="108">
        <v>1</v>
      </c>
      <c r="G71" s="108">
        <v>8</v>
      </c>
      <c r="H71" s="108">
        <v>4</v>
      </c>
      <c r="I71" s="108">
        <v>1</v>
      </c>
      <c r="J71" s="108">
        <v>3</v>
      </c>
      <c r="K71" s="68">
        <f t="shared" si="0"/>
        <v>43</v>
      </c>
      <c r="L71" s="108">
        <v>214</v>
      </c>
      <c r="M71" s="108">
        <v>121</v>
      </c>
      <c r="N71" s="108">
        <v>55</v>
      </c>
      <c r="O71" s="108">
        <v>18</v>
      </c>
      <c r="P71" s="108">
        <v>166</v>
      </c>
      <c r="Q71" s="108">
        <v>324</v>
      </c>
      <c r="R71" s="17">
        <f t="shared" si="1"/>
        <v>898</v>
      </c>
    </row>
    <row r="72" spans="1:19" x14ac:dyDescent="0.25">
      <c r="A72" s="9" t="s">
        <v>14</v>
      </c>
      <c r="B72" s="87" t="s">
        <v>79</v>
      </c>
      <c r="C72" s="108">
        <v>7</v>
      </c>
      <c r="D72" s="108">
        <v>0</v>
      </c>
      <c r="E72" s="108">
        <v>1</v>
      </c>
      <c r="F72" s="108">
        <v>0</v>
      </c>
      <c r="G72" s="108">
        <v>0</v>
      </c>
      <c r="H72" s="108">
        <v>4</v>
      </c>
      <c r="I72" s="108">
        <v>0</v>
      </c>
      <c r="J72" s="108">
        <v>1</v>
      </c>
      <c r="K72" s="68">
        <f t="shared" ref="K72:K78" si="2">SUM(C72:J72)</f>
        <v>13</v>
      </c>
      <c r="L72" s="108">
        <v>18</v>
      </c>
      <c r="M72" s="108">
        <v>15</v>
      </c>
      <c r="N72" s="108">
        <v>11</v>
      </c>
      <c r="O72" s="108">
        <v>7</v>
      </c>
      <c r="P72" s="108">
        <v>6</v>
      </c>
      <c r="Q72" s="108">
        <v>21</v>
      </c>
      <c r="R72" s="17">
        <f t="shared" ref="R72:R78" si="3">SUM(L72:Q72)</f>
        <v>78</v>
      </c>
    </row>
    <row r="73" spans="1:19" s="31" customFormat="1" x14ac:dyDescent="0.25">
      <c r="A73" s="9" t="s">
        <v>15</v>
      </c>
      <c r="B73" s="87" t="s">
        <v>59</v>
      </c>
      <c r="C73" s="108">
        <v>19</v>
      </c>
      <c r="D73" s="108">
        <v>2</v>
      </c>
      <c r="E73" s="108">
        <v>23</v>
      </c>
      <c r="F73" s="108">
        <v>1</v>
      </c>
      <c r="G73" s="108">
        <v>12</v>
      </c>
      <c r="H73" s="108">
        <v>12</v>
      </c>
      <c r="I73" s="108">
        <v>1</v>
      </c>
      <c r="J73" s="108">
        <v>8</v>
      </c>
      <c r="K73" s="68">
        <f>SUM(C73:J73)</f>
        <v>78</v>
      </c>
      <c r="L73" s="108">
        <v>227</v>
      </c>
      <c r="M73" s="108">
        <v>123</v>
      </c>
      <c r="N73" s="108">
        <v>65</v>
      </c>
      <c r="O73" s="108">
        <v>26</v>
      </c>
      <c r="P73" s="108">
        <v>216</v>
      </c>
      <c r="Q73" s="108">
        <v>321</v>
      </c>
      <c r="R73" s="17">
        <f t="shared" si="3"/>
        <v>978</v>
      </c>
    </row>
    <row r="74" spans="1:19" s="31" customFormat="1" ht="15" customHeight="1" x14ac:dyDescent="0.25">
      <c r="A74" s="9" t="s">
        <v>15</v>
      </c>
      <c r="B74" s="87" t="s">
        <v>60</v>
      </c>
      <c r="C74" s="108">
        <v>15</v>
      </c>
      <c r="D74" s="108">
        <v>2</v>
      </c>
      <c r="E74" s="108">
        <v>16</v>
      </c>
      <c r="F74" s="108">
        <v>0</v>
      </c>
      <c r="G74" s="108">
        <v>7</v>
      </c>
      <c r="H74" s="108">
        <v>11</v>
      </c>
      <c r="I74" s="108">
        <v>1</v>
      </c>
      <c r="J74" s="108">
        <v>8</v>
      </c>
      <c r="K74" s="68">
        <f t="shared" si="2"/>
        <v>60</v>
      </c>
      <c r="L74" s="108">
        <v>182</v>
      </c>
      <c r="M74" s="108">
        <v>103</v>
      </c>
      <c r="N74" s="108">
        <v>58</v>
      </c>
      <c r="O74" s="108">
        <v>25</v>
      </c>
      <c r="P74" s="108">
        <v>159</v>
      </c>
      <c r="Q74" s="108">
        <v>270</v>
      </c>
      <c r="R74" s="17">
        <f t="shared" si="3"/>
        <v>797</v>
      </c>
    </row>
    <row r="75" spans="1:19" x14ac:dyDescent="0.25">
      <c r="A75" s="9" t="s">
        <v>15</v>
      </c>
      <c r="B75" s="87" t="s">
        <v>79</v>
      </c>
      <c r="C75" s="108">
        <v>6</v>
      </c>
      <c r="D75" s="108">
        <v>0</v>
      </c>
      <c r="E75" s="108">
        <v>2</v>
      </c>
      <c r="F75" s="108">
        <v>1</v>
      </c>
      <c r="G75" s="108">
        <v>0</v>
      </c>
      <c r="H75" s="108">
        <v>2</v>
      </c>
      <c r="I75" s="108">
        <v>0</v>
      </c>
      <c r="J75" s="108">
        <v>2</v>
      </c>
      <c r="K75" s="68">
        <f t="shared" si="2"/>
        <v>13</v>
      </c>
      <c r="L75" s="108">
        <v>15</v>
      </c>
      <c r="M75" s="108">
        <v>12</v>
      </c>
      <c r="N75" s="108">
        <v>9</v>
      </c>
      <c r="O75" s="108">
        <v>3</v>
      </c>
      <c r="P75" s="108">
        <v>9</v>
      </c>
      <c r="Q75" s="108">
        <v>18</v>
      </c>
      <c r="R75" s="17">
        <f t="shared" si="3"/>
        <v>66</v>
      </c>
    </row>
    <row r="76" spans="1:19" s="31" customFormat="1" x14ac:dyDescent="0.25">
      <c r="A76" s="9" t="s">
        <v>16</v>
      </c>
      <c r="B76" s="87" t="s">
        <v>59</v>
      </c>
      <c r="C76" s="108">
        <v>7</v>
      </c>
      <c r="D76" s="108">
        <v>3</v>
      </c>
      <c r="E76" s="108">
        <v>4</v>
      </c>
      <c r="F76" s="108">
        <v>0</v>
      </c>
      <c r="G76" s="108">
        <v>4</v>
      </c>
      <c r="H76" s="108">
        <v>3</v>
      </c>
      <c r="I76" s="108">
        <v>0</v>
      </c>
      <c r="J76" s="108">
        <v>1</v>
      </c>
      <c r="K76" s="68">
        <f>SUM(C76:J76)</f>
        <v>22</v>
      </c>
      <c r="L76" s="108">
        <v>63</v>
      </c>
      <c r="M76" s="108">
        <v>38</v>
      </c>
      <c r="N76" s="108">
        <v>29</v>
      </c>
      <c r="O76" s="108">
        <v>13</v>
      </c>
      <c r="P76" s="108">
        <v>59</v>
      </c>
      <c r="Q76" s="108">
        <v>85</v>
      </c>
      <c r="R76" s="17">
        <f t="shared" si="3"/>
        <v>287</v>
      </c>
    </row>
    <row r="77" spans="1:19" s="31" customFormat="1" x14ac:dyDescent="0.25">
      <c r="A77" s="9" t="s">
        <v>16</v>
      </c>
      <c r="B77" s="87" t="s">
        <v>60</v>
      </c>
      <c r="C77" s="108">
        <v>5</v>
      </c>
      <c r="D77" s="108">
        <v>3</v>
      </c>
      <c r="E77" s="108">
        <v>4</v>
      </c>
      <c r="F77" s="108">
        <v>0</v>
      </c>
      <c r="G77" s="108">
        <v>4</v>
      </c>
      <c r="H77" s="108">
        <v>3</v>
      </c>
      <c r="I77" s="108">
        <v>0</v>
      </c>
      <c r="J77" s="108">
        <v>1</v>
      </c>
      <c r="K77" s="68">
        <f t="shared" si="2"/>
        <v>20</v>
      </c>
      <c r="L77" s="108">
        <v>47</v>
      </c>
      <c r="M77" s="108">
        <v>28</v>
      </c>
      <c r="N77" s="108">
        <v>25</v>
      </c>
      <c r="O77" s="108">
        <v>9</v>
      </c>
      <c r="P77" s="108">
        <v>39</v>
      </c>
      <c r="Q77" s="108">
        <v>74</v>
      </c>
      <c r="R77" s="17">
        <f t="shared" si="3"/>
        <v>222</v>
      </c>
    </row>
    <row r="78" spans="1:19" x14ac:dyDescent="0.25">
      <c r="A78" s="9" t="s">
        <v>16</v>
      </c>
      <c r="B78" s="90" t="s">
        <v>79</v>
      </c>
      <c r="C78" s="110">
        <v>3</v>
      </c>
      <c r="D78" s="110">
        <v>1</v>
      </c>
      <c r="E78" s="110">
        <v>0</v>
      </c>
      <c r="F78" s="110">
        <v>0</v>
      </c>
      <c r="G78" s="110">
        <v>0</v>
      </c>
      <c r="H78" s="110">
        <v>1</v>
      </c>
      <c r="I78" s="110">
        <v>0</v>
      </c>
      <c r="J78" s="110">
        <v>0</v>
      </c>
      <c r="K78" s="68">
        <f t="shared" si="2"/>
        <v>5</v>
      </c>
      <c r="L78" s="108">
        <v>4</v>
      </c>
      <c r="M78" s="108">
        <v>4</v>
      </c>
      <c r="N78" s="108">
        <v>6</v>
      </c>
      <c r="O78" s="108">
        <v>3</v>
      </c>
      <c r="P78" s="108">
        <v>2</v>
      </c>
      <c r="Q78" s="108">
        <v>3</v>
      </c>
      <c r="R78" s="17">
        <f t="shared" si="3"/>
        <v>22</v>
      </c>
    </row>
    <row r="79" spans="1:19" x14ac:dyDescent="0.25">
      <c r="A79" s="88" t="s">
        <v>17</v>
      </c>
      <c r="B79" s="88" t="s">
        <v>59</v>
      </c>
      <c r="C79" s="94">
        <f t="shared" ref="C79:D81" si="4">C7+C10+C13+C16+C19+C22+C25+C28+C31+C34+C37+C40+C43+C46+C49+C52+C55+C58+C61+C64+C67+C70+C73+C76</f>
        <v>223</v>
      </c>
      <c r="D79" s="95">
        <f t="shared" si="4"/>
        <v>23</v>
      </c>
      <c r="E79" s="95">
        <f t="shared" ref="E79:Q79" si="5">E7+E10+E13+E16+E19+E22+E25+E28+E31+E34+E37+E40+E43+E46+E49+E52+E55+E58+E61+E64+E67+E70+E73+E76</f>
        <v>227</v>
      </c>
      <c r="F79" s="95">
        <f t="shared" si="5"/>
        <v>23</v>
      </c>
      <c r="G79" s="95">
        <f t="shared" si="5"/>
        <v>117</v>
      </c>
      <c r="H79" s="95">
        <f t="shared" si="5"/>
        <v>123</v>
      </c>
      <c r="I79" s="95">
        <f t="shared" si="5"/>
        <v>22</v>
      </c>
      <c r="J79" s="95">
        <f t="shared" si="5"/>
        <v>66</v>
      </c>
      <c r="K79" s="111">
        <f>K7+K10+K13+K16+K19+K22+K25+K28+K31+K34+K37+K40+K43+K46+K49+K52+K55+K58+K61+K64+K67+K70+K73+K76</f>
        <v>824</v>
      </c>
      <c r="L79" s="94">
        <f t="shared" si="5"/>
        <v>3818</v>
      </c>
      <c r="M79" s="95">
        <f t="shared" si="5"/>
        <v>2087</v>
      </c>
      <c r="N79" s="95">
        <f t="shared" si="5"/>
        <v>1160</v>
      </c>
      <c r="O79" s="95">
        <f t="shared" si="5"/>
        <v>338</v>
      </c>
      <c r="P79" s="95">
        <f t="shared" si="5"/>
        <v>3335</v>
      </c>
      <c r="Q79" s="95">
        <f t="shared" si="5"/>
        <v>4878</v>
      </c>
      <c r="R79" s="95">
        <f>R7+R10+R13+R16+R19+R22+R25+R28+R31+R34+R37+R40+R43+R46+R49+R52+R55+R58+R61+R64+R67+R70+R73+R76</f>
        <v>15616</v>
      </c>
      <c r="S79" s="31"/>
    </row>
    <row r="80" spans="1:19" s="30" customFormat="1" x14ac:dyDescent="0.25">
      <c r="A80" s="20" t="s">
        <v>17</v>
      </c>
      <c r="B80" s="20" t="s">
        <v>60</v>
      </c>
      <c r="C80" s="89">
        <f t="shared" si="4"/>
        <v>187</v>
      </c>
      <c r="D80" s="17">
        <f t="shared" si="4"/>
        <v>17</v>
      </c>
      <c r="E80" s="17">
        <f t="shared" ref="E80:L80" si="6">E8+E11+E14+E17+E20+E23+E26+E29+E32+E35+E38+E41+E44+E47+E50+E53+E56+E59+E62+E65+E68+E71+E74+E77</f>
        <v>151</v>
      </c>
      <c r="F80" s="17">
        <f t="shared" si="6"/>
        <v>18</v>
      </c>
      <c r="G80" s="17">
        <f t="shared" si="6"/>
        <v>84</v>
      </c>
      <c r="H80" s="17">
        <f t="shared" si="6"/>
        <v>105</v>
      </c>
      <c r="I80" s="17">
        <f t="shared" si="6"/>
        <v>19</v>
      </c>
      <c r="J80" s="17">
        <f t="shared" si="6"/>
        <v>60</v>
      </c>
      <c r="K80" s="68">
        <f t="shared" si="6"/>
        <v>641</v>
      </c>
      <c r="L80" s="17">
        <f t="shared" si="6"/>
        <v>2929</v>
      </c>
      <c r="M80" s="17">
        <f t="shared" ref="M80:R81" si="7">M8+M11+M14+M17+M20+M23+M26+M29+M32+M35+M38+M41+M44+M47+M50+M53+M56+M59+M62+M65+M68+M71+M74+M77</f>
        <v>1607</v>
      </c>
      <c r="N80" s="17">
        <f t="shared" si="7"/>
        <v>972</v>
      </c>
      <c r="O80" s="17">
        <f t="shared" si="7"/>
        <v>289</v>
      </c>
      <c r="P80" s="17">
        <f t="shared" si="7"/>
        <v>2219</v>
      </c>
      <c r="Q80" s="17">
        <f t="shared" si="7"/>
        <v>3877</v>
      </c>
      <c r="R80" s="17">
        <f t="shared" si="7"/>
        <v>11893</v>
      </c>
    </row>
    <row r="81" spans="1:32" s="31" customFormat="1" x14ac:dyDescent="0.25">
      <c r="A81" s="91" t="s">
        <v>17</v>
      </c>
      <c r="B81" s="91" t="s">
        <v>79</v>
      </c>
      <c r="C81" s="92">
        <f t="shared" si="4"/>
        <v>73</v>
      </c>
      <c r="D81" s="93">
        <f t="shared" si="4"/>
        <v>7</v>
      </c>
      <c r="E81" s="93">
        <f t="shared" ref="E81:L81" si="8">E9+E12+E15+E18+E21+E24+E27+E30+E33+E36+E39+E42+E45+E48+E51+E54+E57+E60+E63+E66+E69+E72+E75+E78</f>
        <v>24</v>
      </c>
      <c r="F81" s="93">
        <f t="shared" si="8"/>
        <v>7</v>
      </c>
      <c r="G81" s="93">
        <f t="shared" si="8"/>
        <v>16</v>
      </c>
      <c r="H81" s="93">
        <f t="shared" si="8"/>
        <v>46</v>
      </c>
      <c r="I81" s="93">
        <f t="shared" si="8"/>
        <v>5</v>
      </c>
      <c r="J81" s="93">
        <f t="shared" si="8"/>
        <v>16</v>
      </c>
      <c r="K81" s="93">
        <f t="shared" si="8"/>
        <v>194</v>
      </c>
      <c r="L81" s="92">
        <f t="shared" si="8"/>
        <v>244</v>
      </c>
      <c r="M81" s="93">
        <f t="shared" si="7"/>
        <v>197</v>
      </c>
      <c r="N81" s="93">
        <f t="shared" si="7"/>
        <v>154</v>
      </c>
      <c r="O81" s="93">
        <f t="shared" si="7"/>
        <v>69</v>
      </c>
      <c r="P81" s="93">
        <f t="shared" si="7"/>
        <v>171</v>
      </c>
      <c r="Q81" s="93">
        <f t="shared" si="7"/>
        <v>228</v>
      </c>
      <c r="R81" s="93">
        <f t="shared" si="7"/>
        <v>1063</v>
      </c>
    </row>
    <row r="82" spans="1:32" ht="30" customHeight="1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6"/>
      <c r="M82" s="56"/>
      <c r="N82" s="56"/>
      <c r="O82" s="56"/>
      <c r="P82" s="56"/>
      <c r="Q82" s="56"/>
      <c r="R82" s="56"/>
    </row>
    <row r="83" spans="1:32" s="31" customFormat="1" ht="15" customHeight="1" x14ac:dyDescent="0.25">
      <c r="A83" s="148" t="s">
        <v>231</v>
      </c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</row>
    <row r="84" spans="1:32" s="31" customFormat="1" ht="15" customHeight="1" x14ac:dyDescent="0.25">
      <c r="A84" s="138" t="s">
        <v>69</v>
      </c>
      <c r="B84" s="147" t="s">
        <v>80</v>
      </c>
      <c r="C84" s="137" t="s">
        <v>49</v>
      </c>
      <c r="D84" s="137"/>
      <c r="E84" s="137"/>
      <c r="F84" s="137"/>
      <c r="G84" s="137"/>
      <c r="H84" s="137"/>
      <c r="I84" s="137"/>
      <c r="J84" s="137"/>
      <c r="K84" s="137"/>
      <c r="L84" s="137" t="s">
        <v>45</v>
      </c>
      <c r="M84" s="137"/>
      <c r="N84" s="137"/>
      <c r="O84" s="137"/>
      <c r="P84" s="137"/>
      <c r="Q84" s="137"/>
      <c r="R84" s="137"/>
      <c r="S84" s="85"/>
      <c r="T84" s="85"/>
      <c r="U84" s="85"/>
      <c r="V84" s="85"/>
      <c r="W84" s="85"/>
      <c r="X84" s="85"/>
      <c r="Y84" s="85"/>
      <c r="Z84" s="85"/>
      <c r="AA84" s="85"/>
    </row>
    <row r="85" spans="1:32" s="31" customFormat="1" ht="102" x14ac:dyDescent="0.25">
      <c r="A85" s="138"/>
      <c r="B85" s="147"/>
      <c r="C85" s="86" t="s">
        <v>95</v>
      </c>
      <c r="D85" s="61" t="s">
        <v>81</v>
      </c>
      <c r="E85" s="61" t="s">
        <v>82</v>
      </c>
      <c r="F85" s="61" t="s">
        <v>83</v>
      </c>
      <c r="G85" s="61" t="s">
        <v>84</v>
      </c>
      <c r="H85" s="61" t="s">
        <v>85</v>
      </c>
      <c r="I85" s="73" t="s">
        <v>86</v>
      </c>
      <c r="J85" s="61" t="s">
        <v>53</v>
      </c>
      <c r="K85" s="96" t="s">
        <v>51</v>
      </c>
      <c r="L85" s="61" t="s">
        <v>90</v>
      </c>
      <c r="M85" s="61" t="s">
        <v>91</v>
      </c>
      <c r="N85" s="61" t="s">
        <v>92</v>
      </c>
      <c r="O85" s="61" t="s">
        <v>93</v>
      </c>
      <c r="P85" s="61" t="s">
        <v>94</v>
      </c>
      <c r="Q85" s="61" t="s">
        <v>96</v>
      </c>
      <c r="R85" s="62" t="s">
        <v>51</v>
      </c>
    </row>
    <row r="86" spans="1:32" x14ac:dyDescent="0.25">
      <c r="A86" s="9" t="s">
        <v>18</v>
      </c>
      <c r="B86" s="9" t="s">
        <v>59</v>
      </c>
      <c r="C86" s="107">
        <v>1</v>
      </c>
      <c r="D86" s="108">
        <v>0</v>
      </c>
      <c r="E86" s="108">
        <v>0</v>
      </c>
      <c r="F86" s="108">
        <v>0</v>
      </c>
      <c r="G86" s="108">
        <v>0</v>
      </c>
      <c r="H86" s="108">
        <v>0</v>
      </c>
      <c r="I86" s="108">
        <v>0</v>
      </c>
      <c r="J86" s="108">
        <v>0</v>
      </c>
      <c r="K86" s="68">
        <f t="shared" ref="K86:K109" si="9">SUM(C86:J86)</f>
        <v>1</v>
      </c>
      <c r="L86" s="108">
        <v>45</v>
      </c>
      <c r="M86" s="108">
        <v>36</v>
      </c>
      <c r="N86" s="108">
        <v>18</v>
      </c>
      <c r="O86" s="108">
        <v>7</v>
      </c>
      <c r="P86" s="108">
        <v>64</v>
      </c>
      <c r="Q86" s="108">
        <v>96</v>
      </c>
      <c r="R86" s="17">
        <f>SUM(L86:Q86)</f>
        <v>266</v>
      </c>
      <c r="S86" s="31"/>
    </row>
    <row r="87" spans="1:32" ht="15" customHeight="1" x14ac:dyDescent="0.25">
      <c r="A87" s="9" t="s">
        <v>18</v>
      </c>
      <c r="B87" s="9" t="s">
        <v>60</v>
      </c>
      <c r="C87" s="107">
        <v>1</v>
      </c>
      <c r="D87" s="108">
        <v>0</v>
      </c>
      <c r="E87" s="108">
        <v>0</v>
      </c>
      <c r="F87" s="108">
        <v>0</v>
      </c>
      <c r="G87" s="108">
        <v>0</v>
      </c>
      <c r="H87" s="108">
        <v>0</v>
      </c>
      <c r="I87" s="108">
        <v>0</v>
      </c>
      <c r="J87" s="108">
        <v>0</v>
      </c>
      <c r="K87" s="68">
        <f t="shared" si="9"/>
        <v>1</v>
      </c>
      <c r="L87" s="108">
        <v>41</v>
      </c>
      <c r="M87" s="108">
        <v>35</v>
      </c>
      <c r="N87" s="108">
        <v>17</v>
      </c>
      <c r="O87" s="108">
        <v>7</v>
      </c>
      <c r="P87" s="108">
        <v>41</v>
      </c>
      <c r="Q87" s="108">
        <v>73</v>
      </c>
      <c r="R87" s="17">
        <f t="shared" ref="R87:R110" si="10">SUM(L87:Q87)</f>
        <v>214</v>
      </c>
    </row>
    <row r="88" spans="1:32" ht="15" customHeight="1" x14ac:dyDescent="0.25">
      <c r="A88" s="9" t="s">
        <v>18</v>
      </c>
      <c r="B88" s="9" t="s">
        <v>79</v>
      </c>
      <c r="C88" s="107">
        <v>0</v>
      </c>
      <c r="D88" s="108">
        <v>0</v>
      </c>
      <c r="E88" s="108">
        <v>0</v>
      </c>
      <c r="F88" s="108">
        <v>0</v>
      </c>
      <c r="G88" s="108">
        <v>0</v>
      </c>
      <c r="H88" s="108">
        <v>0</v>
      </c>
      <c r="I88" s="108">
        <v>0</v>
      </c>
      <c r="J88" s="108">
        <v>0</v>
      </c>
      <c r="K88" s="68">
        <f t="shared" si="9"/>
        <v>0</v>
      </c>
      <c r="L88" s="108">
        <v>0</v>
      </c>
      <c r="M88" s="108">
        <v>0</v>
      </c>
      <c r="N88" s="108">
        <v>0</v>
      </c>
      <c r="O88" s="108">
        <v>0</v>
      </c>
      <c r="P88" s="108">
        <v>0</v>
      </c>
      <c r="Q88" s="108">
        <v>3</v>
      </c>
      <c r="R88" s="17">
        <f t="shared" si="10"/>
        <v>3</v>
      </c>
    </row>
    <row r="89" spans="1:32" x14ac:dyDescent="0.25">
      <c r="A89" s="9" t="s">
        <v>19</v>
      </c>
      <c r="B89" s="9" t="s">
        <v>59</v>
      </c>
      <c r="C89" s="107">
        <v>80</v>
      </c>
      <c r="D89" s="108">
        <v>12</v>
      </c>
      <c r="E89" s="108">
        <v>136</v>
      </c>
      <c r="F89" s="108">
        <v>6</v>
      </c>
      <c r="G89" s="108">
        <v>43</v>
      </c>
      <c r="H89" s="108">
        <v>56</v>
      </c>
      <c r="I89" s="108">
        <v>5</v>
      </c>
      <c r="J89" s="108">
        <v>18</v>
      </c>
      <c r="K89" s="68">
        <f t="shared" si="9"/>
        <v>356</v>
      </c>
      <c r="L89" s="108">
        <v>1551</v>
      </c>
      <c r="M89" s="108">
        <v>756</v>
      </c>
      <c r="N89" s="108">
        <v>424</v>
      </c>
      <c r="O89" s="108">
        <v>119</v>
      </c>
      <c r="P89" s="108">
        <v>1514</v>
      </c>
      <c r="Q89" s="108">
        <v>1929</v>
      </c>
      <c r="R89" s="17">
        <f t="shared" si="10"/>
        <v>6293</v>
      </c>
    </row>
    <row r="90" spans="1:32" ht="15" customHeight="1" x14ac:dyDescent="0.25">
      <c r="A90" s="9" t="s">
        <v>19</v>
      </c>
      <c r="B90" s="9" t="s">
        <v>60</v>
      </c>
      <c r="C90" s="107">
        <v>65</v>
      </c>
      <c r="D90" s="108">
        <v>10</v>
      </c>
      <c r="E90" s="108">
        <v>94</v>
      </c>
      <c r="F90" s="108">
        <v>5</v>
      </c>
      <c r="G90" s="108">
        <v>25</v>
      </c>
      <c r="H90" s="108">
        <v>49</v>
      </c>
      <c r="I90" s="108">
        <v>3</v>
      </c>
      <c r="J90" s="108">
        <v>18</v>
      </c>
      <c r="K90" s="68">
        <f t="shared" si="9"/>
        <v>269</v>
      </c>
      <c r="L90" s="108">
        <v>1175</v>
      </c>
      <c r="M90" s="108">
        <v>598</v>
      </c>
      <c r="N90" s="108">
        <v>369</v>
      </c>
      <c r="O90" s="108">
        <v>102</v>
      </c>
      <c r="P90" s="108">
        <v>992</v>
      </c>
      <c r="Q90" s="108">
        <v>1442</v>
      </c>
      <c r="R90" s="17">
        <f t="shared" si="10"/>
        <v>4678</v>
      </c>
    </row>
    <row r="91" spans="1:32" ht="15" customHeight="1" x14ac:dyDescent="0.25">
      <c r="A91" s="9" t="s">
        <v>19</v>
      </c>
      <c r="B91" s="9" t="s">
        <v>79</v>
      </c>
      <c r="C91" s="107">
        <v>28</v>
      </c>
      <c r="D91" s="108">
        <v>4</v>
      </c>
      <c r="E91" s="108">
        <v>12</v>
      </c>
      <c r="F91" s="108">
        <v>3</v>
      </c>
      <c r="G91" s="108">
        <v>4</v>
      </c>
      <c r="H91" s="108">
        <v>23</v>
      </c>
      <c r="I91" s="108">
        <v>2</v>
      </c>
      <c r="J91" s="108">
        <v>3</v>
      </c>
      <c r="K91" s="68">
        <f t="shared" si="9"/>
        <v>79</v>
      </c>
      <c r="L91" s="108">
        <v>88</v>
      </c>
      <c r="M91" s="108">
        <v>71</v>
      </c>
      <c r="N91" s="108">
        <v>56</v>
      </c>
      <c r="O91" s="108">
        <v>26</v>
      </c>
      <c r="P91" s="108">
        <v>51</v>
      </c>
      <c r="Q91" s="108">
        <v>73</v>
      </c>
      <c r="R91" s="17">
        <f t="shared" si="10"/>
        <v>365</v>
      </c>
    </row>
    <row r="92" spans="1:32" x14ac:dyDescent="0.25">
      <c r="A92" s="9" t="s">
        <v>20</v>
      </c>
      <c r="B92" s="9" t="s">
        <v>59</v>
      </c>
      <c r="C92" s="107">
        <v>2</v>
      </c>
      <c r="D92" s="108">
        <v>0</v>
      </c>
      <c r="E92" s="108">
        <v>0</v>
      </c>
      <c r="F92" s="108">
        <v>0</v>
      </c>
      <c r="G92" s="108">
        <v>0</v>
      </c>
      <c r="H92" s="108">
        <v>0</v>
      </c>
      <c r="I92" s="108">
        <v>0</v>
      </c>
      <c r="J92" s="108">
        <v>2</v>
      </c>
      <c r="K92" s="68">
        <f t="shared" si="9"/>
        <v>4</v>
      </c>
      <c r="L92" s="108">
        <v>17</v>
      </c>
      <c r="M92" s="108">
        <v>7</v>
      </c>
      <c r="N92" s="108">
        <v>3</v>
      </c>
      <c r="O92" s="108">
        <v>0</v>
      </c>
      <c r="P92" s="108">
        <v>23</v>
      </c>
      <c r="Q92" s="108">
        <v>32</v>
      </c>
      <c r="R92" s="17">
        <f t="shared" si="10"/>
        <v>82</v>
      </c>
    </row>
    <row r="93" spans="1:32" ht="15" customHeight="1" x14ac:dyDescent="0.25">
      <c r="A93" s="9" t="s">
        <v>20</v>
      </c>
      <c r="B93" s="87" t="s">
        <v>60</v>
      </c>
      <c r="C93" s="108">
        <v>1</v>
      </c>
      <c r="D93" s="108">
        <v>0</v>
      </c>
      <c r="E93" s="108">
        <v>0</v>
      </c>
      <c r="F93" s="108">
        <v>0</v>
      </c>
      <c r="G93" s="108">
        <v>0</v>
      </c>
      <c r="H93" s="108">
        <v>0</v>
      </c>
      <c r="I93" s="108">
        <v>0</v>
      </c>
      <c r="J93" s="108">
        <v>2</v>
      </c>
      <c r="K93" s="68">
        <f t="shared" si="9"/>
        <v>3</v>
      </c>
      <c r="L93" s="108">
        <v>10</v>
      </c>
      <c r="M93" s="108">
        <v>6</v>
      </c>
      <c r="N93" s="108">
        <v>3</v>
      </c>
      <c r="O93" s="108">
        <v>0</v>
      </c>
      <c r="P93" s="108">
        <v>21</v>
      </c>
      <c r="Q93" s="108">
        <v>29</v>
      </c>
      <c r="R93" s="17">
        <f t="shared" si="10"/>
        <v>69</v>
      </c>
    </row>
    <row r="94" spans="1:32" x14ac:dyDescent="0.25">
      <c r="A94" s="9" t="s">
        <v>20</v>
      </c>
      <c r="B94" s="87" t="s">
        <v>79</v>
      </c>
      <c r="C94" s="108">
        <v>1</v>
      </c>
      <c r="D94" s="108">
        <v>0</v>
      </c>
      <c r="E94" s="108">
        <v>0</v>
      </c>
      <c r="F94" s="108">
        <v>0</v>
      </c>
      <c r="G94" s="108">
        <v>0</v>
      </c>
      <c r="H94" s="108">
        <v>0</v>
      </c>
      <c r="I94" s="108">
        <v>0</v>
      </c>
      <c r="J94" s="108">
        <v>0</v>
      </c>
      <c r="K94" s="68">
        <f t="shared" si="9"/>
        <v>1</v>
      </c>
      <c r="L94" s="108">
        <v>1</v>
      </c>
      <c r="M94" s="108">
        <v>3</v>
      </c>
      <c r="N94" s="108">
        <v>2</v>
      </c>
      <c r="O94" s="108">
        <v>0</v>
      </c>
      <c r="P94" s="108">
        <v>1</v>
      </c>
      <c r="Q94" s="108">
        <v>0</v>
      </c>
      <c r="R94" s="17">
        <f t="shared" si="10"/>
        <v>7</v>
      </c>
    </row>
    <row r="95" spans="1:32" x14ac:dyDescent="0.25">
      <c r="A95" s="9" t="s">
        <v>21</v>
      </c>
      <c r="B95" s="9" t="s">
        <v>59</v>
      </c>
      <c r="C95" s="107">
        <v>53</v>
      </c>
      <c r="D95" s="108">
        <v>4</v>
      </c>
      <c r="E95" s="108">
        <v>42</v>
      </c>
      <c r="F95" s="108">
        <v>10</v>
      </c>
      <c r="G95" s="108">
        <v>38</v>
      </c>
      <c r="H95" s="108">
        <v>25</v>
      </c>
      <c r="I95" s="108">
        <v>7</v>
      </c>
      <c r="J95" s="108">
        <v>22</v>
      </c>
      <c r="K95" s="68">
        <f t="shared" si="9"/>
        <v>201</v>
      </c>
      <c r="L95" s="108">
        <v>744</v>
      </c>
      <c r="M95" s="108">
        <v>422</v>
      </c>
      <c r="N95" s="108">
        <v>217</v>
      </c>
      <c r="O95" s="108">
        <v>70</v>
      </c>
      <c r="P95" s="108">
        <v>470</v>
      </c>
      <c r="Q95" s="108">
        <v>915</v>
      </c>
      <c r="R95" s="17">
        <f t="shared" si="10"/>
        <v>2838</v>
      </c>
    </row>
    <row r="96" spans="1:32" x14ac:dyDescent="0.25">
      <c r="A96" s="9" t="s">
        <v>21</v>
      </c>
      <c r="B96" s="9" t="s">
        <v>60</v>
      </c>
      <c r="C96" s="107">
        <v>42</v>
      </c>
      <c r="D96" s="108">
        <v>2</v>
      </c>
      <c r="E96" s="108">
        <v>27</v>
      </c>
      <c r="F96" s="108">
        <v>7</v>
      </c>
      <c r="G96" s="108">
        <v>30</v>
      </c>
      <c r="H96" s="108">
        <v>19</v>
      </c>
      <c r="I96" s="108">
        <v>6</v>
      </c>
      <c r="J96" s="108">
        <v>19</v>
      </c>
      <c r="K96" s="68">
        <f t="shared" si="9"/>
        <v>152</v>
      </c>
      <c r="L96" s="108">
        <v>597</v>
      </c>
      <c r="M96" s="108">
        <v>361</v>
      </c>
      <c r="N96" s="108">
        <v>188</v>
      </c>
      <c r="O96" s="108">
        <v>59</v>
      </c>
      <c r="P96" s="108">
        <v>341</v>
      </c>
      <c r="Q96" s="108">
        <v>799</v>
      </c>
      <c r="R96" s="17">
        <f t="shared" si="10"/>
        <v>2345</v>
      </c>
    </row>
    <row r="97" spans="1:18" x14ac:dyDescent="0.25">
      <c r="A97" s="9" t="s">
        <v>21</v>
      </c>
      <c r="B97" s="9" t="s">
        <v>79</v>
      </c>
      <c r="C97" s="107">
        <v>17</v>
      </c>
      <c r="D97" s="108">
        <v>1</v>
      </c>
      <c r="E97" s="108">
        <v>6</v>
      </c>
      <c r="F97" s="108">
        <v>1</v>
      </c>
      <c r="G97" s="108">
        <v>7</v>
      </c>
      <c r="H97" s="108">
        <v>9</v>
      </c>
      <c r="I97" s="108">
        <v>2</v>
      </c>
      <c r="J97" s="108">
        <v>7</v>
      </c>
      <c r="K97" s="68">
        <f t="shared" si="9"/>
        <v>50</v>
      </c>
      <c r="L97" s="108">
        <v>68</v>
      </c>
      <c r="M97" s="108">
        <v>51</v>
      </c>
      <c r="N97" s="108">
        <v>35</v>
      </c>
      <c r="O97" s="108">
        <v>16</v>
      </c>
      <c r="P97" s="108">
        <v>39</v>
      </c>
      <c r="Q97" s="108">
        <v>68</v>
      </c>
      <c r="R97" s="17">
        <f t="shared" si="10"/>
        <v>277</v>
      </c>
    </row>
    <row r="98" spans="1:18" x14ac:dyDescent="0.25">
      <c r="A98" s="9" t="s">
        <v>22</v>
      </c>
      <c r="B98" s="9" t="s">
        <v>59</v>
      </c>
      <c r="C98" s="107">
        <v>10</v>
      </c>
      <c r="D98" s="108">
        <v>2</v>
      </c>
      <c r="E98" s="108">
        <v>5</v>
      </c>
      <c r="F98" s="108">
        <v>1</v>
      </c>
      <c r="G98" s="108">
        <v>9</v>
      </c>
      <c r="H98" s="108">
        <v>7</v>
      </c>
      <c r="I98" s="108">
        <v>5</v>
      </c>
      <c r="J98" s="108">
        <v>5</v>
      </c>
      <c r="K98" s="68">
        <f t="shared" si="9"/>
        <v>44</v>
      </c>
      <c r="L98" s="108">
        <v>138</v>
      </c>
      <c r="M98" s="108">
        <v>69</v>
      </c>
      <c r="N98" s="108">
        <v>39</v>
      </c>
      <c r="O98" s="108">
        <v>10</v>
      </c>
      <c r="P98" s="108">
        <v>88</v>
      </c>
      <c r="Q98" s="108">
        <v>225</v>
      </c>
      <c r="R98" s="17">
        <f t="shared" si="10"/>
        <v>569</v>
      </c>
    </row>
    <row r="99" spans="1:18" x14ac:dyDescent="0.25">
      <c r="A99" s="9" t="s">
        <v>22</v>
      </c>
      <c r="B99" s="9" t="s">
        <v>60</v>
      </c>
      <c r="C99" s="107">
        <v>9</v>
      </c>
      <c r="D99" s="108">
        <v>2</v>
      </c>
      <c r="E99" s="108">
        <v>1</v>
      </c>
      <c r="F99" s="108">
        <v>1</v>
      </c>
      <c r="G99" s="108">
        <v>6</v>
      </c>
      <c r="H99" s="108">
        <v>6</v>
      </c>
      <c r="I99" s="108">
        <v>5</v>
      </c>
      <c r="J99" s="108">
        <v>5</v>
      </c>
      <c r="K99" s="68">
        <f t="shared" si="9"/>
        <v>35</v>
      </c>
      <c r="L99" s="108">
        <v>132</v>
      </c>
      <c r="M99" s="108">
        <v>63</v>
      </c>
      <c r="N99" s="108">
        <v>35</v>
      </c>
      <c r="O99" s="108">
        <v>9</v>
      </c>
      <c r="P99" s="108">
        <v>70</v>
      </c>
      <c r="Q99" s="108">
        <v>210</v>
      </c>
      <c r="R99" s="17">
        <f t="shared" si="10"/>
        <v>519</v>
      </c>
    </row>
    <row r="100" spans="1:18" x14ac:dyDescent="0.25">
      <c r="A100" s="9" t="s">
        <v>22</v>
      </c>
      <c r="B100" s="9" t="s">
        <v>79</v>
      </c>
      <c r="C100" s="107">
        <v>4</v>
      </c>
      <c r="D100" s="108">
        <v>1</v>
      </c>
      <c r="E100" s="108">
        <v>0</v>
      </c>
      <c r="F100" s="108">
        <v>0</v>
      </c>
      <c r="G100" s="108">
        <v>0</v>
      </c>
      <c r="H100" s="108">
        <v>3</v>
      </c>
      <c r="I100" s="108">
        <v>0</v>
      </c>
      <c r="J100" s="108">
        <v>2</v>
      </c>
      <c r="K100" s="68">
        <f t="shared" si="9"/>
        <v>10</v>
      </c>
      <c r="L100" s="108">
        <v>8</v>
      </c>
      <c r="M100" s="108">
        <v>7</v>
      </c>
      <c r="N100" s="108">
        <v>5</v>
      </c>
      <c r="O100" s="108">
        <v>1</v>
      </c>
      <c r="P100" s="108">
        <v>5</v>
      </c>
      <c r="Q100" s="108">
        <v>8</v>
      </c>
      <c r="R100" s="17">
        <f t="shared" si="10"/>
        <v>34</v>
      </c>
    </row>
    <row r="101" spans="1:18" x14ac:dyDescent="0.25">
      <c r="A101" s="9" t="s">
        <v>23</v>
      </c>
      <c r="B101" s="9" t="s">
        <v>59</v>
      </c>
      <c r="C101" s="107">
        <v>2</v>
      </c>
      <c r="D101" s="108">
        <v>0</v>
      </c>
      <c r="E101" s="108">
        <v>1</v>
      </c>
      <c r="F101" s="108">
        <v>1</v>
      </c>
      <c r="G101" s="108">
        <v>3</v>
      </c>
      <c r="H101" s="108">
        <v>2</v>
      </c>
      <c r="I101" s="108">
        <v>0</v>
      </c>
      <c r="J101" s="108">
        <v>0</v>
      </c>
      <c r="K101" s="68">
        <f t="shared" si="9"/>
        <v>9</v>
      </c>
      <c r="L101" s="108">
        <v>15</v>
      </c>
      <c r="M101" s="108">
        <v>11</v>
      </c>
      <c r="N101" s="108">
        <v>9</v>
      </c>
      <c r="O101" s="108">
        <v>5</v>
      </c>
      <c r="P101" s="108">
        <v>15</v>
      </c>
      <c r="Q101" s="108">
        <v>30</v>
      </c>
      <c r="R101" s="17">
        <f t="shared" si="10"/>
        <v>85</v>
      </c>
    </row>
    <row r="102" spans="1:18" x14ac:dyDescent="0.25">
      <c r="A102" s="9" t="s">
        <v>23</v>
      </c>
      <c r="B102" s="9" t="s">
        <v>60</v>
      </c>
      <c r="C102" s="107">
        <v>2</v>
      </c>
      <c r="D102" s="108">
        <v>0</v>
      </c>
      <c r="E102" s="108">
        <v>0</v>
      </c>
      <c r="F102" s="108">
        <v>1</v>
      </c>
      <c r="G102" s="108">
        <v>2</v>
      </c>
      <c r="H102" s="108">
        <v>2</v>
      </c>
      <c r="I102" s="108">
        <v>0</v>
      </c>
      <c r="J102" s="108">
        <v>0</v>
      </c>
      <c r="K102" s="68">
        <f t="shared" si="9"/>
        <v>7</v>
      </c>
      <c r="L102" s="108">
        <v>12</v>
      </c>
      <c r="M102" s="108">
        <v>10</v>
      </c>
      <c r="N102" s="108">
        <v>9</v>
      </c>
      <c r="O102" s="108">
        <v>5</v>
      </c>
      <c r="P102" s="108">
        <v>12</v>
      </c>
      <c r="Q102" s="108">
        <v>28</v>
      </c>
      <c r="R102" s="17">
        <f t="shared" si="10"/>
        <v>76</v>
      </c>
    </row>
    <row r="103" spans="1:18" x14ac:dyDescent="0.25">
      <c r="A103" s="9" t="s">
        <v>23</v>
      </c>
      <c r="B103" s="9" t="s">
        <v>79</v>
      </c>
      <c r="C103" s="107">
        <v>0</v>
      </c>
      <c r="D103" s="108">
        <v>0</v>
      </c>
      <c r="E103" s="108">
        <v>0</v>
      </c>
      <c r="F103" s="108">
        <v>0</v>
      </c>
      <c r="G103" s="108">
        <v>0</v>
      </c>
      <c r="H103" s="108">
        <v>0</v>
      </c>
      <c r="I103" s="108">
        <v>0</v>
      </c>
      <c r="J103" s="108">
        <v>0</v>
      </c>
      <c r="K103" s="68">
        <f t="shared" si="9"/>
        <v>0</v>
      </c>
      <c r="L103" s="108">
        <v>0</v>
      </c>
      <c r="M103" s="108">
        <v>1</v>
      </c>
      <c r="N103" s="108">
        <v>1</v>
      </c>
      <c r="O103" s="108">
        <v>0</v>
      </c>
      <c r="P103" s="108">
        <v>1</v>
      </c>
      <c r="Q103" s="108">
        <v>1</v>
      </c>
      <c r="R103" s="17">
        <f t="shared" si="10"/>
        <v>4</v>
      </c>
    </row>
    <row r="104" spans="1:18" x14ac:dyDescent="0.25">
      <c r="A104" s="9" t="s">
        <v>24</v>
      </c>
      <c r="B104" s="9" t="s">
        <v>59</v>
      </c>
      <c r="C104" s="107">
        <v>46</v>
      </c>
      <c r="D104" s="108">
        <v>4</v>
      </c>
      <c r="E104" s="108">
        <v>26</v>
      </c>
      <c r="F104" s="108">
        <v>5</v>
      </c>
      <c r="G104" s="108">
        <v>16</v>
      </c>
      <c r="H104" s="108">
        <v>25</v>
      </c>
      <c r="I104" s="108">
        <v>4</v>
      </c>
      <c r="J104" s="108">
        <v>16</v>
      </c>
      <c r="K104" s="68">
        <f t="shared" si="9"/>
        <v>142</v>
      </c>
      <c r="L104" s="108">
        <v>793</v>
      </c>
      <c r="M104" s="108">
        <v>446</v>
      </c>
      <c r="N104" s="108">
        <v>299</v>
      </c>
      <c r="O104" s="108">
        <v>89</v>
      </c>
      <c r="P104" s="108">
        <v>852</v>
      </c>
      <c r="Q104" s="108">
        <v>1098</v>
      </c>
      <c r="R104" s="17">
        <f t="shared" si="10"/>
        <v>3577</v>
      </c>
    </row>
    <row r="105" spans="1:18" x14ac:dyDescent="0.25">
      <c r="A105" s="9" t="s">
        <v>24</v>
      </c>
      <c r="B105" s="9" t="s">
        <v>60</v>
      </c>
      <c r="C105" s="107">
        <v>39</v>
      </c>
      <c r="D105" s="108">
        <v>2</v>
      </c>
      <c r="E105" s="108">
        <v>18</v>
      </c>
      <c r="F105" s="108">
        <v>4</v>
      </c>
      <c r="G105" s="108">
        <v>13</v>
      </c>
      <c r="H105" s="108">
        <v>22</v>
      </c>
      <c r="I105" s="108">
        <v>4</v>
      </c>
      <c r="J105" s="108">
        <v>14</v>
      </c>
      <c r="K105" s="68">
        <f t="shared" si="9"/>
        <v>116</v>
      </c>
      <c r="L105" s="108">
        <v>632</v>
      </c>
      <c r="M105" s="108">
        <v>348</v>
      </c>
      <c r="N105" s="108">
        <v>250</v>
      </c>
      <c r="O105" s="108">
        <v>75</v>
      </c>
      <c r="P105" s="108">
        <v>587</v>
      </c>
      <c r="Q105" s="108">
        <v>925</v>
      </c>
      <c r="R105" s="17">
        <f t="shared" si="10"/>
        <v>2817</v>
      </c>
    </row>
    <row r="106" spans="1:18" x14ac:dyDescent="0.25">
      <c r="A106" s="9" t="s">
        <v>24</v>
      </c>
      <c r="B106" s="9" t="s">
        <v>79</v>
      </c>
      <c r="C106" s="107">
        <v>6</v>
      </c>
      <c r="D106" s="108">
        <v>1</v>
      </c>
      <c r="E106" s="108">
        <v>5</v>
      </c>
      <c r="F106" s="108">
        <v>3</v>
      </c>
      <c r="G106" s="108">
        <v>4</v>
      </c>
      <c r="H106" s="108">
        <v>7</v>
      </c>
      <c r="I106" s="108">
        <v>1</v>
      </c>
      <c r="J106" s="108">
        <v>3</v>
      </c>
      <c r="K106" s="68">
        <f t="shared" si="9"/>
        <v>30</v>
      </c>
      <c r="L106" s="108">
        <v>44</v>
      </c>
      <c r="M106" s="108">
        <v>34</v>
      </c>
      <c r="N106" s="108">
        <v>30</v>
      </c>
      <c r="O106" s="108">
        <v>12</v>
      </c>
      <c r="P106" s="108">
        <v>58</v>
      </c>
      <c r="Q106" s="108">
        <v>39</v>
      </c>
      <c r="R106" s="17">
        <f t="shared" si="10"/>
        <v>217</v>
      </c>
    </row>
    <row r="107" spans="1:18" x14ac:dyDescent="0.25">
      <c r="A107" s="9" t="s">
        <v>25</v>
      </c>
      <c r="B107" s="9" t="s">
        <v>59</v>
      </c>
      <c r="C107" s="107">
        <v>29</v>
      </c>
      <c r="D107" s="108">
        <v>1</v>
      </c>
      <c r="E107" s="108">
        <v>17</v>
      </c>
      <c r="F107" s="108">
        <v>0</v>
      </c>
      <c r="G107" s="108">
        <v>8</v>
      </c>
      <c r="H107" s="108">
        <v>8</v>
      </c>
      <c r="I107" s="108">
        <v>1</v>
      </c>
      <c r="J107" s="108">
        <v>3</v>
      </c>
      <c r="K107" s="68">
        <f t="shared" si="9"/>
        <v>67</v>
      </c>
      <c r="L107" s="108">
        <v>514</v>
      </c>
      <c r="M107" s="108">
        <v>340</v>
      </c>
      <c r="N107" s="108">
        <v>151</v>
      </c>
      <c r="O107" s="108">
        <v>38</v>
      </c>
      <c r="P107" s="108">
        <v>308</v>
      </c>
      <c r="Q107" s="108">
        <v>552</v>
      </c>
      <c r="R107" s="17">
        <f t="shared" si="10"/>
        <v>1903</v>
      </c>
    </row>
    <row r="108" spans="1:18" x14ac:dyDescent="0.25">
      <c r="A108" s="9" t="s">
        <v>25</v>
      </c>
      <c r="B108" s="9" t="s">
        <v>60</v>
      </c>
      <c r="C108" s="107">
        <v>27</v>
      </c>
      <c r="D108" s="108">
        <v>1</v>
      </c>
      <c r="E108" s="108">
        <v>11</v>
      </c>
      <c r="F108" s="108">
        <v>0</v>
      </c>
      <c r="G108" s="108">
        <v>8</v>
      </c>
      <c r="H108" s="108">
        <v>7</v>
      </c>
      <c r="I108" s="108">
        <v>1</v>
      </c>
      <c r="J108" s="108">
        <v>2</v>
      </c>
      <c r="K108" s="68">
        <f t="shared" si="9"/>
        <v>57</v>
      </c>
      <c r="L108" s="108">
        <v>329</v>
      </c>
      <c r="M108" s="108">
        <v>186</v>
      </c>
      <c r="N108" s="108">
        <v>101</v>
      </c>
      <c r="O108" s="108">
        <v>32</v>
      </c>
      <c r="P108" s="108">
        <v>154</v>
      </c>
      <c r="Q108" s="108">
        <v>370</v>
      </c>
      <c r="R108" s="17">
        <f t="shared" si="10"/>
        <v>1172</v>
      </c>
    </row>
    <row r="109" spans="1:18" x14ac:dyDescent="0.25">
      <c r="A109" s="9" t="s">
        <v>25</v>
      </c>
      <c r="B109" s="9" t="s">
        <v>79</v>
      </c>
      <c r="C109" s="107">
        <v>17</v>
      </c>
      <c r="D109" s="108">
        <v>0</v>
      </c>
      <c r="E109" s="108">
        <v>1</v>
      </c>
      <c r="F109" s="108">
        <v>0</v>
      </c>
      <c r="G109" s="108">
        <v>1</v>
      </c>
      <c r="H109" s="108">
        <v>4</v>
      </c>
      <c r="I109" s="108">
        <v>0</v>
      </c>
      <c r="J109" s="108">
        <v>1</v>
      </c>
      <c r="K109" s="68">
        <f t="shared" si="9"/>
        <v>24</v>
      </c>
      <c r="L109" s="108">
        <v>34</v>
      </c>
      <c r="M109" s="108">
        <v>30</v>
      </c>
      <c r="N109" s="108">
        <v>25</v>
      </c>
      <c r="O109" s="108">
        <v>14</v>
      </c>
      <c r="P109" s="108">
        <v>15</v>
      </c>
      <c r="Q109" s="108">
        <v>35</v>
      </c>
      <c r="R109" s="17">
        <f t="shared" si="10"/>
        <v>153</v>
      </c>
    </row>
    <row r="110" spans="1:18" x14ac:dyDescent="0.25">
      <c r="A110" s="9" t="s">
        <v>26</v>
      </c>
      <c r="B110" s="87" t="s">
        <v>59</v>
      </c>
      <c r="C110" s="108">
        <v>0</v>
      </c>
      <c r="D110" s="108">
        <v>0</v>
      </c>
      <c r="E110" s="108">
        <v>0</v>
      </c>
      <c r="F110" s="108">
        <v>0</v>
      </c>
      <c r="G110" s="108">
        <v>0</v>
      </c>
      <c r="H110" s="108">
        <v>0</v>
      </c>
      <c r="I110" s="108">
        <v>0</v>
      </c>
      <c r="J110" s="108">
        <v>0</v>
      </c>
      <c r="K110" s="68">
        <f>SUM(C110:J110)</f>
        <v>0</v>
      </c>
      <c r="L110" s="108">
        <v>1</v>
      </c>
      <c r="M110" s="108">
        <v>0</v>
      </c>
      <c r="N110" s="108">
        <v>0</v>
      </c>
      <c r="O110" s="108">
        <v>0</v>
      </c>
      <c r="P110" s="108">
        <v>1</v>
      </c>
      <c r="Q110" s="108">
        <v>1</v>
      </c>
      <c r="R110" s="17">
        <f t="shared" si="10"/>
        <v>3</v>
      </c>
    </row>
    <row r="111" spans="1:18" x14ac:dyDescent="0.25">
      <c r="A111" s="9" t="s">
        <v>26</v>
      </c>
      <c r="B111" s="87" t="s">
        <v>60</v>
      </c>
      <c r="C111" s="108">
        <v>1</v>
      </c>
      <c r="D111" s="108">
        <v>0</v>
      </c>
      <c r="E111" s="108">
        <v>0</v>
      </c>
      <c r="F111" s="108">
        <v>0</v>
      </c>
      <c r="G111" s="108">
        <v>0</v>
      </c>
      <c r="H111" s="108">
        <v>0</v>
      </c>
      <c r="I111" s="108">
        <v>0</v>
      </c>
      <c r="J111" s="108">
        <v>0</v>
      </c>
      <c r="K111" s="68">
        <f>SUM(C111:J111)</f>
        <v>1</v>
      </c>
      <c r="L111" s="108" t="e">
        <f t="array" ref="L111:Q111">[1]!'!Doc evidence with liq-Region!R32C11:R32C16'</f>
        <v>#REF!</v>
      </c>
      <c r="M111" s="108" t="e">
        <v>#REF!</v>
      </c>
      <c r="N111" s="108" t="e">
        <v>#REF!</v>
      </c>
      <c r="O111" s="108" t="e">
        <v>#REF!</v>
      </c>
      <c r="P111" s="108" t="e">
        <v>#REF!</v>
      </c>
      <c r="Q111" s="108" t="e">
        <v>#REF!</v>
      </c>
      <c r="R111" s="17" t="e">
        <f>SUM(L111:Q111)</f>
        <v>#REF!</v>
      </c>
    </row>
    <row r="112" spans="1:18" x14ac:dyDescent="0.25">
      <c r="A112" s="9" t="s">
        <v>26</v>
      </c>
      <c r="B112" s="90" t="s">
        <v>79</v>
      </c>
      <c r="C112" s="108">
        <v>0</v>
      </c>
      <c r="D112" s="108">
        <v>0</v>
      </c>
      <c r="E112" s="108">
        <v>0</v>
      </c>
      <c r="F112" s="108">
        <v>0</v>
      </c>
      <c r="G112" s="108">
        <v>0</v>
      </c>
      <c r="H112" s="108">
        <v>0</v>
      </c>
      <c r="I112" s="108">
        <v>0</v>
      </c>
      <c r="J112" s="108">
        <v>0</v>
      </c>
      <c r="K112" s="68">
        <f>SUM(C112:J112)</f>
        <v>0</v>
      </c>
      <c r="L112" s="108">
        <v>1</v>
      </c>
      <c r="M112" s="108">
        <v>0</v>
      </c>
      <c r="N112" s="108">
        <v>0</v>
      </c>
      <c r="O112" s="108">
        <v>0</v>
      </c>
      <c r="P112" s="108">
        <v>1</v>
      </c>
      <c r="Q112" s="108">
        <v>1</v>
      </c>
      <c r="R112" s="17">
        <f>SUM(L112:Q112)</f>
        <v>3</v>
      </c>
    </row>
    <row r="113" spans="1:43" s="31" customFormat="1" x14ac:dyDescent="0.25">
      <c r="A113" s="88" t="s">
        <v>17</v>
      </c>
      <c r="B113" s="88" t="s">
        <v>59</v>
      </c>
      <c r="C113" s="94">
        <f>C86+C89+C92+C95+C98+C101+C104+C107+C110</f>
        <v>223</v>
      </c>
      <c r="D113" s="95">
        <f t="shared" ref="D113:K113" si="11">D86+D89+D92+D95+D98+D101+D104+D107+D110</f>
        <v>23</v>
      </c>
      <c r="E113" s="95">
        <f t="shared" si="11"/>
        <v>227</v>
      </c>
      <c r="F113" s="95">
        <f t="shared" si="11"/>
        <v>23</v>
      </c>
      <c r="G113" s="95">
        <f t="shared" si="11"/>
        <v>117</v>
      </c>
      <c r="H113" s="95">
        <f t="shared" si="11"/>
        <v>123</v>
      </c>
      <c r="I113" s="95">
        <f t="shared" si="11"/>
        <v>22</v>
      </c>
      <c r="J113" s="95">
        <f t="shared" si="11"/>
        <v>66</v>
      </c>
      <c r="K113" s="95">
        <f t="shared" si="11"/>
        <v>824</v>
      </c>
      <c r="L113" s="94">
        <f t="shared" ref="L113:R113" si="12">L86+L89+L92+L95+L98+L101+L104+L107+L110</f>
        <v>3818</v>
      </c>
      <c r="M113" s="95">
        <f t="shared" si="12"/>
        <v>2087</v>
      </c>
      <c r="N113" s="95">
        <f t="shared" si="12"/>
        <v>1160</v>
      </c>
      <c r="O113" s="95">
        <f t="shared" si="12"/>
        <v>338</v>
      </c>
      <c r="P113" s="95">
        <f t="shared" si="12"/>
        <v>3335</v>
      </c>
      <c r="Q113" s="95">
        <f t="shared" si="12"/>
        <v>4878</v>
      </c>
      <c r="R113" s="95">
        <f t="shared" si="12"/>
        <v>15616</v>
      </c>
    </row>
    <row r="114" spans="1:43" s="31" customFormat="1" x14ac:dyDescent="0.25">
      <c r="A114" s="20" t="s">
        <v>17</v>
      </c>
      <c r="B114" s="20" t="s">
        <v>60</v>
      </c>
      <c r="C114" s="89">
        <f t="shared" ref="C114:K115" si="13">C87+C90+C93+C96+C99+C102+C105+C108+C111</f>
        <v>187</v>
      </c>
      <c r="D114" s="17">
        <f t="shared" si="13"/>
        <v>17</v>
      </c>
      <c r="E114" s="17">
        <f t="shared" si="13"/>
        <v>151</v>
      </c>
      <c r="F114" s="17">
        <f t="shared" si="13"/>
        <v>18</v>
      </c>
      <c r="G114" s="17">
        <f t="shared" si="13"/>
        <v>84</v>
      </c>
      <c r="H114" s="17">
        <f t="shared" si="13"/>
        <v>105</v>
      </c>
      <c r="I114" s="17">
        <f t="shared" si="13"/>
        <v>19</v>
      </c>
      <c r="J114" s="17">
        <f t="shared" si="13"/>
        <v>60</v>
      </c>
      <c r="K114" s="17">
        <f t="shared" si="13"/>
        <v>641</v>
      </c>
      <c r="L114" s="89" t="e">
        <f t="shared" ref="L114:R114" si="14">L87+L90+L93+L96+L99+L102+L105+L108+L111</f>
        <v>#REF!</v>
      </c>
      <c r="M114" s="17" t="e">
        <f t="shared" si="14"/>
        <v>#REF!</v>
      </c>
      <c r="N114" s="17" t="e">
        <f t="shared" si="14"/>
        <v>#REF!</v>
      </c>
      <c r="O114" s="17" t="e">
        <f t="shared" si="14"/>
        <v>#REF!</v>
      </c>
      <c r="P114" s="17" t="e">
        <f t="shared" si="14"/>
        <v>#REF!</v>
      </c>
      <c r="Q114" s="17" t="e">
        <f t="shared" si="14"/>
        <v>#REF!</v>
      </c>
      <c r="R114" s="17" t="e">
        <f t="shared" si="14"/>
        <v>#REF!</v>
      </c>
    </row>
    <row r="115" spans="1:43" x14ac:dyDescent="0.25">
      <c r="A115" s="91" t="s">
        <v>17</v>
      </c>
      <c r="B115" s="91" t="s">
        <v>79</v>
      </c>
      <c r="C115" s="92">
        <f t="shared" si="13"/>
        <v>73</v>
      </c>
      <c r="D115" s="93">
        <f t="shared" si="13"/>
        <v>7</v>
      </c>
      <c r="E115" s="93">
        <f t="shared" si="13"/>
        <v>24</v>
      </c>
      <c r="F115" s="93">
        <f t="shared" si="13"/>
        <v>7</v>
      </c>
      <c r="G115" s="93">
        <f t="shared" si="13"/>
        <v>16</v>
      </c>
      <c r="H115" s="93">
        <f t="shared" si="13"/>
        <v>46</v>
      </c>
      <c r="I115" s="93">
        <f t="shared" si="13"/>
        <v>5</v>
      </c>
      <c r="J115" s="93">
        <f t="shared" si="13"/>
        <v>16</v>
      </c>
      <c r="K115" s="93">
        <f t="shared" si="13"/>
        <v>194</v>
      </c>
      <c r="L115" s="92">
        <f t="shared" ref="L115:R115" si="15">L88+L91+L94+L97+L100+L103+L106+L109+L112</f>
        <v>244</v>
      </c>
      <c r="M115" s="93">
        <f>M88+M91+M94+M97+M100+M103+M106+M109+M112</f>
        <v>197</v>
      </c>
      <c r="N115" s="93">
        <f>N88+N91+N94+N97+N100+N103+N106+N109+N112</f>
        <v>154</v>
      </c>
      <c r="O115" s="93">
        <f t="shared" si="15"/>
        <v>69</v>
      </c>
      <c r="P115" s="93">
        <f t="shared" si="15"/>
        <v>171</v>
      </c>
      <c r="Q115" s="93">
        <f t="shared" si="15"/>
        <v>228</v>
      </c>
      <c r="R115" s="93">
        <f t="shared" si="15"/>
        <v>1063</v>
      </c>
    </row>
    <row r="116" spans="1:43" x14ac:dyDescent="0.25">
      <c r="A116" s="20"/>
      <c r="B116" s="20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43" x14ac:dyDescent="0.25">
      <c r="A117" s="9"/>
      <c r="B117" s="20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43" x14ac:dyDescent="0.25">
      <c r="A118" s="12" t="s">
        <v>143</v>
      </c>
      <c r="B118" s="20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21"/>
      <c r="U118" s="21"/>
      <c r="V118" s="21"/>
      <c r="W118" s="21"/>
      <c r="X118" s="21"/>
      <c r="Y118" s="17"/>
      <c r="Z118" s="17"/>
      <c r="AA118" s="17"/>
      <c r="AB118" s="17"/>
      <c r="AC118" s="17"/>
    </row>
    <row r="119" spans="1:43" x14ac:dyDescent="0.25">
      <c r="B119" s="20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</row>
    <row r="120" spans="1:43" x14ac:dyDescent="0.25">
      <c r="B120" s="20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43" x14ac:dyDescent="0.25">
      <c r="B121" s="20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43" x14ac:dyDescent="0.25">
      <c r="B122" s="20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</row>
    <row r="123" spans="1:43" x14ac:dyDescent="0.25">
      <c r="B123" s="20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</row>
    <row r="124" spans="1:43" x14ac:dyDescent="0.25">
      <c r="B124" s="20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3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</row>
    <row r="125" spans="1:43" x14ac:dyDescent="0.25">
      <c r="B125" s="20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3"/>
      <c r="AB125" s="17"/>
      <c r="AC125" s="17"/>
      <c r="AD125" s="17"/>
      <c r="AE125" s="17"/>
      <c r="AF125" s="17"/>
      <c r="AG125" s="17"/>
      <c r="AH125" s="17"/>
      <c r="AI125" s="17"/>
    </row>
    <row r="126" spans="1:43" x14ac:dyDescent="0.25">
      <c r="B126" s="20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3"/>
      <c r="AB126" s="17"/>
      <c r="AC126" s="17"/>
      <c r="AD126" s="17"/>
      <c r="AE126" s="17"/>
      <c r="AF126" s="17"/>
      <c r="AG126" s="17"/>
      <c r="AH126" s="17"/>
      <c r="AI126" s="17"/>
    </row>
    <row r="127" spans="1:43" x14ac:dyDescent="0.25">
      <c r="B127" s="20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3"/>
      <c r="AB127" s="17"/>
      <c r="AC127" s="17"/>
      <c r="AD127" s="17"/>
      <c r="AE127" s="17"/>
      <c r="AF127" s="17"/>
      <c r="AG127" s="17"/>
      <c r="AH127" s="17"/>
      <c r="AI127" s="17"/>
    </row>
    <row r="128" spans="1:43" x14ac:dyDescent="0.25">
      <c r="B128" s="20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3"/>
      <c r="AI128" s="17"/>
      <c r="AJ128" s="17"/>
      <c r="AK128" s="17"/>
      <c r="AL128" s="17"/>
      <c r="AM128" s="17"/>
      <c r="AN128" s="17"/>
      <c r="AO128" s="17"/>
      <c r="AP128" s="17"/>
    </row>
    <row r="129" spans="2:41" x14ac:dyDescent="0.25">
      <c r="B129" s="20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3"/>
      <c r="AH129" s="17"/>
      <c r="AI129" s="17"/>
      <c r="AJ129" s="17"/>
      <c r="AK129" s="17"/>
      <c r="AL129" s="17"/>
      <c r="AM129" s="17"/>
      <c r="AN129" s="17"/>
      <c r="AO129" s="17"/>
    </row>
    <row r="130" spans="2:41" x14ac:dyDescent="0.25">
      <c r="B130" s="20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3"/>
      <c r="AH130" s="17"/>
      <c r="AI130" s="17"/>
      <c r="AJ130" s="17"/>
      <c r="AK130" s="17"/>
      <c r="AL130" s="17"/>
      <c r="AM130" s="17"/>
      <c r="AN130" s="17"/>
      <c r="AO130" s="17"/>
    </row>
    <row r="131" spans="2:41" x14ac:dyDescent="0.25">
      <c r="B131" s="20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3"/>
      <c r="AH131" s="17"/>
      <c r="AI131" s="17"/>
      <c r="AJ131" s="17"/>
      <c r="AK131" s="17"/>
      <c r="AL131" s="17"/>
      <c r="AM131" s="17"/>
      <c r="AN131" s="17"/>
      <c r="AO131" s="17"/>
    </row>
    <row r="132" spans="2:41" x14ac:dyDescent="0.25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3"/>
      <c r="AH132" s="17"/>
      <c r="AI132" s="17"/>
      <c r="AJ132" s="17"/>
      <c r="AK132" s="17"/>
      <c r="AL132" s="17"/>
      <c r="AM132" s="17"/>
      <c r="AN132" s="17"/>
      <c r="AO132" s="17"/>
    </row>
    <row r="133" spans="2:41" x14ac:dyDescent="0.2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3"/>
      <c r="AH133" s="17"/>
      <c r="AI133" s="17"/>
      <c r="AJ133" s="17"/>
      <c r="AK133" s="17"/>
      <c r="AL133" s="17"/>
      <c r="AM133" s="17"/>
      <c r="AN133" s="17"/>
      <c r="AO133" s="17"/>
    </row>
    <row r="134" spans="2:41" x14ac:dyDescent="0.2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3"/>
      <c r="AH134" s="17"/>
      <c r="AI134" s="17"/>
      <c r="AJ134" s="17"/>
      <c r="AK134" s="17"/>
      <c r="AL134" s="17"/>
      <c r="AM134" s="17"/>
      <c r="AN134" s="17"/>
      <c r="AO134" s="17"/>
    </row>
    <row r="135" spans="2:41" x14ac:dyDescent="0.2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3"/>
      <c r="AH135" s="17"/>
      <c r="AI135" s="17"/>
      <c r="AJ135" s="17"/>
      <c r="AK135" s="17"/>
      <c r="AL135" s="17"/>
      <c r="AM135" s="17"/>
      <c r="AN135" s="17"/>
      <c r="AO135" s="17"/>
    </row>
    <row r="136" spans="2:41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3"/>
      <c r="AH136" s="17"/>
      <c r="AI136" s="17"/>
      <c r="AJ136" s="17"/>
      <c r="AK136" s="17"/>
      <c r="AL136" s="17"/>
      <c r="AM136" s="17"/>
      <c r="AN136" s="17"/>
      <c r="AO136" s="17"/>
    </row>
    <row r="137" spans="2:41" x14ac:dyDescent="0.2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3"/>
      <c r="AH137" s="17"/>
      <c r="AI137" s="17"/>
      <c r="AJ137" s="17"/>
      <c r="AK137" s="17"/>
      <c r="AL137" s="17"/>
      <c r="AM137" s="17"/>
      <c r="AN137" s="17"/>
      <c r="AO137" s="17"/>
    </row>
    <row r="138" spans="2:41" x14ac:dyDescent="0.2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3"/>
      <c r="AH138" s="17"/>
      <c r="AI138" s="17"/>
      <c r="AJ138" s="17"/>
      <c r="AK138" s="17"/>
      <c r="AL138" s="17"/>
      <c r="AM138" s="17"/>
      <c r="AN138" s="17"/>
      <c r="AO138" s="17"/>
    </row>
    <row r="139" spans="2:41" x14ac:dyDescent="0.2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3"/>
      <c r="AH139" s="17"/>
      <c r="AI139" s="17"/>
      <c r="AJ139" s="17"/>
      <c r="AK139" s="17"/>
      <c r="AL139" s="17"/>
      <c r="AM139" s="17"/>
      <c r="AN139" s="17"/>
      <c r="AO139" s="17"/>
    </row>
    <row r="140" spans="2:41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3"/>
      <c r="AH140" s="17"/>
      <c r="AI140" s="17"/>
      <c r="AJ140" s="17"/>
      <c r="AK140" s="17"/>
      <c r="AL140" s="17"/>
      <c r="AM140" s="17"/>
      <c r="AN140" s="17"/>
      <c r="AO140" s="17"/>
    </row>
    <row r="141" spans="2:41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3"/>
      <c r="AH141" s="17"/>
      <c r="AI141" s="17"/>
      <c r="AJ141" s="17"/>
      <c r="AK141" s="17"/>
      <c r="AL141" s="17"/>
      <c r="AM141" s="17"/>
      <c r="AN141" s="17"/>
      <c r="AO141" s="17"/>
    </row>
    <row r="142" spans="2:41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3"/>
      <c r="AH142" s="17"/>
      <c r="AI142" s="17"/>
      <c r="AJ142" s="17"/>
      <c r="AK142" s="17"/>
      <c r="AL142" s="17"/>
      <c r="AM142" s="17"/>
      <c r="AN142" s="17"/>
      <c r="AO142" s="17"/>
    </row>
    <row r="143" spans="2:41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3"/>
      <c r="AG143" s="17"/>
      <c r="AH143" s="17"/>
      <c r="AI143" s="17"/>
      <c r="AJ143" s="17"/>
      <c r="AK143" s="17"/>
      <c r="AL143" s="17"/>
      <c r="AM143" s="17"/>
      <c r="AN143" s="17"/>
    </row>
    <row r="144" spans="2:41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3"/>
      <c r="AG144" s="17"/>
      <c r="AH144" s="17"/>
      <c r="AI144" s="17"/>
      <c r="AJ144" s="17"/>
      <c r="AK144" s="17"/>
      <c r="AL144" s="17"/>
      <c r="AM144" s="17"/>
      <c r="AN144" s="17"/>
    </row>
    <row r="145" spans="2:40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3"/>
      <c r="AG145" s="17"/>
      <c r="AH145" s="17"/>
      <c r="AI145" s="17"/>
      <c r="AJ145" s="17"/>
      <c r="AK145" s="17"/>
      <c r="AL145" s="17"/>
      <c r="AM145" s="17"/>
      <c r="AN145" s="17"/>
    </row>
    <row r="146" spans="2:40" x14ac:dyDescent="0.2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3"/>
    </row>
    <row r="147" spans="2:40" x14ac:dyDescent="0.25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3"/>
    </row>
    <row r="148" spans="2:40" x14ac:dyDescent="0.25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3"/>
    </row>
    <row r="149" spans="2:40" x14ac:dyDescent="0.25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2:40" x14ac:dyDescent="0.25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2:40" x14ac:dyDescent="0.25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2:40" x14ac:dyDescent="0.25">
      <c r="D152" s="31"/>
    </row>
    <row r="153" spans="2:40" x14ac:dyDescent="0.25">
      <c r="D153" s="31"/>
    </row>
    <row r="154" spans="2:40" x14ac:dyDescent="0.25">
      <c r="D154" s="31"/>
    </row>
    <row r="155" spans="2:40" x14ac:dyDescent="0.25">
      <c r="D155" s="31"/>
    </row>
    <row r="156" spans="2:40" x14ac:dyDescent="0.25">
      <c r="D156" s="31"/>
    </row>
    <row r="157" spans="2:40" x14ac:dyDescent="0.25">
      <c r="D157" s="31"/>
    </row>
    <row r="158" spans="2:40" x14ac:dyDescent="0.25">
      <c r="D158" s="31"/>
    </row>
    <row r="159" spans="2:40" x14ac:dyDescent="0.25">
      <c r="D159" s="31"/>
    </row>
    <row r="160" spans="2:40" x14ac:dyDescent="0.25">
      <c r="D160" s="31"/>
    </row>
    <row r="161" spans="4:4" x14ac:dyDescent="0.25">
      <c r="D161" s="31"/>
    </row>
    <row r="162" spans="4:4" x14ac:dyDescent="0.25">
      <c r="D162" s="31"/>
    </row>
    <row r="163" spans="4:4" x14ac:dyDescent="0.25">
      <c r="D163" s="31"/>
    </row>
    <row r="164" spans="4:4" x14ac:dyDescent="0.25">
      <c r="D164" s="31"/>
    </row>
    <row r="165" spans="4:4" x14ac:dyDescent="0.25">
      <c r="D165" s="31"/>
    </row>
    <row r="166" spans="4:4" x14ac:dyDescent="0.25">
      <c r="D166" s="31"/>
    </row>
    <row r="167" spans="4:4" x14ac:dyDescent="0.25">
      <c r="D167" s="31"/>
    </row>
    <row r="168" spans="4:4" x14ac:dyDescent="0.25">
      <c r="D168" s="31"/>
    </row>
  </sheetData>
  <autoFilter ref="A85:AQ115"/>
  <mergeCells count="13">
    <mergeCell ref="A3:R3"/>
    <mergeCell ref="A2:R2"/>
    <mergeCell ref="A1:R1"/>
    <mergeCell ref="A4:R4"/>
    <mergeCell ref="A5:A6"/>
    <mergeCell ref="B5:B6"/>
    <mergeCell ref="C5:K5"/>
    <mergeCell ref="L5:R5"/>
    <mergeCell ref="A84:A85"/>
    <mergeCell ref="B84:B85"/>
    <mergeCell ref="C84:K84"/>
    <mergeCell ref="L84:R84"/>
    <mergeCell ref="A83:R83"/>
  </mergeCells>
  <hyperlinks>
    <hyperlink ref="A118" r:id="rId1"/>
  </hyperlinks>
  <pageMargins left="0.70866141732283472" right="0.70866141732283472" top="0.74803149606299213" bottom="0.74803149606299213" header="0.31496062992125984" footer="0.31496062992125984"/>
  <pageSetup paperSize="8" scale="66" fitToHeight="2" orientation="landscape" r:id="rId2"/>
  <rowBreaks count="2" manualBreakCount="2">
    <brk id="3" max="17" man="1"/>
    <brk id="82" max="17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topLeftCell="A13" zoomScaleNormal="100" workbookViewId="0">
      <selection activeCell="E51" sqref="E51"/>
    </sheetView>
  </sheetViews>
  <sheetFormatPr defaultColWidth="11.5703125" defaultRowHeight="15" x14ac:dyDescent="0.25"/>
  <cols>
    <col min="1" max="1" width="32.28515625" customWidth="1"/>
    <col min="2" max="23" width="10.7109375" customWidth="1"/>
    <col min="199" max="199" width="51.5703125" customWidth="1"/>
    <col min="202" max="202" width="12" customWidth="1"/>
    <col min="455" max="455" width="51.5703125" customWidth="1"/>
    <col min="458" max="458" width="12" customWidth="1"/>
    <col min="711" max="711" width="51.5703125" customWidth="1"/>
    <col min="714" max="714" width="12" customWidth="1"/>
    <col min="967" max="967" width="51.5703125" customWidth="1"/>
    <col min="970" max="970" width="12" customWidth="1"/>
    <col min="1223" max="1223" width="51.5703125" customWidth="1"/>
    <col min="1226" max="1226" width="12" customWidth="1"/>
    <col min="1479" max="1479" width="51.5703125" customWidth="1"/>
    <col min="1482" max="1482" width="12" customWidth="1"/>
    <col min="1735" max="1735" width="51.5703125" customWidth="1"/>
    <col min="1738" max="1738" width="12" customWidth="1"/>
    <col min="1991" max="1991" width="51.5703125" customWidth="1"/>
    <col min="1994" max="1994" width="12" customWidth="1"/>
    <col min="2247" max="2247" width="51.5703125" customWidth="1"/>
    <col min="2250" max="2250" width="12" customWidth="1"/>
    <col min="2503" max="2503" width="51.5703125" customWidth="1"/>
    <col min="2506" max="2506" width="12" customWidth="1"/>
    <col min="2759" max="2759" width="51.5703125" customWidth="1"/>
    <col min="2762" max="2762" width="12" customWidth="1"/>
    <col min="3015" max="3015" width="51.5703125" customWidth="1"/>
    <col min="3018" max="3018" width="12" customWidth="1"/>
    <col min="3271" max="3271" width="51.5703125" customWidth="1"/>
    <col min="3274" max="3274" width="12" customWidth="1"/>
    <col min="3527" max="3527" width="51.5703125" customWidth="1"/>
    <col min="3530" max="3530" width="12" customWidth="1"/>
    <col min="3783" max="3783" width="51.5703125" customWidth="1"/>
    <col min="3786" max="3786" width="12" customWidth="1"/>
    <col min="4039" max="4039" width="51.5703125" customWidth="1"/>
    <col min="4042" max="4042" width="12" customWidth="1"/>
    <col min="4295" max="4295" width="51.5703125" customWidth="1"/>
    <col min="4298" max="4298" width="12" customWidth="1"/>
    <col min="4551" max="4551" width="51.5703125" customWidth="1"/>
    <col min="4554" max="4554" width="12" customWidth="1"/>
    <col min="4807" max="4807" width="51.5703125" customWidth="1"/>
    <col min="4810" max="4810" width="12" customWidth="1"/>
    <col min="5063" max="5063" width="51.5703125" customWidth="1"/>
    <col min="5066" max="5066" width="12" customWidth="1"/>
    <col min="5319" max="5319" width="51.5703125" customWidth="1"/>
    <col min="5322" max="5322" width="12" customWidth="1"/>
    <col min="5575" max="5575" width="51.5703125" customWidth="1"/>
    <col min="5578" max="5578" width="12" customWidth="1"/>
    <col min="5831" max="5831" width="51.5703125" customWidth="1"/>
    <col min="5834" max="5834" width="12" customWidth="1"/>
    <col min="6087" max="6087" width="51.5703125" customWidth="1"/>
    <col min="6090" max="6090" width="12" customWidth="1"/>
    <col min="6343" max="6343" width="51.5703125" customWidth="1"/>
    <col min="6346" max="6346" width="12" customWidth="1"/>
    <col min="6599" max="6599" width="51.5703125" customWidth="1"/>
    <col min="6602" max="6602" width="12" customWidth="1"/>
    <col min="6855" max="6855" width="51.5703125" customWidth="1"/>
    <col min="6858" max="6858" width="12" customWidth="1"/>
    <col min="7111" max="7111" width="51.5703125" customWidth="1"/>
    <col min="7114" max="7114" width="12" customWidth="1"/>
    <col min="7367" max="7367" width="51.5703125" customWidth="1"/>
    <col min="7370" max="7370" width="12" customWidth="1"/>
    <col min="7623" max="7623" width="51.5703125" customWidth="1"/>
    <col min="7626" max="7626" width="12" customWidth="1"/>
    <col min="7879" max="7879" width="51.5703125" customWidth="1"/>
    <col min="7882" max="7882" width="12" customWidth="1"/>
    <col min="8135" max="8135" width="51.5703125" customWidth="1"/>
    <col min="8138" max="8138" width="12" customWidth="1"/>
    <col min="8391" max="8391" width="51.5703125" customWidth="1"/>
    <col min="8394" max="8394" width="12" customWidth="1"/>
    <col min="8647" max="8647" width="51.5703125" customWidth="1"/>
    <col min="8650" max="8650" width="12" customWidth="1"/>
    <col min="8903" max="8903" width="51.5703125" customWidth="1"/>
    <col min="8906" max="8906" width="12" customWidth="1"/>
    <col min="9159" max="9159" width="51.5703125" customWidth="1"/>
    <col min="9162" max="9162" width="12" customWidth="1"/>
    <col min="9415" max="9415" width="51.5703125" customWidth="1"/>
    <col min="9418" max="9418" width="12" customWidth="1"/>
    <col min="9671" max="9671" width="51.5703125" customWidth="1"/>
    <col min="9674" max="9674" width="12" customWidth="1"/>
    <col min="9927" max="9927" width="51.5703125" customWidth="1"/>
    <col min="9930" max="9930" width="12" customWidth="1"/>
    <col min="10183" max="10183" width="51.5703125" customWidth="1"/>
    <col min="10186" max="10186" width="12" customWidth="1"/>
    <col min="10439" max="10439" width="51.5703125" customWidth="1"/>
    <col min="10442" max="10442" width="12" customWidth="1"/>
    <col min="10695" max="10695" width="51.5703125" customWidth="1"/>
    <col min="10698" max="10698" width="12" customWidth="1"/>
    <col min="10951" max="10951" width="51.5703125" customWidth="1"/>
    <col min="10954" max="10954" width="12" customWidth="1"/>
    <col min="11207" max="11207" width="51.5703125" customWidth="1"/>
    <col min="11210" max="11210" width="12" customWidth="1"/>
    <col min="11463" max="11463" width="51.5703125" customWidth="1"/>
    <col min="11466" max="11466" width="12" customWidth="1"/>
    <col min="11719" max="11719" width="51.5703125" customWidth="1"/>
    <col min="11722" max="11722" width="12" customWidth="1"/>
    <col min="11975" max="11975" width="51.5703125" customWidth="1"/>
    <col min="11978" max="11978" width="12" customWidth="1"/>
    <col min="12231" max="12231" width="51.5703125" customWidth="1"/>
    <col min="12234" max="12234" width="12" customWidth="1"/>
    <col min="12487" max="12487" width="51.5703125" customWidth="1"/>
    <col min="12490" max="12490" width="12" customWidth="1"/>
    <col min="12743" max="12743" width="51.5703125" customWidth="1"/>
    <col min="12746" max="12746" width="12" customWidth="1"/>
    <col min="12999" max="12999" width="51.5703125" customWidth="1"/>
    <col min="13002" max="13002" width="12" customWidth="1"/>
    <col min="13255" max="13255" width="51.5703125" customWidth="1"/>
    <col min="13258" max="13258" width="12" customWidth="1"/>
    <col min="13511" max="13511" width="51.5703125" customWidth="1"/>
    <col min="13514" max="13514" width="12" customWidth="1"/>
    <col min="13767" max="13767" width="51.5703125" customWidth="1"/>
    <col min="13770" max="13770" width="12" customWidth="1"/>
    <col min="14023" max="14023" width="51.5703125" customWidth="1"/>
    <col min="14026" max="14026" width="12" customWidth="1"/>
    <col min="14279" max="14279" width="51.5703125" customWidth="1"/>
    <col min="14282" max="14282" width="12" customWidth="1"/>
    <col min="14535" max="14535" width="51.5703125" customWidth="1"/>
    <col min="14538" max="14538" width="12" customWidth="1"/>
    <col min="14791" max="14791" width="51.5703125" customWidth="1"/>
    <col min="14794" max="14794" width="12" customWidth="1"/>
    <col min="15047" max="15047" width="51.5703125" customWidth="1"/>
    <col min="15050" max="15050" width="12" customWidth="1"/>
    <col min="15303" max="15303" width="51.5703125" customWidth="1"/>
    <col min="15306" max="15306" width="12" customWidth="1"/>
    <col min="15559" max="15559" width="51.5703125" customWidth="1"/>
    <col min="15562" max="15562" width="12" customWidth="1"/>
    <col min="15815" max="15815" width="51.5703125" customWidth="1"/>
    <col min="15818" max="15818" width="12" customWidth="1"/>
    <col min="16071" max="16071" width="51.5703125" customWidth="1"/>
    <col min="16074" max="16074" width="12" customWidth="1"/>
  </cols>
  <sheetData>
    <row r="1" spans="1:24" ht="75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4" ht="15" customHeight="1" x14ac:dyDescent="0.25">
      <c r="A2" s="135" t="s">
        <v>146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</row>
    <row r="3" spans="1:24" ht="24.95" customHeight="1" x14ac:dyDescent="0.25">
      <c r="A3" s="140" t="str">
        <f>Contents!A3</f>
        <v>Released: December 2017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4" x14ac:dyDescent="0.25">
      <c r="A4" s="141" t="s">
        <v>232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24" ht="15" customHeight="1" x14ac:dyDescent="0.25">
      <c r="A5" s="138" t="s">
        <v>68</v>
      </c>
      <c r="B5" s="137" t="s">
        <v>150</v>
      </c>
      <c r="C5" s="137"/>
      <c r="D5" s="137"/>
      <c r="E5" s="137"/>
      <c r="F5" s="137"/>
      <c r="G5" s="137"/>
      <c r="H5" s="137"/>
      <c r="I5" s="137"/>
      <c r="J5" s="137"/>
      <c r="K5" s="137" t="s">
        <v>151</v>
      </c>
      <c r="L5" s="137"/>
      <c r="M5" s="137"/>
      <c r="N5" s="137"/>
      <c r="O5" s="137"/>
      <c r="P5" s="137" t="s">
        <v>152</v>
      </c>
      <c r="Q5" s="137"/>
      <c r="R5" s="137"/>
      <c r="S5" s="137"/>
      <c r="T5" s="137"/>
      <c r="U5" s="137"/>
      <c r="V5" s="137"/>
      <c r="W5" s="144" t="s">
        <v>71</v>
      </c>
    </row>
    <row r="6" spans="1:24" ht="34.5" x14ac:dyDescent="0.25">
      <c r="A6" s="138"/>
      <c r="B6" s="65" t="s">
        <v>65</v>
      </c>
      <c r="C6" s="65" t="s">
        <v>103</v>
      </c>
      <c r="D6" s="65" t="s">
        <v>104</v>
      </c>
      <c r="E6" s="65" t="s">
        <v>105</v>
      </c>
      <c r="F6" s="65" t="s">
        <v>106</v>
      </c>
      <c r="G6" s="65" t="s">
        <v>107</v>
      </c>
      <c r="H6" s="65" t="s">
        <v>108</v>
      </c>
      <c r="I6" s="65" t="s">
        <v>109</v>
      </c>
      <c r="J6" s="72" t="s">
        <v>66</v>
      </c>
      <c r="K6" s="71" t="s">
        <v>110</v>
      </c>
      <c r="L6" s="65" t="s">
        <v>111</v>
      </c>
      <c r="M6" s="65" t="s">
        <v>112</v>
      </c>
      <c r="N6" s="65" t="s">
        <v>102</v>
      </c>
      <c r="O6" s="72" t="s">
        <v>113</v>
      </c>
      <c r="P6" s="71" t="s">
        <v>114</v>
      </c>
      <c r="Q6" s="65" t="s">
        <v>115</v>
      </c>
      <c r="R6" s="65" t="s">
        <v>116</v>
      </c>
      <c r="S6" s="65" t="s">
        <v>117</v>
      </c>
      <c r="T6" s="65" t="s">
        <v>112</v>
      </c>
      <c r="U6" s="65" t="s">
        <v>102</v>
      </c>
      <c r="V6" s="72" t="s">
        <v>113</v>
      </c>
      <c r="W6" s="149"/>
    </row>
    <row r="7" spans="1:24" x14ac:dyDescent="0.25">
      <c r="A7" s="9" t="s">
        <v>3</v>
      </c>
      <c r="B7" s="108">
        <v>357</v>
      </c>
      <c r="C7" s="108">
        <v>220</v>
      </c>
      <c r="D7" s="108">
        <v>108</v>
      </c>
      <c r="E7" s="108">
        <v>43</v>
      </c>
      <c r="F7" s="108">
        <v>45</v>
      </c>
      <c r="G7" s="108">
        <v>45</v>
      </c>
      <c r="H7" s="108">
        <v>28</v>
      </c>
      <c r="I7" s="108">
        <v>36</v>
      </c>
      <c r="J7" s="112">
        <v>2</v>
      </c>
      <c r="K7" s="113">
        <v>383</v>
      </c>
      <c r="L7" s="113">
        <v>371</v>
      </c>
      <c r="M7" s="113">
        <v>102</v>
      </c>
      <c r="N7" s="113">
        <v>13</v>
      </c>
      <c r="O7" s="114">
        <v>15</v>
      </c>
      <c r="P7" s="113">
        <v>62</v>
      </c>
      <c r="Q7" s="113">
        <v>342</v>
      </c>
      <c r="R7" s="113">
        <v>215</v>
      </c>
      <c r="S7" s="113">
        <v>144</v>
      </c>
      <c r="T7" s="113">
        <v>97</v>
      </c>
      <c r="U7" s="113">
        <v>10</v>
      </c>
      <c r="V7" s="114">
        <v>14</v>
      </c>
      <c r="W7" s="14">
        <f>SUM(P7:V7)</f>
        <v>884</v>
      </c>
      <c r="X7" s="30"/>
    </row>
    <row r="8" spans="1:24" x14ac:dyDescent="0.25">
      <c r="A8" s="9" t="s">
        <v>148</v>
      </c>
      <c r="B8" s="108">
        <v>17</v>
      </c>
      <c r="C8" s="108">
        <v>16</v>
      </c>
      <c r="D8" s="108">
        <v>4</v>
      </c>
      <c r="E8" s="108">
        <v>3</v>
      </c>
      <c r="F8" s="108">
        <v>2</v>
      </c>
      <c r="G8" s="108">
        <v>4</v>
      </c>
      <c r="H8" s="108">
        <v>2</v>
      </c>
      <c r="I8" s="108">
        <v>3</v>
      </c>
      <c r="J8" s="112">
        <v>0</v>
      </c>
      <c r="K8" s="113">
        <v>18</v>
      </c>
      <c r="L8" s="113">
        <v>20</v>
      </c>
      <c r="M8" s="113">
        <v>8</v>
      </c>
      <c r="N8" s="113">
        <v>3</v>
      </c>
      <c r="O8" s="114">
        <v>2</v>
      </c>
      <c r="P8" s="113">
        <v>5</v>
      </c>
      <c r="Q8" s="113">
        <v>18</v>
      </c>
      <c r="R8" s="113">
        <v>6</v>
      </c>
      <c r="S8" s="113">
        <v>10</v>
      </c>
      <c r="T8" s="113">
        <v>8</v>
      </c>
      <c r="U8" s="113">
        <v>2</v>
      </c>
      <c r="V8" s="114">
        <v>2</v>
      </c>
      <c r="W8" s="14">
        <f t="shared" ref="W8:W30" si="0">SUM(P8:V8)</f>
        <v>51</v>
      </c>
      <c r="X8" s="30"/>
    </row>
    <row r="9" spans="1:24" x14ac:dyDescent="0.25">
      <c r="A9" s="9" t="s">
        <v>4</v>
      </c>
      <c r="B9" s="108">
        <v>42</v>
      </c>
      <c r="C9" s="108">
        <v>11</v>
      </c>
      <c r="D9" s="108">
        <v>7</v>
      </c>
      <c r="E9" s="108">
        <v>5</v>
      </c>
      <c r="F9" s="108">
        <v>5</v>
      </c>
      <c r="G9" s="108">
        <v>7</v>
      </c>
      <c r="H9" s="108">
        <v>10</v>
      </c>
      <c r="I9" s="108">
        <v>21</v>
      </c>
      <c r="J9" s="112">
        <v>0</v>
      </c>
      <c r="K9" s="115">
        <v>31</v>
      </c>
      <c r="L9" s="115">
        <v>33</v>
      </c>
      <c r="M9" s="115">
        <v>29</v>
      </c>
      <c r="N9" s="115">
        <v>9</v>
      </c>
      <c r="O9" s="114">
        <v>6</v>
      </c>
      <c r="P9" s="115">
        <v>5</v>
      </c>
      <c r="Q9" s="115">
        <v>29</v>
      </c>
      <c r="R9" s="115">
        <v>15</v>
      </c>
      <c r="S9" s="115">
        <v>20</v>
      </c>
      <c r="T9" s="115">
        <v>26</v>
      </c>
      <c r="U9" s="115">
        <v>9</v>
      </c>
      <c r="V9" s="114">
        <v>4</v>
      </c>
      <c r="W9" s="14">
        <f t="shared" si="0"/>
        <v>108</v>
      </c>
      <c r="X9" s="30"/>
    </row>
    <row r="10" spans="1:24" x14ac:dyDescent="0.25">
      <c r="A10" s="9" t="s">
        <v>5</v>
      </c>
      <c r="B10" s="108">
        <v>29</v>
      </c>
      <c r="C10" s="108">
        <v>17</v>
      </c>
      <c r="D10" s="108">
        <v>6</v>
      </c>
      <c r="E10" s="108">
        <v>4</v>
      </c>
      <c r="F10" s="108">
        <v>6</v>
      </c>
      <c r="G10" s="108">
        <v>3</v>
      </c>
      <c r="H10" s="108">
        <v>6</v>
      </c>
      <c r="I10" s="108">
        <v>2</v>
      </c>
      <c r="J10" s="112">
        <v>0</v>
      </c>
      <c r="K10" s="113">
        <v>36</v>
      </c>
      <c r="L10" s="113">
        <v>24</v>
      </c>
      <c r="M10" s="113">
        <v>10</v>
      </c>
      <c r="N10" s="113">
        <v>3</v>
      </c>
      <c r="O10" s="114">
        <v>0</v>
      </c>
      <c r="P10" s="113">
        <v>3</v>
      </c>
      <c r="Q10" s="113">
        <v>34</v>
      </c>
      <c r="R10" s="113">
        <v>13</v>
      </c>
      <c r="S10" s="113">
        <v>11</v>
      </c>
      <c r="T10" s="113">
        <v>9</v>
      </c>
      <c r="U10" s="113">
        <v>3</v>
      </c>
      <c r="V10" s="114">
        <v>0</v>
      </c>
      <c r="W10" s="14">
        <f t="shared" si="0"/>
        <v>73</v>
      </c>
      <c r="X10" s="30"/>
    </row>
    <row r="11" spans="1:24" ht="13.15" customHeight="1" x14ac:dyDescent="0.25">
      <c r="A11" s="9" t="s">
        <v>0</v>
      </c>
      <c r="B11" s="108">
        <v>617</v>
      </c>
      <c r="C11" s="108">
        <v>303</v>
      </c>
      <c r="D11" s="108">
        <v>150</v>
      </c>
      <c r="E11" s="108">
        <v>59</v>
      </c>
      <c r="F11" s="108">
        <v>84</v>
      </c>
      <c r="G11" s="108">
        <v>93</v>
      </c>
      <c r="H11" s="108">
        <v>118</v>
      </c>
      <c r="I11" s="108">
        <v>174</v>
      </c>
      <c r="J11" s="112">
        <v>13</v>
      </c>
      <c r="K11" s="113">
        <v>661</v>
      </c>
      <c r="L11" s="113">
        <v>476</v>
      </c>
      <c r="M11" s="113">
        <v>343</v>
      </c>
      <c r="N11" s="113">
        <v>61</v>
      </c>
      <c r="O11" s="114">
        <v>70</v>
      </c>
      <c r="P11" s="113">
        <v>180</v>
      </c>
      <c r="Q11" s="113">
        <v>529</v>
      </c>
      <c r="R11" s="113">
        <v>241</v>
      </c>
      <c r="S11" s="113">
        <v>223</v>
      </c>
      <c r="T11" s="113">
        <v>320</v>
      </c>
      <c r="U11" s="113">
        <v>60</v>
      </c>
      <c r="V11" s="114">
        <v>58</v>
      </c>
      <c r="W11" s="14">
        <f t="shared" si="0"/>
        <v>1611</v>
      </c>
      <c r="X11" s="30"/>
    </row>
    <row r="12" spans="1:24" x14ac:dyDescent="0.25">
      <c r="A12" s="9" t="s">
        <v>6</v>
      </c>
      <c r="B12" s="108">
        <v>43</v>
      </c>
      <c r="C12" s="108">
        <v>26</v>
      </c>
      <c r="D12" s="108">
        <v>15</v>
      </c>
      <c r="E12" s="108">
        <v>4</v>
      </c>
      <c r="F12" s="108">
        <v>9</v>
      </c>
      <c r="G12" s="108">
        <v>5</v>
      </c>
      <c r="H12" s="108">
        <v>7</v>
      </c>
      <c r="I12" s="108">
        <v>12</v>
      </c>
      <c r="J12" s="112">
        <v>0</v>
      </c>
      <c r="K12" s="113">
        <v>43</v>
      </c>
      <c r="L12" s="113">
        <v>27</v>
      </c>
      <c r="M12" s="113">
        <v>22</v>
      </c>
      <c r="N12" s="113">
        <v>4</v>
      </c>
      <c r="O12" s="114">
        <v>25</v>
      </c>
      <c r="P12" s="113">
        <v>15</v>
      </c>
      <c r="Q12" s="113">
        <v>30</v>
      </c>
      <c r="R12" s="113">
        <v>11</v>
      </c>
      <c r="S12" s="113">
        <v>16</v>
      </c>
      <c r="T12" s="113">
        <v>20</v>
      </c>
      <c r="U12" s="113">
        <v>5</v>
      </c>
      <c r="V12" s="114">
        <v>24</v>
      </c>
      <c r="W12" s="14">
        <f t="shared" si="0"/>
        <v>121</v>
      </c>
      <c r="X12" s="30"/>
    </row>
    <row r="13" spans="1:24" x14ac:dyDescent="0.25">
      <c r="A13" s="9" t="s">
        <v>7</v>
      </c>
      <c r="B13" s="108">
        <v>49</v>
      </c>
      <c r="C13" s="108">
        <v>34</v>
      </c>
      <c r="D13" s="108">
        <v>16</v>
      </c>
      <c r="E13" s="108">
        <v>4</v>
      </c>
      <c r="F13" s="108">
        <v>8</v>
      </c>
      <c r="G13" s="108">
        <v>11</v>
      </c>
      <c r="H13" s="108">
        <v>15</v>
      </c>
      <c r="I13" s="108">
        <v>12</v>
      </c>
      <c r="J13" s="112">
        <v>3</v>
      </c>
      <c r="K13" s="113">
        <v>65</v>
      </c>
      <c r="L13" s="113">
        <v>49</v>
      </c>
      <c r="M13" s="113">
        <v>27</v>
      </c>
      <c r="N13" s="113">
        <v>2</v>
      </c>
      <c r="O13" s="114">
        <v>9</v>
      </c>
      <c r="P13" s="113">
        <v>18</v>
      </c>
      <c r="Q13" s="113">
        <v>51</v>
      </c>
      <c r="R13" s="113">
        <v>29</v>
      </c>
      <c r="S13" s="113">
        <v>22</v>
      </c>
      <c r="T13" s="113">
        <v>21</v>
      </c>
      <c r="U13" s="113">
        <v>3</v>
      </c>
      <c r="V13" s="114">
        <v>8</v>
      </c>
      <c r="W13" s="14">
        <f t="shared" si="0"/>
        <v>152</v>
      </c>
      <c r="X13" s="30"/>
    </row>
    <row r="14" spans="1:24" x14ac:dyDescent="0.25">
      <c r="A14" s="9" t="s">
        <v>97</v>
      </c>
      <c r="B14" s="108">
        <v>4</v>
      </c>
      <c r="C14" s="108">
        <v>0</v>
      </c>
      <c r="D14" s="108">
        <v>1</v>
      </c>
      <c r="E14" s="108">
        <v>1</v>
      </c>
      <c r="F14" s="108">
        <v>0</v>
      </c>
      <c r="G14" s="108">
        <v>2</v>
      </c>
      <c r="H14" s="108">
        <v>0</v>
      </c>
      <c r="I14" s="108">
        <v>0</v>
      </c>
      <c r="J14" s="112">
        <v>0</v>
      </c>
      <c r="K14" s="113">
        <v>2</v>
      </c>
      <c r="L14" s="113">
        <v>2</v>
      </c>
      <c r="M14" s="113">
        <v>1</v>
      </c>
      <c r="N14" s="113">
        <v>3</v>
      </c>
      <c r="O14" s="114">
        <v>0</v>
      </c>
      <c r="P14" s="113">
        <v>0</v>
      </c>
      <c r="Q14" s="113">
        <v>2</v>
      </c>
      <c r="R14" s="113">
        <v>2</v>
      </c>
      <c r="S14" s="113">
        <v>0</v>
      </c>
      <c r="T14" s="113">
        <v>1</v>
      </c>
      <c r="U14" s="113">
        <v>3</v>
      </c>
      <c r="V14" s="114">
        <v>0</v>
      </c>
      <c r="W14" s="14">
        <f t="shared" si="0"/>
        <v>8</v>
      </c>
      <c r="X14" s="30"/>
    </row>
    <row r="15" spans="1:24" x14ac:dyDescent="0.25">
      <c r="A15" s="9" t="s">
        <v>208</v>
      </c>
      <c r="B15" s="108">
        <v>1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12">
        <v>0</v>
      </c>
      <c r="K15" s="113">
        <v>0</v>
      </c>
      <c r="L15" s="113">
        <v>0</v>
      </c>
      <c r="M15" s="113">
        <v>1</v>
      </c>
      <c r="N15" s="116">
        <v>0</v>
      </c>
      <c r="O15" s="117">
        <v>0</v>
      </c>
      <c r="P15" s="113">
        <v>0</v>
      </c>
      <c r="Q15" s="113">
        <v>0</v>
      </c>
      <c r="R15" s="113">
        <v>0</v>
      </c>
      <c r="S15" s="113">
        <v>0</v>
      </c>
      <c r="T15" s="113">
        <v>1</v>
      </c>
      <c r="U15" s="113">
        <v>0</v>
      </c>
      <c r="V15" s="114">
        <v>0</v>
      </c>
      <c r="W15" s="14">
        <f t="shared" si="0"/>
        <v>1</v>
      </c>
      <c r="X15" s="30"/>
    </row>
    <row r="16" spans="1:24" x14ac:dyDescent="0.25">
      <c r="A16" s="9" t="s">
        <v>98</v>
      </c>
      <c r="B16" s="108">
        <v>8</v>
      </c>
      <c r="C16" s="108">
        <v>1</v>
      </c>
      <c r="D16" s="108">
        <v>0</v>
      </c>
      <c r="E16" s="108">
        <v>2</v>
      </c>
      <c r="F16" s="108">
        <v>0</v>
      </c>
      <c r="G16" s="108">
        <v>1</v>
      </c>
      <c r="H16" s="108">
        <v>0</v>
      </c>
      <c r="I16" s="108">
        <v>1</v>
      </c>
      <c r="J16" s="112">
        <v>0</v>
      </c>
      <c r="K16" s="113">
        <v>1</v>
      </c>
      <c r="L16" s="113">
        <v>9</v>
      </c>
      <c r="M16" s="113">
        <v>2</v>
      </c>
      <c r="N16" s="113">
        <v>0</v>
      </c>
      <c r="O16" s="114">
        <v>1</v>
      </c>
      <c r="P16" s="113">
        <v>1</v>
      </c>
      <c r="Q16" s="113">
        <v>1</v>
      </c>
      <c r="R16" s="113">
        <v>4</v>
      </c>
      <c r="S16" s="113">
        <v>4</v>
      </c>
      <c r="T16" s="113">
        <v>2</v>
      </c>
      <c r="U16" s="113">
        <v>0</v>
      </c>
      <c r="V16" s="114">
        <v>1</v>
      </c>
      <c r="W16" s="14">
        <f t="shared" si="0"/>
        <v>13</v>
      </c>
      <c r="X16" s="30"/>
    </row>
    <row r="17" spans="1:24" x14ac:dyDescent="0.25">
      <c r="A17" s="9" t="s">
        <v>99</v>
      </c>
      <c r="B17" s="108">
        <v>18</v>
      </c>
      <c r="C17" s="108">
        <v>3</v>
      </c>
      <c r="D17" s="108">
        <v>0</v>
      </c>
      <c r="E17" s="108">
        <v>0</v>
      </c>
      <c r="F17" s="108">
        <v>2</v>
      </c>
      <c r="G17" s="108">
        <v>2</v>
      </c>
      <c r="H17" s="108">
        <v>4</v>
      </c>
      <c r="I17" s="108">
        <v>9</v>
      </c>
      <c r="J17" s="112">
        <v>2</v>
      </c>
      <c r="K17" s="113">
        <v>16</v>
      </c>
      <c r="L17" s="113">
        <v>10</v>
      </c>
      <c r="M17" s="113">
        <v>6</v>
      </c>
      <c r="N17" s="113">
        <v>3</v>
      </c>
      <c r="O17" s="114">
        <v>5</v>
      </c>
      <c r="P17" s="113">
        <v>8</v>
      </c>
      <c r="Q17" s="113">
        <v>12</v>
      </c>
      <c r="R17" s="113">
        <v>5</v>
      </c>
      <c r="S17" s="113">
        <v>4</v>
      </c>
      <c r="T17" s="113">
        <v>4</v>
      </c>
      <c r="U17" s="113">
        <v>3</v>
      </c>
      <c r="V17" s="114">
        <v>4</v>
      </c>
      <c r="W17" s="14">
        <f t="shared" si="0"/>
        <v>40</v>
      </c>
      <c r="X17" s="30"/>
    </row>
    <row r="18" spans="1:24" x14ac:dyDescent="0.25">
      <c r="A18" s="9" t="s">
        <v>100</v>
      </c>
      <c r="B18" s="108">
        <v>66</v>
      </c>
      <c r="C18" s="108">
        <v>21</v>
      </c>
      <c r="D18" s="108">
        <v>6</v>
      </c>
      <c r="E18" s="108">
        <v>3</v>
      </c>
      <c r="F18" s="108">
        <v>8</v>
      </c>
      <c r="G18" s="108">
        <v>4</v>
      </c>
      <c r="H18" s="108">
        <v>2</v>
      </c>
      <c r="I18" s="108">
        <v>8</v>
      </c>
      <c r="J18" s="112">
        <v>2</v>
      </c>
      <c r="K18" s="115">
        <v>56</v>
      </c>
      <c r="L18" s="115">
        <v>31</v>
      </c>
      <c r="M18" s="115">
        <v>26</v>
      </c>
      <c r="N18" s="115">
        <v>2</v>
      </c>
      <c r="O18" s="114">
        <v>5</v>
      </c>
      <c r="P18" s="115">
        <v>21</v>
      </c>
      <c r="Q18" s="115">
        <v>35</v>
      </c>
      <c r="R18" s="115">
        <v>23</v>
      </c>
      <c r="S18" s="115">
        <v>11</v>
      </c>
      <c r="T18" s="115">
        <v>24</v>
      </c>
      <c r="U18" s="115">
        <v>2</v>
      </c>
      <c r="V18" s="114">
        <v>4</v>
      </c>
      <c r="W18" s="14">
        <f t="shared" si="0"/>
        <v>120</v>
      </c>
      <c r="X18" s="30"/>
    </row>
    <row r="19" spans="1:24" x14ac:dyDescent="0.25">
      <c r="A19" s="9" t="s">
        <v>101</v>
      </c>
      <c r="B19" s="108">
        <v>5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1</v>
      </c>
      <c r="I19" s="108">
        <v>1</v>
      </c>
      <c r="J19" s="112">
        <v>0</v>
      </c>
      <c r="K19" s="115">
        <v>4</v>
      </c>
      <c r="L19" s="115">
        <v>2</v>
      </c>
      <c r="M19" s="115">
        <v>1</v>
      </c>
      <c r="N19" s="115">
        <v>0</v>
      </c>
      <c r="O19" s="114">
        <v>0</v>
      </c>
      <c r="P19" s="115">
        <v>4</v>
      </c>
      <c r="Q19" s="115">
        <v>0</v>
      </c>
      <c r="R19" s="115">
        <v>2</v>
      </c>
      <c r="S19" s="115">
        <v>0</v>
      </c>
      <c r="T19" s="115">
        <v>1</v>
      </c>
      <c r="U19" s="115">
        <v>0</v>
      </c>
      <c r="V19" s="114">
        <v>0</v>
      </c>
      <c r="W19" s="14">
        <f t="shared" si="0"/>
        <v>7</v>
      </c>
      <c r="X19" s="30"/>
    </row>
    <row r="20" spans="1:24" x14ac:dyDescent="0.25">
      <c r="A20" s="9" t="s">
        <v>8</v>
      </c>
      <c r="B20" s="108">
        <v>25</v>
      </c>
      <c r="C20" s="108">
        <v>15</v>
      </c>
      <c r="D20" s="108">
        <v>7</v>
      </c>
      <c r="E20" s="108">
        <v>5</v>
      </c>
      <c r="F20" s="108">
        <v>2</v>
      </c>
      <c r="G20" s="108">
        <v>6</v>
      </c>
      <c r="H20" s="108">
        <v>8</v>
      </c>
      <c r="I20" s="108">
        <v>16</v>
      </c>
      <c r="J20" s="112">
        <v>0</v>
      </c>
      <c r="K20" s="115">
        <v>25</v>
      </c>
      <c r="L20" s="115">
        <v>24</v>
      </c>
      <c r="M20" s="115">
        <v>21</v>
      </c>
      <c r="N20" s="115">
        <v>9</v>
      </c>
      <c r="O20" s="114">
        <v>5</v>
      </c>
      <c r="P20" s="115">
        <v>8</v>
      </c>
      <c r="Q20" s="115">
        <v>23</v>
      </c>
      <c r="R20" s="115">
        <v>17</v>
      </c>
      <c r="S20" s="115">
        <v>5</v>
      </c>
      <c r="T20" s="115">
        <v>19</v>
      </c>
      <c r="U20" s="115">
        <v>7</v>
      </c>
      <c r="V20" s="114">
        <v>5</v>
      </c>
      <c r="W20" s="14">
        <f t="shared" si="0"/>
        <v>84</v>
      </c>
      <c r="X20" s="30"/>
    </row>
    <row r="21" spans="1:24" x14ac:dyDescent="0.25">
      <c r="A21" s="9" t="s">
        <v>9</v>
      </c>
      <c r="B21" s="108">
        <v>51</v>
      </c>
      <c r="C21" s="108">
        <v>46</v>
      </c>
      <c r="D21" s="108">
        <v>13</v>
      </c>
      <c r="E21" s="108">
        <v>11</v>
      </c>
      <c r="F21" s="108">
        <v>9</v>
      </c>
      <c r="G21" s="108">
        <v>12</v>
      </c>
      <c r="H21" s="108">
        <v>12</v>
      </c>
      <c r="I21" s="108">
        <v>11</v>
      </c>
      <c r="J21" s="112">
        <v>3</v>
      </c>
      <c r="K21" s="113">
        <v>74</v>
      </c>
      <c r="L21" s="113">
        <v>46</v>
      </c>
      <c r="M21" s="113">
        <v>34</v>
      </c>
      <c r="N21" s="113">
        <v>5</v>
      </c>
      <c r="O21" s="114">
        <v>9</v>
      </c>
      <c r="P21" s="113">
        <v>22</v>
      </c>
      <c r="Q21" s="113">
        <v>57</v>
      </c>
      <c r="R21" s="113">
        <v>28</v>
      </c>
      <c r="S21" s="113">
        <v>15</v>
      </c>
      <c r="T21" s="113">
        <v>33</v>
      </c>
      <c r="U21" s="113">
        <v>5</v>
      </c>
      <c r="V21" s="114">
        <v>8</v>
      </c>
      <c r="W21" s="14">
        <f t="shared" si="0"/>
        <v>168</v>
      </c>
      <c r="X21" s="30"/>
    </row>
    <row r="22" spans="1:24" x14ac:dyDescent="0.25">
      <c r="A22" s="9" t="s">
        <v>1</v>
      </c>
      <c r="B22" s="108">
        <v>79</v>
      </c>
      <c r="C22" s="108">
        <v>60</v>
      </c>
      <c r="D22" s="108">
        <v>30</v>
      </c>
      <c r="E22" s="108">
        <v>12</v>
      </c>
      <c r="F22" s="108">
        <v>27</v>
      </c>
      <c r="G22" s="108">
        <v>27</v>
      </c>
      <c r="H22" s="108">
        <v>30</v>
      </c>
      <c r="I22" s="108">
        <v>47</v>
      </c>
      <c r="J22" s="112">
        <v>2</v>
      </c>
      <c r="K22" s="113">
        <v>96</v>
      </c>
      <c r="L22" s="113">
        <v>133</v>
      </c>
      <c r="M22" s="113">
        <v>67</v>
      </c>
      <c r="N22" s="113">
        <v>6</v>
      </c>
      <c r="O22" s="114">
        <v>12</v>
      </c>
      <c r="P22" s="113">
        <v>19</v>
      </c>
      <c r="Q22" s="113">
        <v>89</v>
      </c>
      <c r="R22" s="113">
        <v>69</v>
      </c>
      <c r="S22" s="113">
        <v>57</v>
      </c>
      <c r="T22" s="113">
        <v>63</v>
      </c>
      <c r="U22" s="113">
        <v>5</v>
      </c>
      <c r="V22" s="114">
        <v>12</v>
      </c>
      <c r="W22" s="14">
        <f t="shared" si="0"/>
        <v>314</v>
      </c>
      <c r="X22" s="30"/>
    </row>
    <row r="23" spans="1:24" x14ac:dyDescent="0.25">
      <c r="A23" s="9" t="s">
        <v>2</v>
      </c>
      <c r="B23" s="108">
        <v>63</v>
      </c>
      <c r="C23" s="108">
        <v>29</v>
      </c>
      <c r="D23" s="108">
        <v>11</v>
      </c>
      <c r="E23" s="108">
        <v>6</v>
      </c>
      <c r="F23" s="108">
        <v>6</v>
      </c>
      <c r="G23" s="108">
        <v>15</v>
      </c>
      <c r="H23" s="108">
        <v>17</v>
      </c>
      <c r="I23" s="108">
        <v>42</v>
      </c>
      <c r="J23" s="112">
        <v>9</v>
      </c>
      <c r="K23" s="113">
        <v>41</v>
      </c>
      <c r="L23" s="113">
        <v>48</v>
      </c>
      <c r="M23" s="113">
        <v>40</v>
      </c>
      <c r="N23" s="113">
        <v>18</v>
      </c>
      <c r="O23" s="114">
        <v>51</v>
      </c>
      <c r="P23" s="113">
        <v>16</v>
      </c>
      <c r="Q23" s="113">
        <v>32</v>
      </c>
      <c r="R23" s="113">
        <v>19</v>
      </c>
      <c r="S23" s="113">
        <v>30</v>
      </c>
      <c r="T23" s="113">
        <v>40</v>
      </c>
      <c r="U23" s="113">
        <v>13</v>
      </c>
      <c r="V23" s="114">
        <v>48</v>
      </c>
      <c r="W23" s="14">
        <f t="shared" si="0"/>
        <v>198</v>
      </c>
      <c r="X23" s="30"/>
    </row>
    <row r="24" spans="1:24" x14ac:dyDescent="0.25">
      <c r="A24" s="9" t="s">
        <v>10</v>
      </c>
      <c r="B24" s="108">
        <v>1036</v>
      </c>
      <c r="C24" s="108">
        <v>500</v>
      </c>
      <c r="D24" s="108">
        <v>189</v>
      </c>
      <c r="E24" s="108">
        <v>75</v>
      </c>
      <c r="F24" s="108">
        <v>106</v>
      </c>
      <c r="G24" s="108">
        <v>97</v>
      </c>
      <c r="H24" s="108">
        <v>97</v>
      </c>
      <c r="I24" s="108">
        <v>122</v>
      </c>
      <c r="J24" s="112">
        <v>8</v>
      </c>
      <c r="K24" s="113">
        <v>1147</v>
      </c>
      <c r="L24" s="113">
        <v>698</v>
      </c>
      <c r="M24" s="113">
        <v>301</v>
      </c>
      <c r="N24" s="113">
        <v>34</v>
      </c>
      <c r="O24" s="114">
        <v>50</v>
      </c>
      <c r="P24" s="113">
        <v>305</v>
      </c>
      <c r="Q24" s="113">
        <v>906</v>
      </c>
      <c r="R24" s="113">
        <v>396</v>
      </c>
      <c r="S24" s="113">
        <v>272</v>
      </c>
      <c r="T24" s="113">
        <v>273</v>
      </c>
      <c r="U24" s="113">
        <v>30</v>
      </c>
      <c r="V24" s="114">
        <v>48</v>
      </c>
      <c r="W24" s="14">
        <f t="shared" si="0"/>
        <v>2230</v>
      </c>
      <c r="X24" s="30"/>
    </row>
    <row r="25" spans="1:24" x14ac:dyDescent="0.25">
      <c r="A25" s="9" t="s">
        <v>11</v>
      </c>
      <c r="B25" s="108">
        <v>60</v>
      </c>
      <c r="C25" s="108">
        <v>35</v>
      </c>
      <c r="D25" s="108">
        <v>8</v>
      </c>
      <c r="E25" s="108">
        <v>3</v>
      </c>
      <c r="F25" s="108">
        <v>6</v>
      </c>
      <c r="G25" s="108">
        <v>11</v>
      </c>
      <c r="H25" s="108">
        <v>11</v>
      </c>
      <c r="I25" s="108">
        <v>15</v>
      </c>
      <c r="J25" s="112">
        <v>1</v>
      </c>
      <c r="K25" s="113">
        <v>70</v>
      </c>
      <c r="L25" s="113">
        <v>47</v>
      </c>
      <c r="M25" s="113">
        <v>20</v>
      </c>
      <c r="N25" s="113">
        <v>9</v>
      </c>
      <c r="O25" s="114">
        <v>4</v>
      </c>
      <c r="P25" s="113">
        <v>16</v>
      </c>
      <c r="Q25" s="113">
        <v>58</v>
      </c>
      <c r="R25" s="113">
        <v>28</v>
      </c>
      <c r="S25" s="113">
        <v>17</v>
      </c>
      <c r="T25" s="113">
        <v>23</v>
      </c>
      <c r="U25" s="113">
        <v>4</v>
      </c>
      <c r="V25" s="114">
        <v>4</v>
      </c>
      <c r="W25" s="14">
        <f t="shared" si="0"/>
        <v>150</v>
      </c>
      <c r="X25" s="30"/>
    </row>
    <row r="26" spans="1:24" x14ac:dyDescent="0.25">
      <c r="A26" s="9" t="s">
        <v>12</v>
      </c>
      <c r="B26" s="108">
        <v>5</v>
      </c>
      <c r="C26" s="108">
        <v>2</v>
      </c>
      <c r="D26" s="108">
        <v>0</v>
      </c>
      <c r="E26" s="108">
        <v>1</v>
      </c>
      <c r="F26" s="108">
        <v>2</v>
      </c>
      <c r="G26" s="108">
        <v>0</v>
      </c>
      <c r="H26" s="108">
        <v>1</v>
      </c>
      <c r="I26" s="108">
        <v>0</v>
      </c>
      <c r="J26" s="112">
        <v>0</v>
      </c>
      <c r="K26" s="113">
        <v>7</v>
      </c>
      <c r="L26" s="113">
        <v>4</v>
      </c>
      <c r="M26" s="113">
        <v>0</v>
      </c>
      <c r="N26" s="113">
        <v>0</v>
      </c>
      <c r="O26" s="114">
        <v>0</v>
      </c>
      <c r="P26" s="113">
        <v>1</v>
      </c>
      <c r="Q26" s="113">
        <v>6</v>
      </c>
      <c r="R26" s="113">
        <v>2</v>
      </c>
      <c r="S26" s="113">
        <v>2</v>
      </c>
      <c r="T26" s="113">
        <v>0</v>
      </c>
      <c r="U26" s="113">
        <v>0</v>
      </c>
      <c r="V26" s="114">
        <v>0</v>
      </c>
      <c r="W26" s="14">
        <f t="shared" si="0"/>
        <v>11</v>
      </c>
      <c r="X26" s="30"/>
    </row>
    <row r="27" spans="1:24" x14ac:dyDescent="0.25">
      <c r="A27" s="9" t="s">
        <v>13</v>
      </c>
      <c r="B27" s="108">
        <v>92</v>
      </c>
      <c r="C27" s="108">
        <v>32</v>
      </c>
      <c r="D27" s="108">
        <v>7</v>
      </c>
      <c r="E27" s="108">
        <v>6</v>
      </c>
      <c r="F27" s="108">
        <v>10</v>
      </c>
      <c r="G27" s="108">
        <v>5</v>
      </c>
      <c r="H27" s="108">
        <v>13</v>
      </c>
      <c r="I27" s="108">
        <v>38</v>
      </c>
      <c r="J27" s="112">
        <v>2</v>
      </c>
      <c r="K27" s="113">
        <v>67</v>
      </c>
      <c r="L27" s="113">
        <v>71</v>
      </c>
      <c r="M27" s="113">
        <v>51</v>
      </c>
      <c r="N27" s="113">
        <v>10</v>
      </c>
      <c r="O27" s="114">
        <v>6</v>
      </c>
      <c r="P27" s="113">
        <v>27</v>
      </c>
      <c r="Q27" s="113">
        <v>56</v>
      </c>
      <c r="R27" s="113">
        <v>34</v>
      </c>
      <c r="S27" s="113">
        <v>30</v>
      </c>
      <c r="T27" s="113">
        <v>47</v>
      </c>
      <c r="U27" s="113">
        <v>5</v>
      </c>
      <c r="V27" s="114">
        <v>6</v>
      </c>
      <c r="W27" s="14">
        <f t="shared" si="0"/>
        <v>205</v>
      </c>
      <c r="X27" s="30"/>
    </row>
    <row r="28" spans="1:24" x14ac:dyDescent="0.25">
      <c r="A28" s="9" t="s">
        <v>14</v>
      </c>
      <c r="B28" s="108">
        <v>213</v>
      </c>
      <c r="C28" s="108">
        <v>140</v>
      </c>
      <c r="D28" s="108">
        <v>45</v>
      </c>
      <c r="E28" s="108">
        <v>34</v>
      </c>
      <c r="F28" s="108">
        <v>49</v>
      </c>
      <c r="G28" s="108">
        <v>42</v>
      </c>
      <c r="H28" s="108">
        <v>31</v>
      </c>
      <c r="I28" s="108">
        <v>40</v>
      </c>
      <c r="J28" s="112">
        <v>2</v>
      </c>
      <c r="K28" s="113">
        <v>234</v>
      </c>
      <c r="L28" s="113">
        <v>244</v>
      </c>
      <c r="M28" s="113">
        <v>94</v>
      </c>
      <c r="N28" s="113">
        <v>13</v>
      </c>
      <c r="O28" s="114">
        <v>11</v>
      </c>
      <c r="P28" s="113">
        <v>52</v>
      </c>
      <c r="Q28" s="113">
        <v>204</v>
      </c>
      <c r="R28" s="113">
        <v>130</v>
      </c>
      <c r="S28" s="113">
        <v>105</v>
      </c>
      <c r="T28" s="113">
        <v>84</v>
      </c>
      <c r="U28" s="113">
        <v>13</v>
      </c>
      <c r="V28" s="114">
        <v>8</v>
      </c>
      <c r="W28" s="14">
        <f t="shared" si="0"/>
        <v>596</v>
      </c>
      <c r="X28" s="30"/>
    </row>
    <row r="29" spans="1:24" x14ac:dyDescent="0.25">
      <c r="A29" s="9" t="s">
        <v>15</v>
      </c>
      <c r="B29" s="108">
        <v>164</v>
      </c>
      <c r="C29" s="108">
        <v>86</v>
      </c>
      <c r="D29" s="108">
        <v>41</v>
      </c>
      <c r="E29" s="108">
        <v>25</v>
      </c>
      <c r="F29" s="108">
        <v>25</v>
      </c>
      <c r="G29" s="108">
        <v>25</v>
      </c>
      <c r="H29" s="108">
        <v>39</v>
      </c>
      <c r="I29" s="108">
        <v>59</v>
      </c>
      <c r="J29" s="112">
        <v>5</v>
      </c>
      <c r="K29" s="113">
        <v>190</v>
      </c>
      <c r="L29" s="113">
        <v>162</v>
      </c>
      <c r="M29" s="113">
        <v>89</v>
      </c>
      <c r="N29" s="113">
        <v>11</v>
      </c>
      <c r="O29" s="114">
        <v>17</v>
      </c>
      <c r="P29" s="113">
        <v>54</v>
      </c>
      <c r="Q29" s="113">
        <v>152</v>
      </c>
      <c r="R29" s="113">
        <v>92</v>
      </c>
      <c r="S29" s="113">
        <v>69</v>
      </c>
      <c r="T29" s="113">
        <v>80</v>
      </c>
      <c r="U29" s="113">
        <v>8</v>
      </c>
      <c r="V29" s="114">
        <v>14</v>
      </c>
      <c r="W29" s="14">
        <f t="shared" si="0"/>
        <v>469</v>
      </c>
      <c r="X29" s="30"/>
    </row>
    <row r="30" spans="1:24" x14ac:dyDescent="0.25">
      <c r="A30" s="9" t="s">
        <v>16</v>
      </c>
      <c r="B30" s="108">
        <v>52</v>
      </c>
      <c r="C30" s="108">
        <v>23</v>
      </c>
      <c r="D30" s="108">
        <v>11</v>
      </c>
      <c r="E30" s="108">
        <v>14</v>
      </c>
      <c r="F30" s="108">
        <v>7</v>
      </c>
      <c r="G30" s="108">
        <v>10</v>
      </c>
      <c r="H30" s="108">
        <v>13</v>
      </c>
      <c r="I30" s="108">
        <v>20</v>
      </c>
      <c r="J30" s="112">
        <v>1</v>
      </c>
      <c r="K30" s="113">
        <v>47</v>
      </c>
      <c r="L30" s="113">
        <v>46</v>
      </c>
      <c r="M30" s="113">
        <v>46</v>
      </c>
      <c r="N30" s="113">
        <v>7</v>
      </c>
      <c r="O30" s="118">
        <v>5</v>
      </c>
      <c r="P30" s="113">
        <v>10</v>
      </c>
      <c r="Q30" s="113">
        <v>39</v>
      </c>
      <c r="R30" s="113">
        <v>22</v>
      </c>
      <c r="S30" s="113">
        <v>25</v>
      </c>
      <c r="T30" s="113">
        <v>44</v>
      </c>
      <c r="U30" s="113">
        <v>6</v>
      </c>
      <c r="V30" s="118">
        <v>5</v>
      </c>
      <c r="W30" s="14">
        <f t="shared" si="0"/>
        <v>151</v>
      </c>
      <c r="X30" s="30"/>
    </row>
    <row r="31" spans="1:24" x14ac:dyDescent="0.25">
      <c r="A31" s="63" t="s">
        <v>17</v>
      </c>
      <c r="B31" s="59">
        <f>SUM(B7:B30)</f>
        <v>3096</v>
      </c>
      <c r="C31" s="59">
        <f t="shared" ref="C31:J31" si="1">SUM(C7:C30)</f>
        <v>1620</v>
      </c>
      <c r="D31" s="59">
        <f t="shared" si="1"/>
        <v>675</v>
      </c>
      <c r="E31" s="59">
        <f t="shared" si="1"/>
        <v>320</v>
      </c>
      <c r="F31" s="59">
        <f t="shared" si="1"/>
        <v>418</v>
      </c>
      <c r="G31" s="59">
        <f t="shared" si="1"/>
        <v>427</v>
      </c>
      <c r="H31" s="59">
        <f t="shared" si="1"/>
        <v>465</v>
      </c>
      <c r="I31" s="59">
        <f t="shared" si="1"/>
        <v>689</v>
      </c>
      <c r="J31" s="59">
        <f t="shared" si="1"/>
        <v>55</v>
      </c>
      <c r="K31" s="69">
        <f t="shared" ref="K31:W31" si="2">SUM(K7:K30)</f>
        <v>3314</v>
      </c>
      <c r="L31" s="59">
        <f t="shared" si="2"/>
        <v>2577</v>
      </c>
      <c r="M31" s="59">
        <f t="shared" si="2"/>
        <v>1341</v>
      </c>
      <c r="N31" s="59">
        <f t="shared" si="2"/>
        <v>225</v>
      </c>
      <c r="O31" s="59">
        <f t="shared" si="2"/>
        <v>308</v>
      </c>
      <c r="P31" s="69">
        <f t="shared" si="2"/>
        <v>852</v>
      </c>
      <c r="Q31" s="59">
        <f t="shared" si="2"/>
        <v>2705</v>
      </c>
      <c r="R31" s="59">
        <f t="shared" si="2"/>
        <v>1403</v>
      </c>
      <c r="S31" s="59">
        <f t="shared" si="2"/>
        <v>1092</v>
      </c>
      <c r="T31" s="59">
        <f t="shared" si="2"/>
        <v>1240</v>
      </c>
      <c r="U31" s="59">
        <f t="shared" si="2"/>
        <v>196</v>
      </c>
      <c r="V31" s="59">
        <f t="shared" si="2"/>
        <v>277</v>
      </c>
      <c r="W31" s="69">
        <f t="shared" si="2"/>
        <v>7765</v>
      </c>
    </row>
    <row r="32" spans="1:24" ht="30" customHeight="1" x14ac:dyDescent="0.2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</row>
    <row r="33" spans="1:23" s="31" customFormat="1" x14ac:dyDescent="0.25">
      <c r="A33" s="141" t="s">
        <v>233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  <row r="34" spans="1:23" s="31" customFormat="1" ht="15" customHeight="1" x14ac:dyDescent="0.25">
      <c r="A34" s="138" t="s">
        <v>69</v>
      </c>
      <c r="B34" s="137" t="s">
        <v>150</v>
      </c>
      <c r="C34" s="137"/>
      <c r="D34" s="137"/>
      <c r="E34" s="137"/>
      <c r="F34" s="137"/>
      <c r="G34" s="137"/>
      <c r="H34" s="137"/>
      <c r="I34" s="137"/>
      <c r="J34" s="137"/>
      <c r="K34" s="137" t="s">
        <v>151</v>
      </c>
      <c r="L34" s="137"/>
      <c r="M34" s="137"/>
      <c r="N34" s="137"/>
      <c r="O34" s="137"/>
      <c r="P34" s="137" t="s">
        <v>152</v>
      </c>
      <c r="Q34" s="137"/>
      <c r="R34" s="137"/>
      <c r="S34" s="137"/>
      <c r="T34" s="137"/>
      <c r="U34" s="137"/>
      <c r="V34" s="137"/>
      <c r="W34" s="144" t="s">
        <v>71</v>
      </c>
    </row>
    <row r="35" spans="1:23" s="31" customFormat="1" ht="34.5" x14ac:dyDescent="0.25">
      <c r="A35" s="138"/>
      <c r="B35" s="65" t="s">
        <v>65</v>
      </c>
      <c r="C35" s="65" t="s">
        <v>103</v>
      </c>
      <c r="D35" s="65" t="s">
        <v>104</v>
      </c>
      <c r="E35" s="65" t="s">
        <v>105</v>
      </c>
      <c r="F35" s="65" t="s">
        <v>106</v>
      </c>
      <c r="G35" s="65" t="s">
        <v>107</v>
      </c>
      <c r="H35" s="65" t="s">
        <v>108</v>
      </c>
      <c r="I35" s="65" t="s">
        <v>109</v>
      </c>
      <c r="J35" s="72" t="s">
        <v>66</v>
      </c>
      <c r="K35" s="71" t="s">
        <v>110</v>
      </c>
      <c r="L35" s="65" t="s">
        <v>111</v>
      </c>
      <c r="M35" s="65" t="s">
        <v>112</v>
      </c>
      <c r="N35" s="65" t="s">
        <v>102</v>
      </c>
      <c r="O35" s="72" t="s">
        <v>113</v>
      </c>
      <c r="P35" s="71" t="s">
        <v>114</v>
      </c>
      <c r="Q35" s="65" t="s">
        <v>115</v>
      </c>
      <c r="R35" s="65" t="s">
        <v>116</v>
      </c>
      <c r="S35" s="65" t="s">
        <v>117</v>
      </c>
      <c r="T35" s="65" t="s">
        <v>112</v>
      </c>
      <c r="U35" s="65" t="s">
        <v>102</v>
      </c>
      <c r="V35" s="72" t="s">
        <v>113</v>
      </c>
      <c r="W35" s="149"/>
    </row>
    <row r="36" spans="1:23" x14ac:dyDescent="0.25">
      <c r="A36" s="9" t="s">
        <v>18</v>
      </c>
      <c r="B36" s="108">
        <v>31</v>
      </c>
      <c r="C36" s="108">
        <v>25</v>
      </c>
      <c r="D36" s="108">
        <v>15</v>
      </c>
      <c r="E36" s="108">
        <v>8</v>
      </c>
      <c r="F36" s="108">
        <v>11</v>
      </c>
      <c r="G36" s="108">
        <v>13</v>
      </c>
      <c r="H36" s="108">
        <v>11</v>
      </c>
      <c r="I36" s="108">
        <v>8</v>
      </c>
      <c r="J36" s="112">
        <v>1</v>
      </c>
      <c r="K36" s="108">
        <v>58</v>
      </c>
      <c r="L36" s="108">
        <v>39</v>
      </c>
      <c r="M36" s="108">
        <v>22</v>
      </c>
      <c r="N36" s="108">
        <v>3</v>
      </c>
      <c r="O36" s="108">
        <v>1</v>
      </c>
      <c r="P36" s="107">
        <v>11</v>
      </c>
      <c r="Q36" s="108">
        <v>53</v>
      </c>
      <c r="R36" s="108">
        <v>18</v>
      </c>
      <c r="S36" s="108">
        <v>18</v>
      </c>
      <c r="T36" s="108">
        <v>20</v>
      </c>
      <c r="U36" s="108">
        <v>3</v>
      </c>
      <c r="V36" s="112">
        <v>0</v>
      </c>
      <c r="W36" s="14">
        <f>SUM(P36:V36)</f>
        <v>123</v>
      </c>
    </row>
    <row r="37" spans="1:23" x14ac:dyDescent="0.25">
      <c r="A37" s="9" t="s">
        <v>19</v>
      </c>
      <c r="B37" s="108">
        <v>1204</v>
      </c>
      <c r="C37" s="108">
        <v>651</v>
      </c>
      <c r="D37" s="108">
        <v>245</v>
      </c>
      <c r="E37" s="108">
        <v>96</v>
      </c>
      <c r="F37" s="108">
        <v>140</v>
      </c>
      <c r="G37" s="108">
        <v>129</v>
      </c>
      <c r="H37" s="108">
        <v>132</v>
      </c>
      <c r="I37" s="108">
        <v>197</v>
      </c>
      <c r="J37" s="112">
        <v>11</v>
      </c>
      <c r="K37" s="108">
        <v>1376</v>
      </c>
      <c r="L37" s="108">
        <v>840</v>
      </c>
      <c r="M37" s="108">
        <v>397</v>
      </c>
      <c r="N37" s="108">
        <v>66</v>
      </c>
      <c r="O37" s="108">
        <v>126</v>
      </c>
      <c r="P37" s="107">
        <v>411</v>
      </c>
      <c r="Q37" s="108">
        <v>1041</v>
      </c>
      <c r="R37" s="108">
        <v>470</v>
      </c>
      <c r="S37" s="108">
        <v>343</v>
      </c>
      <c r="T37" s="108">
        <v>366</v>
      </c>
      <c r="U37" s="108">
        <v>55</v>
      </c>
      <c r="V37" s="112">
        <v>119</v>
      </c>
      <c r="W37" s="14">
        <f t="shared" ref="W37:W44" si="3">SUM(P37:V37)</f>
        <v>2805</v>
      </c>
    </row>
    <row r="38" spans="1:23" x14ac:dyDescent="0.25">
      <c r="A38" s="9" t="s">
        <v>20</v>
      </c>
      <c r="B38" s="108">
        <v>24</v>
      </c>
      <c r="C38" s="108">
        <v>6</v>
      </c>
      <c r="D38" s="108">
        <v>1</v>
      </c>
      <c r="E38" s="108">
        <v>1</v>
      </c>
      <c r="F38" s="108">
        <v>3</v>
      </c>
      <c r="G38" s="108">
        <v>2</v>
      </c>
      <c r="H38" s="108">
        <v>3</v>
      </c>
      <c r="I38" s="108">
        <v>4</v>
      </c>
      <c r="J38" s="112">
        <v>2</v>
      </c>
      <c r="K38" s="108">
        <v>13</v>
      </c>
      <c r="L38" s="108">
        <v>19</v>
      </c>
      <c r="M38" s="108">
        <v>7</v>
      </c>
      <c r="N38" s="108">
        <v>2</v>
      </c>
      <c r="O38" s="108">
        <v>5</v>
      </c>
      <c r="P38" s="107">
        <v>1</v>
      </c>
      <c r="Q38" s="108">
        <v>13</v>
      </c>
      <c r="R38" s="108">
        <v>7</v>
      </c>
      <c r="S38" s="108">
        <v>13</v>
      </c>
      <c r="T38" s="108">
        <v>5</v>
      </c>
      <c r="U38" s="108">
        <v>2</v>
      </c>
      <c r="V38" s="112">
        <v>5</v>
      </c>
      <c r="W38" s="14">
        <f t="shared" si="3"/>
        <v>46</v>
      </c>
    </row>
    <row r="39" spans="1:23" x14ac:dyDescent="0.25">
      <c r="A39" s="9" t="s">
        <v>21</v>
      </c>
      <c r="B39" s="108">
        <v>637</v>
      </c>
      <c r="C39" s="108">
        <v>293</v>
      </c>
      <c r="D39" s="108">
        <v>146</v>
      </c>
      <c r="E39" s="108">
        <v>76</v>
      </c>
      <c r="F39" s="108">
        <v>92</v>
      </c>
      <c r="G39" s="108">
        <v>83</v>
      </c>
      <c r="H39" s="108">
        <v>106</v>
      </c>
      <c r="I39" s="108">
        <v>162</v>
      </c>
      <c r="J39" s="112">
        <v>20</v>
      </c>
      <c r="K39" s="108">
        <v>665</v>
      </c>
      <c r="L39" s="108">
        <v>528</v>
      </c>
      <c r="M39" s="108">
        <v>306</v>
      </c>
      <c r="N39" s="108">
        <v>52</v>
      </c>
      <c r="O39" s="108">
        <v>64</v>
      </c>
      <c r="P39" s="107">
        <v>146</v>
      </c>
      <c r="Q39" s="108">
        <v>576</v>
      </c>
      <c r="R39" s="108">
        <v>284</v>
      </c>
      <c r="S39" s="108">
        <v>218</v>
      </c>
      <c r="T39" s="108">
        <v>295</v>
      </c>
      <c r="U39" s="108">
        <v>43</v>
      </c>
      <c r="V39" s="112">
        <v>53</v>
      </c>
      <c r="W39" s="14">
        <f t="shared" si="3"/>
        <v>1615</v>
      </c>
    </row>
    <row r="40" spans="1:23" x14ac:dyDescent="0.25">
      <c r="A40" s="9" t="s">
        <v>22</v>
      </c>
      <c r="B40" s="108">
        <v>101</v>
      </c>
      <c r="C40" s="108">
        <v>49</v>
      </c>
      <c r="D40" s="108">
        <v>28</v>
      </c>
      <c r="E40" s="108">
        <v>15</v>
      </c>
      <c r="F40" s="108">
        <v>27</v>
      </c>
      <c r="G40" s="108">
        <v>27</v>
      </c>
      <c r="H40" s="108">
        <v>21</v>
      </c>
      <c r="I40" s="108">
        <v>38</v>
      </c>
      <c r="J40" s="112">
        <v>0</v>
      </c>
      <c r="K40" s="108">
        <v>110</v>
      </c>
      <c r="L40" s="108">
        <v>120</v>
      </c>
      <c r="M40" s="108">
        <v>60</v>
      </c>
      <c r="N40" s="108">
        <v>6</v>
      </c>
      <c r="O40" s="108">
        <v>10</v>
      </c>
      <c r="P40" s="107">
        <v>20</v>
      </c>
      <c r="Q40" s="108">
        <v>100</v>
      </c>
      <c r="R40" s="108">
        <v>73</v>
      </c>
      <c r="S40" s="108">
        <v>45</v>
      </c>
      <c r="T40" s="108">
        <v>52</v>
      </c>
      <c r="U40" s="108">
        <v>6</v>
      </c>
      <c r="V40" s="112">
        <v>10</v>
      </c>
      <c r="W40" s="14">
        <f t="shared" si="3"/>
        <v>306</v>
      </c>
    </row>
    <row r="41" spans="1:23" x14ac:dyDescent="0.25">
      <c r="A41" s="9" t="s">
        <v>23</v>
      </c>
      <c r="B41" s="108">
        <v>15</v>
      </c>
      <c r="C41" s="108">
        <v>11</v>
      </c>
      <c r="D41" s="108">
        <v>4</v>
      </c>
      <c r="E41" s="108">
        <v>3</v>
      </c>
      <c r="F41" s="108">
        <v>5</v>
      </c>
      <c r="G41" s="108">
        <v>5</v>
      </c>
      <c r="H41" s="108">
        <v>7</v>
      </c>
      <c r="I41" s="108">
        <v>7</v>
      </c>
      <c r="J41" s="112">
        <v>0</v>
      </c>
      <c r="K41" s="108">
        <v>21</v>
      </c>
      <c r="L41" s="108">
        <v>24</v>
      </c>
      <c r="M41" s="108">
        <v>10</v>
      </c>
      <c r="N41" s="108">
        <v>2</v>
      </c>
      <c r="O41" s="108">
        <v>0</v>
      </c>
      <c r="P41" s="107">
        <v>4</v>
      </c>
      <c r="Q41" s="108">
        <v>23</v>
      </c>
      <c r="R41" s="108">
        <v>13</v>
      </c>
      <c r="S41" s="108">
        <v>7</v>
      </c>
      <c r="T41" s="108">
        <v>8</v>
      </c>
      <c r="U41" s="108">
        <v>2</v>
      </c>
      <c r="V41" s="112">
        <v>0</v>
      </c>
      <c r="W41" s="14">
        <f t="shared" si="3"/>
        <v>57</v>
      </c>
    </row>
    <row r="42" spans="1:23" x14ac:dyDescent="0.25">
      <c r="A42" s="9" t="s">
        <v>24</v>
      </c>
      <c r="B42" s="108">
        <v>749</v>
      </c>
      <c r="C42" s="108">
        <v>426</v>
      </c>
      <c r="D42" s="108">
        <v>164</v>
      </c>
      <c r="E42" s="108">
        <v>81</v>
      </c>
      <c r="F42" s="108">
        <v>94</v>
      </c>
      <c r="G42" s="108">
        <v>104</v>
      </c>
      <c r="H42" s="108">
        <v>110</v>
      </c>
      <c r="I42" s="108">
        <v>166</v>
      </c>
      <c r="J42" s="112">
        <v>12</v>
      </c>
      <c r="K42" s="108">
        <v>777</v>
      </c>
      <c r="L42" s="108">
        <v>675</v>
      </c>
      <c r="M42" s="108">
        <v>338</v>
      </c>
      <c r="N42" s="108">
        <v>55</v>
      </c>
      <c r="O42" s="108">
        <v>61</v>
      </c>
      <c r="P42" s="107">
        <v>198</v>
      </c>
      <c r="Q42" s="108">
        <v>634</v>
      </c>
      <c r="R42" s="108">
        <v>361</v>
      </c>
      <c r="S42" s="108">
        <v>299</v>
      </c>
      <c r="T42" s="108">
        <v>309</v>
      </c>
      <c r="U42" s="108">
        <v>50</v>
      </c>
      <c r="V42" s="112">
        <v>55</v>
      </c>
      <c r="W42" s="14">
        <f t="shared" si="3"/>
        <v>1906</v>
      </c>
    </row>
    <row r="43" spans="1:23" x14ac:dyDescent="0.25">
      <c r="A43" s="9" t="s">
        <v>25</v>
      </c>
      <c r="B43" s="108">
        <v>333</v>
      </c>
      <c r="C43" s="108">
        <v>159</v>
      </c>
      <c r="D43" s="108">
        <v>71</v>
      </c>
      <c r="E43" s="108">
        <v>40</v>
      </c>
      <c r="F43" s="108">
        <v>46</v>
      </c>
      <c r="G43" s="108">
        <v>64</v>
      </c>
      <c r="H43" s="108">
        <v>75</v>
      </c>
      <c r="I43" s="108">
        <v>107</v>
      </c>
      <c r="J43" s="112">
        <v>9</v>
      </c>
      <c r="K43" s="108">
        <v>292</v>
      </c>
      <c r="L43" s="108">
        <v>332</v>
      </c>
      <c r="M43" s="108">
        <v>200</v>
      </c>
      <c r="N43" s="108">
        <v>39</v>
      </c>
      <c r="O43" s="108">
        <v>41</v>
      </c>
      <c r="P43" s="107">
        <v>61</v>
      </c>
      <c r="Q43" s="108">
        <v>263</v>
      </c>
      <c r="R43" s="108">
        <v>177</v>
      </c>
      <c r="S43" s="108">
        <v>149</v>
      </c>
      <c r="T43" s="108">
        <v>184</v>
      </c>
      <c r="U43" s="108">
        <v>35</v>
      </c>
      <c r="V43" s="112">
        <v>35</v>
      </c>
      <c r="W43" s="14">
        <f t="shared" si="3"/>
        <v>904</v>
      </c>
    </row>
    <row r="44" spans="1:23" x14ac:dyDescent="0.25">
      <c r="A44" s="9" t="s">
        <v>26</v>
      </c>
      <c r="B44" s="108">
        <v>2</v>
      </c>
      <c r="C44" s="108">
        <v>0</v>
      </c>
      <c r="D44" s="108">
        <v>1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12">
        <v>0</v>
      </c>
      <c r="K44" s="108">
        <v>2</v>
      </c>
      <c r="L44" s="108">
        <v>0</v>
      </c>
      <c r="M44" s="108">
        <v>1</v>
      </c>
      <c r="N44" s="108">
        <v>0</v>
      </c>
      <c r="O44" s="108">
        <v>0</v>
      </c>
      <c r="P44" s="129">
        <v>0</v>
      </c>
      <c r="Q44" s="108">
        <v>2</v>
      </c>
      <c r="R44" s="108">
        <v>0</v>
      </c>
      <c r="S44" s="108">
        <v>0</v>
      </c>
      <c r="T44" s="108">
        <v>1</v>
      </c>
      <c r="U44" s="108">
        <v>0</v>
      </c>
      <c r="V44" s="112">
        <v>0</v>
      </c>
      <c r="W44" s="14">
        <f t="shared" si="3"/>
        <v>3</v>
      </c>
    </row>
    <row r="45" spans="1:23" x14ac:dyDescent="0.25">
      <c r="A45" s="63" t="s">
        <v>17</v>
      </c>
      <c r="B45" s="59">
        <f>SUM(B36:B44)</f>
        <v>3096</v>
      </c>
      <c r="C45" s="59">
        <f t="shared" ref="C45:J45" si="4">SUM(C36:C44)</f>
        <v>1620</v>
      </c>
      <c r="D45" s="59">
        <f t="shared" si="4"/>
        <v>675</v>
      </c>
      <c r="E45" s="59">
        <f t="shared" si="4"/>
        <v>320</v>
      </c>
      <c r="F45" s="59">
        <f t="shared" si="4"/>
        <v>418</v>
      </c>
      <c r="G45" s="59">
        <f t="shared" si="4"/>
        <v>427</v>
      </c>
      <c r="H45" s="59">
        <f t="shared" si="4"/>
        <v>465</v>
      </c>
      <c r="I45" s="59">
        <f t="shared" si="4"/>
        <v>689</v>
      </c>
      <c r="J45" s="59">
        <f t="shared" si="4"/>
        <v>55</v>
      </c>
      <c r="K45" s="69">
        <f t="shared" ref="K45:W45" si="5">SUM(K36:K44)</f>
        <v>3314</v>
      </c>
      <c r="L45" s="59">
        <f t="shared" si="5"/>
        <v>2577</v>
      </c>
      <c r="M45" s="59">
        <f t="shared" si="5"/>
        <v>1341</v>
      </c>
      <c r="N45" s="59">
        <f t="shared" si="5"/>
        <v>225</v>
      </c>
      <c r="O45" s="59">
        <f t="shared" si="5"/>
        <v>308</v>
      </c>
      <c r="P45" s="69">
        <f t="shared" si="5"/>
        <v>852</v>
      </c>
      <c r="Q45" s="59">
        <f t="shared" si="5"/>
        <v>2705</v>
      </c>
      <c r="R45" s="59">
        <f t="shared" si="5"/>
        <v>1403</v>
      </c>
      <c r="S45" s="59">
        <f t="shared" si="5"/>
        <v>1092</v>
      </c>
      <c r="T45" s="59">
        <f t="shared" si="5"/>
        <v>1240</v>
      </c>
      <c r="U45" s="59">
        <f t="shared" si="5"/>
        <v>196</v>
      </c>
      <c r="V45" s="59">
        <f t="shared" si="5"/>
        <v>277</v>
      </c>
      <c r="W45" s="69">
        <f t="shared" si="5"/>
        <v>7765</v>
      </c>
    </row>
    <row r="46" spans="1:23" x14ac:dyDescent="0.25">
      <c r="A46" s="34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x14ac:dyDescent="0.25">
      <c r="A47" s="9"/>
      <c r="W47" s="31"/>
    </row>
    <row r="48" spans="1:23" x14ac:dyDescent="0.25">
      <c r="A48" s="12" t="s">
        <v>143</v>
      </c>
    </row>
  </sheetData>
  <sortState ref="Y9:AE31">
    <sortCondition ref="Y9:Y31"/>
  </sortState>
  <mergeCells count="16">
    <mergeCell ref="W34:W35"/>
    <mergeCell ref="A1:W1"/>
    <mergeCell ref="A2:W2"/>
    <mergeCell ref="A3:W3"/>
    <mergeCell ref="A4:W4"/>
    <mergeCell ref="A33:W33"/>
    <mergeCell ref="A5:A6"/>
    <mergeCell ref="W5:W6"/>
    <mergeCell ref="A34:A35"/>
    <mergeCell ref="B5:J5"/>
    <mergeCell ref="K5:O5"/>
    <mergeCell ref="P5:V5"/>
    <mergeCell ref="B34:J34"/>
    <mergeCell ref="K34:O34"/>
    <mergeCell ref="P34:V34"/>
    <mergeCell ref="A32:W32"/>
  </mergeCells>
  <hyperlinks>
    <hyperlink ref="A48" r:id="rId1"/>
  </hyperlinks>
  <pageMargins left="0.70866141732283472" right="0.70866141732283472" top="0.74803149606299213" bottom="0.74803149606299213" header="0.31496062992125984" footer="0.31496062992125984"/>
  <pageSetup paperSize="9" scale="48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3"/>
  <sheetViews>
    <sheetView topLeftCell="A236" workbookViewId="0">
      <selection activeCell="J269" sqref="J269"/>
    </sheetView>
  </sheetViews>
  <sheetFormatPr defaultColWidth="11.5703125" defaultRowHeight="15" x14ac:dyDescent="0.25"/>
  <cols>
    <col min="1" max="1" width="32.28515625" customWidth="1"/>
    <col min="2" max="27" width="10.7109375" customWidth="1"/>
    <col min="203" max="203" width="51.5703125" customWidth="1"/>
    <col min="206" max="206" width="12" customWidth="1"/>
    <col min="459" max="459" width="51.5703125" customWidth="1"/>
    <col min="462" max="462" width="12" customWidth="1"/>
    <col min="715" max="715" width="51.5703125" customWidth="1"/>
    <col min="718" max="718" width="12" customWidth="1"/>
    <col min="971" max="971" width="51.5703125" customWidth="1"/>
    <col min="974" max="974" width="12" customWidth="1"/>
    <col min="1227" max="1227" width="51.5703125" customWidth="1"/>
    <col min="1230" max="1230" width="12" customWidth="1"/>
    <col min="1483" max="1483" width="51.5703125" customWidth="1"/>
    <col min="1486" max="1486" width="12" customWidth="1"/>
    <col min="1739" max="1739" width="51.5703125" customWidth="1"/>
    <col min="1742" max="1742" width="12" customWidth="1"/>
    <col min="1995" max="1995" width="51.5703125" customWidth="1"/>
    <col min="1998" max="1998" width="12" customWidth="1"/>
    <col min="2251" max="2251" width="51.5703125" customWidth="1"/>
    <col min="2254" max="2254" width="12" customWidth="1"/>
    <col min="2507" max="2507" width="51.5703125" customWidth="1"/>
    <col min="2510" max="2510" width="12" customWidth="1"/>
    <col min="2763" max="2763" width="51.5703125" customWidth="1"/>
    <col min="2766" max="2766" width="12" customWidth="1"/>
    <col min="3019" max="3019" width="51.5703125" customWidth="1"/>
    <col min="3022" max="3022" width="12" customWidth="1"/>
    <col min="3275" max="3275" width="51.5703125" customWidth="1"/>
    <col min="3278" max="3278" width="12" customWidth="1"/>
    <col min="3531" max="3531" width="51.5703125" customWidth="1"/>
    <col min="3534" max="3534" width="12" customWidth="1"/>
    <col min="3787" max="3787" width="51.5703125" customWidth="1"/>
    <col min="3790" max="3790" width="12" customWidth="1"/>
    <col min="4043" max="4043" width="51.5703125" customWidth="1"/>
    <col min="4046" max="4046" width="12" customWidth="1"/>
    <col min="4299" max="4299" width="51.5703125" customWidth="1"/>
    <col min="4302" max="4302" width="12" customWidth="1"/>
    <col min="4555" max="4555" width="51.5703125" customWidth="1"/>
    <col min="4558" max="4558" width="12" customWidth="1"/>
    <col min="4811" max="4811" width="51.5703125" customWidth="1"/>
    <col min="4814" max="4814" width="12" customWidth="1"/>
    <col min="5067" max="5067" width="51.5703125" customWidth="1"/>
    <col min="5070" max="5070" width="12" customWidth="1"/>
    <col min="5323" max="5323" width="51.5703125" customWidth="1"/>
    <col min="5326" max="5326" width="12" customWidth="1"/>
    <col min="5579" max="5579" width="51.5703125" customWidth="1"/>
    <col min="5582" max="5582" width="12" customWidth="1"/>
    <col min="5835" max="5835" width="51.5703125" customWidth="1"/>
    <col min="5838" max="5838" width="12" customWidth="1"/>
    <col min="6091" max="6091" width="51.5703125" customWidth="1"/>
    <col min="6094" max="6094" width="12" customWidth="1"/>
    <col min="6347" max="6347" width="51.5703125" customWidth="1"/>
    <col min="6350" max="6350" width="12" customWidth="1"/>
    <col min="6603" max="6603" width="51.5703125" customWidth="1"/>
    <col min="6606" max="6606" width="12" customWidth="1"/>
    <col min="6859" max="6859" width="51.5703125" customWidth="1"/>
    <col min="6862" max="6862" width="12" customWidth="1"/>
    <col min="7115" max="7115" width="51.5703125" customWidth="1"/>
    <col min="7118" max="7118" width="12" customWidth="1"/>
    <col min="7371" max="7371" width="51.5703125" customWidth="1"/>
    <col min="7374" max="7374" width="12" customWidth="1"/>
    <col min="7627" max="7627" width="51.5703125" customWidth="1"/>
    <col min="7630" max="7630" width="12" customWidth="1"/>
    <col min="7883" max="7883" width="51.5703125" customWidth="1"/>
    <col min="7886" max="7886" width="12" customWidth="1"/>
    <col min="8139" max="8139" width="51.5703125" customWidth="1"/>
    <col min="8142" max="8142" width="12" customWidth="1"/>
    <col min="8395" max="8395" width="51.5703125" customWidth="1"/>
    <col min="8398" max="8398" width="12" customWidth="1"/>
    <col min="8651" max="8651" width="51.5703125" customWidth="1"/>
    <col min="8654" max="8654" width="12" customWidth="1"/>
    <col min="8907" max="8907" width="51.5703125" customWidth="1"/>
    <col min="8910" max="8910" width="12" customWidth="1"/>
    <col min="9163" max="9163" width="51.5703125" customWidth="1"/>
    <col min="9166" max="9166" width="12" customWidth="1"/>
    <col min="9419" max="9419" width="51.5703125" customWidth="1"/>
    <col min="9422" max="9422" width="12" customWidth="1"/>
    <col min="9675" max="9675" width="51.5703125" customWidth="1"/>
    <col min="9678" max="9678" width="12" customWidth="1"/>
    <col min="9931" max="9931" width="51.5703125" customWidth="1"/>
    <col min="9934" max="9934" width="12" customWidth="1"/>
    <col min="10187" max="10187" width="51.5703125" customWidth="1"/>
    <col min="10190" max="10190" width="12" customWidth="1"/>
    <col min="10443" max="10443" width="51.5703125" customWidth="1"/>
    <col min="10446" max="10446" width="12" customWidth="1"/>
    <col min="10699" max="10699" width="51.5703125" customWidth="1"/>
    <col min="10702" max="10702" width="12" customWidth="1"/>
    <col min="10955" max="10955" width="51.5703125" customWidth="1"/>
    <col min="10958" max="10958" width="12" customWidth="1"/>
    <col min="11211" max="11211" width="51.5703125" customWidth="1"/>
    <col min="11214" max="11214" width="12" customWidth="1"/>
    <col min="11467" max="11467" width="51.5703125" customWidth="1"/>
    <col min="11470" max="11470" width="12" customWidth="1"/>
    <col min="11723" max="11723" width="51.5703125" customWidth="1"/>
    <col min="11726" max="11726" width="12" customWidth="1"/>
    <col min="11979" max="11979" width="51.5703125" customWidth="1"/>
    <col min="11982" max="11982" width="12" customWidth="1"/>
    <col min="12235" max="12235" width="51.5703125" customWidth="1"/>
    <col min="12238" max="12238" width="12" customWidth="1"/>
    <col min="12491" max="12491" width="51.5703125" customWidth="1"/>
    <col min="12494" max="12494" width="12" customWidth="1"/>
    <col min="12747" max="12747" width="51.5703125" customWidth="1"/>
    <col min="12750" max="12750" width="12" customWidth="1"/>
    <col min="13003" max="13003" width="51.5703125" customWidth="1"/>
    <col min="13006" max="13006" width="12" customWidth="1"/>
    <col min="13259" max="13259" width="51.5703125" customWidth="1"/>
    <col min="13262" max="13262" width="12" customWidth="1"/>
    <col min="13515" max="13515" width="51.5703125" customWidth="1"/>
    <col min="13518" max="13518" width="12" customWidth="1"/>
    <col min="13771" max="13771" width="51.5703125" customWidth="1"/>
    <col min="13774" max="13774" width="12" customWidth="1"/>
    <col min="14027" max="14027" width="51.5703125" customWidth="1"/>
    <col min="14030" max="14030" width="12" customWidth="1"/>
    <col min="14283" max="14283" width="51.5703125" customWidth="1"/>
    <col min="14286" max="14286" width="12" customWidth="1"/>
    <col min="14539" max="14539" width="51.5703125" customWidth="1"/>
    <col min="14542" max="14542" width="12" customWidth="1"/>
    <col min="14795" max="14795" width="51.5703125" customWidth="1"/>
    <col min="14798" max="14798" width="12" customWidth="1"/>
    <col min="15051" max="15051" width="51.5703125" customWidth="1"/>
    <col min="15054" max="15054" width="12" customWidth="1"/>
    <col min="15307" max="15307" width="51.5703125" customWidth="1"/>
    <col min="15310" max="15310" width="12" customWidth="1"/>
    <col min="15563" max="15563" width="51.5703125" customWidth="1"/>
    <col min="15566" max="15566" width="12" customWidth="1"/>
    <col min="15819" max="15819" width="51.5703125" customWidth="1"/>
    <col min="15822" max="15822" width="12" customWidth="1"/>
    <col min="16075" max="16075" width="51.5703125" customWidth="1"/>
    <col min="16078" max="16078" width="12" customWidth="1"/>
  </cols>
  <sheetData>
    <row r="1" spans="1:27" ht="75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15" customHeight="1" x14ac:dyDescent="0.25">
      <c r="A2" s="135" t="s">
        <v>146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ht="24.95" customHeight="1" x14ac:dyDescent="0.25">
      <c r="A3" s="136" t="str">
        <f>Contents!A3</f>
        <v>Released: December 2017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37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s="31" customFormat="1" ht="15" customHeight="1" x14ac:dyDescent="0.25">
      <c r="A4" s="141" t="s">
        <v>235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31" customFormat="1" ht="15" customHeight="1" x14ac:dyDescent="0.25">
      <c r="A5" s="138" t="s">
        <v>68</v>
      </c>
      <c r="B5" s="137" t="s">
        <v>153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1:27" s="31" customFormat="1" ht="34.5" x14ac:dyDescent="0.25">
      <c r="A6" s="138"/>
      <c r="B6" s="65" t="s">
        <v>118</v>
      </c>
      <c r="C6" s="65" t="s">
        <v>119</v>
      </c>
      <c r="D6" s="65" t="s">
        <v>120</v>
      </c>
      <c r="E6" s="65" t="s">
        <v>121</v>
      </c>
      <c r="F6" s="65" t="s">
        <v>122</v>
      </c>
      <c r="G6" s="65" t="s">
        <v>123</v>
      </c>
      <c r="H6" s="65" t="s">
        <v>124</v>
      </c>
      <c r="I6" s="65" t="s">
        <v>125</v>
      </c>
      <c r="J6" s="65" t="s">
        <v>66</v>
      </c>
      <c r="K6" s="65" t="s">
        <v>67</v>
      </c>
      <c r="L6" s="75" t="s">
        <v>71</v>
      </c>
    </row>
    <row r="7" spans="1:27" s="31" customFormat="1" x14ac:dyDescent="0.25">
      <c r="A7" s="9" t="s">
        <v>3</v>
      </c>
      <c r="B7" s="130">
        <v>40</v>
      </c>
      <c r="C7" s="130">
        <v>105</v>
      </c>
      <c r="D7" s="130">
        <v>27</v>
      </c>
      <c r="E7" s="130">
        <v>11</v>
      </c>
      <c r="F7" s="130">
        <v>4</v>
      </c>
      <c r="G7" s="130">
        <v>0</v>
      </c>
      <c r="H7" s="130">
        <v>2</v>
      </c>
      <c r="I7" s="130">
        <v>0</v>
      </c>
      <c r="J7" s="130">
        <v>0</v>
      </c>
      <c r="K7" s="130">
        <v>693</v>
      </c>
      <c r="L7" s="14">
        <f>SUM(B7:K7)</f>
        <v>882</v>
      </c>
    </row>
    <row r="8" spans="1:27" s="31" customFormat="1" x14ac:dyDescent="0.25">
      <c r="A8" s="9" t="s">
        <v>148</v>
      </c>
      <c r="B8" s="130">
        <v>2</v>
      </c>
      <c r="C8" s="130">
        <v>3</v>
      </c>
      <c r="D8" s="130">
        <v>5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41</v>
      </c>
      <c r="L8" s="14">
        <f t="shared" ref="L8:L30" si="0">SUM(B8:K8)</f>
        <v>51</v>
      </c>
    </row>
    <row r="9" spans="1:27" s="31" customFormat="1" x14ac:dyDescent="0.25">
      <c r="A9" s="9" t="s">
        <v>4</v>
      </c>
      <c r="B9" s="130">
        <v>7</v>
      </c>
      <c r="C9" s="130">
        <v>9</v>
      </c>
      <c r="D9" s="130">
        <v>2</v>
      </c>
      <c r="E9" s="130">
        <v>3</v>
      </c>
      <c r="F9" s="130">
        <v>0</v>
      </c>
      <c r="G9" s="130">
        <v>2</v>
      </c>
      <c r="H9" s="130">
        <v>0</v>
      </c>
      <c r="I9" s="130">
        <v>0</v>
      </c>
      <c r="J9" s="130">
        <v>0</v>
      </c>
      <c r="K9" s="130">
        <v>85</v>
      </c>
      <c r="L9" s="14">
        <f t="shared" si="0"/>
        <v>108</v>
      </c>
    </row>
    <row r="10" spans="1:27" s="31" customFormat="1" x14ac:dyDescent="0.25">
      <c r="A10" s="9" t="s">
        <v>5</v>
      </c>
      <c r="B10" s="130">
        <v>3</v>
      </c>
      <c r="C10" s="130">
        <v>7</v>
      </c>
      <c r="D10" s="130">
        <v>4</v>
      </c>
      <c r="E10" s="130">
        <v>2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56</v>
      </c>
      <c r="L10" s="14">
        <f t="shared" si="0"/>
        <v>72</v>
      </c>
    </row>
    <row r="11" spans="1:27" s="31" customFormat="1" x14ac:dyDescent="0.25">
      <c r="A11" s="9" t="s">
        <v>0</v>
      </c>
      <c r="B11" s="130">
        <v>45</v>
      </c>
      <c r="C11" s="130">
        <v>122</v>
      </c>
      <c r="D11" s="130">
        <v>91</v>
      </c>
      <c r="E11" s="130">
        <v>27</v>
      </c>
      <c r="F11" s="130">
        <v>8</v>
      </c>
      <c r="G11" s="130">
        <v>8</v>
      </c>
      <c r="H11" s="130">
        <v>3</v>
      </c>
      <c r="I11" s="130">
        <v>1</v>
      </c>
      <c r="J11" s="130">
        <v>0</v>
      </c>
      <c r="K11" s="130">
        <v>1298</v>
      </c>
      <c r="L11" s="14">
        <f t="shared" si="0"/>
        <v>1603</v>
      </c>
      <c r="M11" s="38"/>
    </row>
    <row r="12" spans="1:27" s="31" customFormat="1" x14ac:dyDescent="0.25">
      <c r="A12" s="9" t="s">
        <v>6</v>
      </c>
      <c r="B12" s="130">
        <v>4</v>
      </c>
      <c r="C12" s="130">
        <v>15</v>
      </c>
      <c r="D12" s="130">
        <v>6</v>
      </c>
      <c r="E12" s="130">
        <v>7</v>
      </c>
      <c r="F12" s="130">
        <v>2</v>
      </c>
      <c r="G12" s="130">
        <v>2</v>
      </c>
      <c r="H12" s="130">
        <v>0</v>
      </c>
      <c r="I12" s="130">
        <v>0</v>
      </c>
      <c r="J12" s="130">
        <v>0</v>
      </c>
      <c r="K12" s="130">
        <v>85</v>
      </c>
      <c r="L12" s="14">
        <f t="shared" si="0"/>
        <v>121</v>
      </c>
    </row>
    <row r="13" spans="1:27" s="31" customFormat="1" x14ac:dyDescent="0.25">
      <c r="A13" s="9" t="s">
        <v>7</v>
      </c>
      <c r="B13" s="130">
        <v>3</v>
      </c>
      <c r="C13" s="130">
        <v>15</v>
      </c>
      <c r="D13" s="130">
        <v>11</v>
      </c>
      <c r="E13" s="130">
        <v>6</v>
      </c>
      <c r="F13" s="130">
        <v>1</v>
      </c>
      <c r="G13" s="130">
        <v>0</v>
      </c>
      <c r="H13" s="130">
        <v>0</v>
      </c>
      <c r="I13" s="130">
        <v>0</v>
      </c>
      <c r="J13" s="130">
        <v>0</v>
      </c>
      <c r="K13" s="130">
        <v>116</v>
      </c>
      <c r="L13" s="14">
        <f t="shared" si="0"/>
        <v>152</v>
      </c>
    </row>
    <row r="14" spans="1:27" s="31" customFormat="1" x14ac:dyDescent="0.25">
      <c r="A14" s="9" t="s">
        <v>97</v>
      </c>
      <c r="B14" s="130">
        <v>0</v>
      </c>
      <c r="C14" s="130">
        <v>2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6</v>
      </c>
      <c r="L14" s="14">
        <f t="shared" si="0"/>
        <v>8</v>
      </c>
    </row>
    <row r="15" spans="1:27" s="31" customFormat="1" x14ac:dyDescent="0.25">
      <c r="A15" s="9" t="s">
        <v>208</v>
      </c>
      <c r="B15" s="130">
        <v>0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1</v>
      </c>
      <c r="L15" s="14">
        <f t="shared" si="0"/>
        <v>1</v>
      </c>
    </row>
    <row r="16" spans="1:27" s="31" customFormat="1" x14ac:dyDescent="0.25">
      <c r="A16" s="9" t="s">
        <v>98</v>
      </c>
      <c r="B16" s="130">
        <v>0</v>
      </c>
      <c r="C16" s="130">
        <v>2</v>
      </c>
      <c r="D16" s="130">
        <v>0</v>
      </c>
      <c r="E16" s="130">
        <v>0</v>
      </c>
      <c r="F16" s="130">
        <v>0</v>
      </c>
      <c r="G16" s="130">
        <v>1</v>
      </c>
      <c r="H16" s="130">
        <v>0</v>
      </c>
      <c r="I16" s="130">
        <v>0</v>
      </c>
      <c r="J16" s="130">
        <v>0</v>
      </c>
      <c r="K16" s="130">
        <v>10</v>
      </c>
      <c r="L16" s="14">
        <f t="shared" si="0"/>
        <v>13</v>
      </c>
    </row>
    <row r="17" spans="1:28" s="31" customFormat="1" x14ac:dyDescent="0.25">
      <c r="A17" s="9" t="s">
        <v>99</v>
      </c>
      <c r="B17" s="130">
        <v>0</v>
      </c>
      <c r="C17" s="130">
        <v>2</v>
      </c>
      <c r="D17" s="130">
        <v>1</v>
      </c>
      <c r="E17" s="130">
        <v>0</v>
      </c>
      <c r="F17" s="130">
        <v>0</v>
      </c>
      <c r="G17" s="130">
        <v>1</v>
      </c>
      <c r="H17" s="130">
        <v>0</v>
      </c>
      <c r="I17" s="130">
        <v>0</v>
      </c>
      <c r="J17" s="130">
        <v>0</v>
      </c>
      <c r="K17" s="130">
        <v>36</v>
      </c>
      <c r="L17" s="14">
        <f t="shared" si="0"/>
        <v>40</v>
      </c>
    </row>
    <row r="18" spans="1:28" s="31" customFormat="1" x14ac:dyDescent="0.25">
      <c r="A18" s="9" t="s">
        <v>100</v>
      </c>
      <c r="B18" s="130">
        <v>1</v>
      </c>
      <c r="C18" s="130">
        <v>2</v>
      </c>
      <c r="D18" s="130">
        <v>0</v>
      </c>
      <c r="E18" s="130">
        <v>1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116</v>
      </c>
      <c r="L18" s="14">
        <f t="shared" si="0"/>
        <v>120</v>
      </c>
    </row>
    <row r="19" spans="1:28" s="31" customFormat="1" x14ac:dyDescent="0.25">
      <c r="A19" s="9" t="s">
        <v>101</v>
      </c>
      <c r="B19" s="130">
        <v>0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7</v>
      </c>
      <c r="L19" s="14">
        <f t="shared" si="0"/>
        <v>7</v>
      </c>
    </row>
    <row r="20" spans="1:28" s="31" customFormat="1" x14ac:dyDescent="0.25">
      <c r="A20" s="9" t="s">
        <v>8</v>
      </c>
      <c r="B20" s="130">
        <v>7</v>
      </c>
      <c r="C20" s="130">
        <v>7</v>
      </c>
      <c r="D20" s="130">
        <v>3</v>
      </c>
      <c r="E20" s="130">
        <v>5</v>
      </c>
      <c r="F20" s="130">
        <v>0</v>
      </c>
      <c r="G20" s="130">
        <v>1</v>
      </c>
      <c r="H20" s="130">
        <v>1</v>
      </c>
      <c r="I20" s="130">
        <v>0</v>
      </c>
      <c r="J20" s="130">
        <v>0</v>
      </c>
      <c r="K20" s="130">
        <v>60</v>
      </c>
      <c r="L20" s="14">
        <f t="shared" si="0"/>
        <v>84</v>
      </c>
    </row>
    <row r="21" spans="1:28" s="31" customFormat="1" x14ac:dyDescent="0.25">
      <c r="A21" s="9" t="s">
        <v>9</v>
      </c>
      <c r="B21" s="130">
        <v>1</v>
      </c>
      <c r="C21" s="130">
        <v>21</v>
      </c>
      <c r="D21" s="130">
        <v>15</v>
      </c>
      <c r="E21" s="130">
        <v>8</v>
      </c>
      <c r="F21" s="130">
        <v>1</v>
      </c>
      <c r="G21" s="130">
        <v>1</v>
      </c>
      <c r="H21" s="130">
        <v>1</v>
      </c>
      <c r="I21" s="130">
        <v>0</v>
      </c>
      <c r="J21" s="130">
        <v>0</v>
      </c>
      <c r="K21" s="130">
        <v>119</v>
      </c>
      <c r="L21" s="14">
        <f t="shared" si="0"/>
        <v>167</v>
      </c>
    </row>
    <row r="22" spans="1:28" s="31" customFormat="1" x14ac:dyDescent="0.25">
      <c r="A22" s="9" t="s">
        <v>1</v>
      </c>
      <c r="B22" s="130">
        <v>9</v>
      </c>
      <c r="C22" s="130">
        <v>44</v>
      </c>
      <c r="D22" s="130">
        <v>34</v>
      </c>
      <c r="E22" s="130">
        <v>9</v>
      </c>
      <c r="F22" s="130">
        <v>0</v>
      </c>
      <c r="G22" s="130">
        <v>2</v>
      </c>
      <c r="H22" s="130">
        <v>1</v>
      </c>
      <c r="I22" s="130">
        <v>0</v>
      </c>
      <c r="J22" s="130">
        <v>0</v>
      </c>
      <c r="K22" s="130">
        <v>215</v>
      </c>
      <c r="L22" s="14">
        <f t="shared" si="0"/>
        <v>314</v>
      </c>
    </row>
    <row r="23" spans="1:28" s="31" customFormat="1" x14ac:dyDescent="0.25">
      <c r="A23" s="9" t="s">
        <v>2</v>
      </c>
      <c r="B23" s="130">
        <v>6</v>
      </c>
      <c r="C23" s="130">
        <v>12</v>
      </c>
      <c r="D23" s="130">
        <v>9</v>
      </c>
      <c r="E23" s="130">
        <v>5</v>
      </c>
      <c r="F23" s="130">
        <v>0</v>
      </c>
      <c r="G23" s="130">
        <v>3</v>
      </c>
      <c r="H23" s="130">
        <v>4</v>
      </c>
      <c r="I23" s="130">
        <v>0</v>
      </c>
      <c r="J23" s="130">
        <v>0</v>
      </c>
      <c r="K23" s="130">
        <v>159</v>
      </c>
      <c r="L23" s="14">
        <f t="shared" si="0"/>
        <v>198</v>
      </c>
    </row>
    <row r="24" spans="1:28" s="31" customFormat="1" x14ac:dyDescent="0.25">
      <c r="A24" s="9" t="s">
        <v>10</v>
      </c>
      <c r="B24" s="130">
        <v>44</v>
      </c>
      <c r="C24" s="130">
        <v>157</v>
      </c>
      <c r="D24" s="130">
        <v>68</v>
      </c>
      <c r="E24" s="130">
        <v>28</v>
      </c>
      <c r="F24" s="130">
        <v>6</v>
      </c>
      <c r="G24" s="130">
        <v>5</v>
      </c>
      <c r="H24" s="130">
        <v>0</v>
      </c>
      <c r="I24" s="130">
        <v>0</v>
      </c>
      <c r="J24" s="130">
        <v>0</v>
      </c>
      <c r="K24" s="130">
        <v>1915</v>
      </c>
      <c r="L24" s="14">
        <f t="shared" si="0"/>
        <v>2223</v>
      </c>
      <c r="M24" s="38"/>
    </row>
    <row r="25" spans="1:28" s="31" customFormat="1" x14ac:dyDescent="0.25">
      <c r="A25" s="9" t="s">
        <v>11</v>
      </c>
      <c r="B25" s="130">
        <v>3</v>
      </c>
      <c r="C25" s="130">
        <v>11</v>
      </c>
      <c r="D25" s="130">
        <v>10</v>
      </c>
      <c r="E25" s="130">
        <v>7</v>
      </c>
      <c r="F25" s="130">
        <v>1</v>
      </c>
      <c r="G25" s="130">
        <v>0</v>
      </c>
      <c r="H25" s="130">
        <v>0</v>
      </c>
      <c r="I25" s="130">
        <v>0</v>
      </c>
      <c r="J25" s="130">
        <v>0</v>
      </c>
      <c r="K25" s="130">
        <v>117</v>
      </c>
      <c r="L25" s="14">
        <f t="shared" si="0"/>
        <v>149</v>
      </c>
    </row>
    <row r="26" spans="1:28" s="31" customFormat="1" x14ac:dyDescent="0.25">
      <c r="A26" s="9" t="s">
        <v>12</v>
      </c>
      <c r="B26" s="130">
        <v>0</v>
      </c>
      <c r="C26" s="130">
        <v>0</v>
      </c>
      <c r="D26" s="130">
        <v>1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10</v>
      </c>
      <c r="L26" s="14">
        <f t="shared" si="0"/>
        <v>11</v>
      </c>
    </row>
    <row r="27" spans="1:28" s="31" customFormat="1" x14ac:dyDescent="0.25">
      <c r="A27" s="9" t="s">
        <v>13</v>
      </c>
      <c r="B27" s="130">
        <v>2</v>
      </c>
      <c r="C27" s="130">
        <v>17</v>
      </c>
      <c r="D27" s="130">
        <v>7</v>
      </c>
      <c r="E27" s="130">
        <v>0</v>
      </c>
      <c r="F27" s="130">
        <v>0</v>
      </c>
      <c r="G27" s="130">
        <v>1</v>
      </c>
      <c r="H27" s="130">
        <v>0</v>
      </c>
      <c r="I27" s="130">
        <v>1</v>
      </c>
      <c r="J27" s="130">
        <v>0</v>
      </c>
      <c r="K27" s="130">
        <v>176</v>
      </c>
      <c r="L27" s="14">
        <f t="shared" si="0"/>
        <v>204</v>
      </c>
    </row>
    <row r="28" spans="1:28" s="31" customFormat="1" x14ac:dyDescent="0.25">
      <c r="A28" s="9" t="s">
        <v>14</v>
      </c>
      <c r="B28" s="130">
        <v>25</v>
      </c>
      <c r="C28" s="130">
        <v>65</v>
      </c>
      <c r="D28" s="130">
        <v>29</v>
      </c>
      <c r="E28" s="130">
        <v>9</v>
      </c>
      <c r="F28" s="130">
        <v>4</v>
      </c>
      <c r="G28" s="130">
        <v>1</v>
      </c>
      <c r="H28" s="130">
        <v>1</v>
      </c>
      <c r="I28" s="130">
        <v>0</v>
      </c>
      <c r="J28" s="130">
        <v>1</v>
      </c>
      <c r="K28" s="130">
        <v>461</v>
      </c>
      <c r="L28" s="14">
        <f t="shared" si="0"/>
        <v>596</v>
      </c>
    </row>
    <row r="29" spans="1:28" s="31" customFormat="1" x14ac:dyDescent="0.25">
      <c r="A29" s="9" t="s">
        <v>15</v>
      </c>
      <c r="B29" s="130">
        <v>22</v>
      </c>
      <c r="C29" s="130">
        <v>38</v>
      </c>
      <c r="D29" s="130">
        <v>20</v>
      </c>
      <c r="E29" s="130">
        <v>4</v>
      </c>
      <c r="F29" s="130">
        <v>2</v>
      </c>
      <c r="G29" s="130">
        <v>0</v>
      </c>
      <c r="H29" s="130">
        <v>2</v>
      </c>
      <c r="I29" s="130">
        <v>0</v>
      </c>
      <c r="J29" s="130">
        <v>0</v>
      </c>
      <c r="K29" s="130">
        <v>381</v>
      </c>
      <c r="L29" s="14">
        <f t="shared" si="0"/>
        <v>469</v>
      </c>
    </row>
    <row r="30" spans="1:28" s="31" customFormat="1" x14ac:dyDescent="0.25">
      <c r="A30" s="9" t="s">
        <v>16</v>
      </c>
      <c r="B30" s="130">
        <v>4</v>
      </c>
      <c r="C30" s="130">
        <v>14</v>
      </c>
      <c r="D30" s="130">
        <v>11</v>
      </c>
      <c r="E30" s="130">
        <v>8</v>
      </c>
      <c r="F30" s="130">
        <v>1</v>
      </c>
      <c r="G30" s="130">
        <v>0</v>
      </c>
      <c r="H30" s="130">
        <v>0</v>
      </c>
      <c r="I30" s="130">
        <v>0</v>
      </c>
      <c r="J30" s="130">
        <v>0</v>
      </c>
      <c r="K30" s="130">
        <v>113</v>
      </c>
      <c r="L30" s="14">
        <f t="shared" si="0"/>
        <v>151</v>
      </c>
      <c r="M30" s="38"/>
    </row>
    <row r="31" spans="1:28" s="31" customFormat="1" x14ac:dyDescent="0.25">
      <c r="A31" s="63" t="s">
        <v>17</v>
      </c>
      <c r="B31" s="59">
        <f>SUM(B7:B30)</f>
        <v>228</v>
      </c>
      <c r="C31" s="59">
        <f t="shared" ref="C31:L31" si="1">SUM(C7:C30)</f>
        <v>670</v>
      </c>
      <c r="D31" s="59">
        <f t="shared" si="1"/>
        <v>354</v>
      </c>
      <c r="E31" s="59">
        <f t="shared" si="1"/>
        <v>140</v>
      </c>
      <c r="F31" s="59">
        <f t="shared" si="1"/>
        <v>30</v>
      </c>
      <c r="G31" s="59">
        <f t="shared" si="1"/>
        <v>28</v>
      </c>
      <c r="H31" s="59">
        <f t="shared" si="1"/>
        <v>15</v>
      </c>
      <c r="I31" s="59">
        <f t="shared" si="1"/>
        <v>2</v>
      </c>
      <c r="J31" s="59">
        <f t="shared" si="1"/>
        <v>1</v>
      </c>
      <c r="K31" s="59">
        <f t="shared" si="1"/>
        <v>6276</v>
      </c>
      <c r="L31" s="59">
        <f t="shared" si="1"/>
        <v>7744</v>
      </c>
      <c r="M31" s="38"/>
    </row>
    <row r="32" spans="1:28" x14ac:dyDescent="0.25">
      <c r="A32" s="152" t="s">
        <v>144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31" x14ac:dyDescent="0.25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29"/>
      <c r="AD33" s="29"/>
      <c r="AE33" s="29"/>
    </row>
    <row r="34" spans="1:31" s="31" customFormat="1" ht="15" customHeight="1" x14ac:dyDescent="0.25">
      <c r="A34" s="141" t="s">
        <v>234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</row>
    <row r="35" spans="1:31" s="31" customFormat="1" ht="15" customHeight="1" x14ac:dyDescent="0.25">
      <c r="A35" s="138" t="s">
        <v>68</v>
      </c>
      <c r="B35" s="137" t="s">
        <v>154</v>
      </c>
      <c r="C35" s="137"/>
      <c r="D35" s="137"/>
      <c r="E35" s="137"/>
      <c r="F35" s="137"/>
      <c r="G35" s="137"/>
      <c r="H35" s="137"/>
      <c r="I35" s="137"/>
      <c r="J35" s="137"/>
      <c r="K35" s="137"/>
      <c r="L35" s="137" t="s">
        <v>71</v>
      </c>
    </row>
    <row r="36" spans="1:31" s="31" customFormat="1" ht="34.5" x14ac:dyDescent="0.25">
      <c r="A36" s="138"/>
      <c r="B36" s="65" t="s">
        <v>118</v>
      </c>
      <c r="C36" s="65" t="s">
        <v>119</v>
      </c>
      <c r="D36" s="65" t="s">
        <v>120</v>
      </c>
      <c r="E36" s="65" t="s">
        <v>121</v>
      </c>
      <c r="F36" s="65" t="s">
        <v>122</v>
      </c>
      <c r="G36" s="65" t="s">
        <v>123</v>
      </c>
      <c r="H36" s="65" t="s">
        <v>124</v>
      </c>
      <c r="I36" s="65" t="s">
        <v>125</v>
      </c>
      <c r="J36" s="65" t="s">
        <v>66</v>
      </c>
      <c r="K36" s="65" t="s">
        <v>67</v>
      </c>
      <c r="L36" s="75" t="s">
        <v>71</v>
      </c>
    </row>
    <row r="37" spans="1:31" s="31" customFormat="1" x14ac:dyDescent="0.25">
      <c r="A37" s="9" t="s">
        <v>3</v>
      </c>
      <c r="B37" s="13">
        <v>28</v>
      </c>
      <c r="C37" s="13">
        <v>105</v>
      </c>
      <c r="D37" s="13">
        <v>68</v>
      </c>
      <c r="E37" s="13">
        <v>10</v>
      </c>
      <c r="F37" s="13">
        <v>0</v>
      </c>
      <c r="G37" s="13">
        <v>3</v>
      </c>
      <c r="H37" s="13">
        <v>0</v>
      </c>
      <c r="I37" s="13">
        <v>0</v>
      </c>
      <c r="J37" s="13">
        <v>0</v>
      </c>
      <c r="K37" s="13">
        <v>668</v>
      </c>
      <c r="L37" s="14">
        <f>SUM(B37:K37)</f>
        <v>882</v>
      </c>
      <c r="N37" s="38"/>
    </row>
    <row r="38" spans="1:31" s="31" customFormat="1" x14ac:dyDescent="0.25">
      <c r="A38" s="9" t="s">
        <v>148</v>
      </c>
      <c r="B38" s="13">
        <v>1</v>
      </c>
      <c r="C38" s="13">
        <v>2</v>
      </c>
      <c r="D38" s="13">
        <v>9</v>
      </c>
      <c r="E38" s="13">
        <v>2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37</v>
      </c>
      <c r="L38" s="14">
        <f t="shared" ref="L38:L60" si="2">SUM(B38:K38)</f>
        <v>51</v>
      </c>
      <c r="N38" s="38"/>
    </row>
    <row r="39" spans="1:31" s="31" customFormat="1" x14ac:dyDescent="0.25">
      <c r="A39" s="9" t="s">
        <v>4</v>
      </c>
      <c r="B39" s="13">
        <v>2</v>
      </c>
      <c r="C39" s="13">
        <v>4</v>
      </c>
      <c r="D39" s="13">
        <v>14</v>
      </c>
      <c r="E39" s="13">
        <v>4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84</v>
      </c>
      <c r="L39" s="14">
        <f t="shared" si="2"/>
        <v>108</v>
      </c>
      <c r="N39" s="38"/>
    </row>
    <row r="40" spans="1:31" s="31" customFormat="1" x14ac:dyDescent="0.25">
      <c r="A40" s="9" t="s">
        <v>5</v>
      </c>
      <c r="B40" s="13">
        <v>1</v>
      </c>
      <c r="C40" s="13">
        <v>7</v>
      </c>
      <c r="D40" s="13">
        <v>7</v>
      </c>
      <c r="E40" s="13">
        <v>2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55</v>
      </c>
      <c r="L40" s="14">
        <f t="shared" si="2"/>
        <v>72</v>
      </c>
      <c r="N40" s="38"/>
    </row>
    <row r="41" spans="1:31" s="31" customFormat="1" x14ac:dyDescent="0.25">
      <c r="A41" s="9" t="s">
        <v>0</v>
      </c>
      <c r="B41" s="13">
        <v>36</v>
      </c>
      <c r="C41" s="13">
        <v>118</v>
      </c>
      <c r="D41" s="13">
        <v>129</v>
      </c>
      <c r="E41" s="13">
        <v>56</v>
      </c>
      <c r="F41" s="13">
        <v>18</v>
      </c>
      <c r="G41" s="13">
        <v>8</v>
      </c>
      <c r="H41" s="13">
        <v>5</v>
      </c>
      <c r="I41" s="13">
        <v>2</v>
      </c>
      <c r="J41" s="13">
        <v>0</v>
      </c>
      <c r="K41" s="13">
        <v>1231</v>
      </c>
      <c r="L41" s="14">
        <f t="shared" si="2"/>
        <v>1603</v>
      </c>
      <c r="M41" s="38"/>
      <c r="N41" s="38"/>
      <c r="V41" s="38"/>
    </row>
    <row r="42" spans="1:31" s="31" customFormat="1" x14ac:dyDescent="0.25">
      <c r="A42" s="9" t="s">
        <v>6</v>
      </c>
      <c r="B42" s="13">
        <v>2</v>
      </c>
      <c r="C42" s="13">
        <v>10</v>
      </c>
      <c r="D42" s="13">
        <v>15</v>
      </c>
      <c r="E42" s="13">
        <v>4</v>
      </c>
      <c r="F42" s="13">
        <v>2</v>
      </c>
      <c r="G42" s="13">
        <v>3</v>
      </c>
      <c r="H42" s="13">
        <v>1</v>
      </c>
      <c r="I42" s="13">
        <v>0</v>
      </c>
      <c r="J42" s="13">
        <v>0</v>
      </c>
      <c r="K42" s="13">
        <v>84</v>
      </c>
      <c r="L42" s="14">
        <f t="shared" si="2"/>
        <v>121</v>
      </c>
      <c r="N42" s="38"/>
    </row>
    <row r="43" spans="1:31" s="31" customFormat="1" x14ac:dyDescent="0.25">
      <c r="A43" s="9" t="s">
        <v>7</v>
      </c>
      <c r="B43" s="13">
        <v>2</v>
      </c>
      <c r="C43" s="13">
        <v>16</v>
      </c>
      <c r="D43" s="13">
        <v>21</v>
      </c>
      <c r="E43" s="13">
        <v>8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104</v>
      </c>
      <c r="L43" s="14">
        <f t="shared" si="2"/>
        <v>152</v>
      </c>
      <c r="N43" s="38"/>
    </row>
    <row r="44" spans="1:31" s="31" customFormat="1" x14ac:dyDescent="0.25">
      <c r="A44" s="9" t="s">
        <v>97</v>
      </c>
      <c r="B44" s="13">
        <v>0</v>
      </c>
      <c r="C44" s="13">
        <v>2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6</v>
      </c>
      <c r="L44" s="14">
        <f t="shared" si="2"/>
        <v>8</v>
      </c>
      <c r="N44" s="38"/>
    </row>
    <row r="45" spans="1:31" s="31" customFormat="1" x14ac:dyDescent="0.25">
      <c r="A45" s="9" t="s">
        <v>208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1</v>
      </c>
      <c r="L45" s="14">
        <f t="shared" si="2"/>
        <v>1</v>
      </c>
      <c r="N45" s="38"/>
    </row>
    <row r="46" spans="1:31" s="31" customFormat="1" x14ac:dyDescent="0.25">
      <c r="A46" s="9" t="s">
        <v>98</v>
      </c>
      <c r="B46" s="13">
        <v>0</v>
      </c>
      <c r="C46" s="13">
        <v>0</v>
      </c>
      <c r="D46" s="13">
        <v>1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11</v>
      </c>
      <c r="L46" s="14">
        <f t="shared" si="2"/>
        <v>13</v>
      </c>
      <c r="N46" s="38"/>
    </row>
    <row r="47" spans="1:31" s="31" customFormat="1" x14ac:dyDescent="0.25">
      <c r="A47" s="9" t="s">
        <v>99</v>
      </c>
      <c r="B47" s="13">
        <v>0</v>
      </c>
      <c r="C47" s="13">
        <v>1</v>
      </c>
      <c r="D47" s="13">
        <v>0</v>
      </c>
      <c r="E47" s="13">
        <v>1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38</v>
      </c>
      <c r="L47" s="14">
        <f t="shared" si="2"/>
        <v>40</v>
      </c>
      <c r="N47" s="38"/>
    </row>
    <row r="48" spans="1:31" s="31" customFormat="1" x14ac:dyDescent="0.25">
      <c r="A48" s="9" t="s">
        <v>100</v>
      </c>
      <c r="B48" s="13">
        <v>2</v>
      </c>
      <c r="C48" s="13">
        <v>4</v>
      </c>
      <c r="D48" s="13">
        <v>4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109</v>
      </c>
      <c r="L48" s="14">
        <f t="shared" si="2"/>
        <v>120</v>
      </c>
      <c r="N48" s="38"/>
    </row>
    <row r="49" spans="1:28" s="31" customFormat="1" x14ac:dyDescent="0.25">
      <c r="A49" s="9" t="s">
        <v>101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7</v>
      </c>
      <c r="L49" s="14">
        <f t="shared" si="2"/>
        <v>7</v>
      </c>
      <c r="N49" s="38"/>
    </row>
    <row r="50" spans="1:28" s="31" customFormat="1" x14ac:dyDescent="0.25">
      <c r="A50" s="9" t="s">
        <v>8</v>
      </c>
      <c r="B50" s="13">
        <v>2</v>
      </c>
      <c r="C50" s="13">
        <v>11</v>
      </c>
      <c r="D50" s="13">
        <v>13</v>
      </c>
      <c r="E50" s="13">
        <v>4</v>
      </c>
      <c r="F50" s="13">
        <v>0</v>
      </c>
      <c r="G50" s="13">
        <v>2</v>
      </c>
      <c r="H50" s="13">
        <v>1</v>
      </c>
      <c r="I50" s="13">
        <v>0</v>
      </c>
      <c r="J50" s="13">
        <v>0</v>
      </c>
      <c r="K50" s="13">
        <v>51</v>
      </c>
      <c r="L50" s="14">
        <f t="shared" si="2"/>
        <v>84</v>
      </c>
      <c r="N50" s="38"/>
    </row>
    <row r="51" spans="1:28" s="31" customFormat="1" x14ac:dyDescent="0.25">
      <c r="A51" s="9" t="s">
        <v>9</v>
      </c>
      <c r="B51" s="13">
        <v>1</v>
      </c>
      <c r="C51" s="13">
        <v>16</v>
      </c>
      <c r="D51" s="13">
        <v>20</v>
      </c>
      <c r="E51" s="13">
        <v>13</v>
      </c>
      <c r="F51" s="13">
        <v>1</v>
      </c>
      <c r="G51" s="13">
        <v>1</v>
      </c>
      <c r="H51" s="13">
        <v>1</v>
      </c>
      <c r="I51" s="13">
        <v>0</v>
      </c>
      <c r="J51" s="13">
        <v>0</v>
      </c>
      <c r="K51" s="13">
        <v>114</v>
      </c>
      <c r="L51" s="14">
        <f t="shared" si="2"/>
        <v>167</v>
      </c>
      <c r="N51" s="38"/>
    </row>
    <row r="52" spans="1:28" s="31" customFormat="1" x14ac:dyDescent="0.25">
      <c r="A52" s="9" t="s">
        <v>1</v>
      </c>
      <c r="B52" s="13">
        <v>4</v>
      </c>
      <c r="C52" s="13">
        <v>41</v>
      </c>
      <c r="D52" s="13">
        <v>55</v>
      </c>
      <c r="E52" s="13">
        <v>25</v>
      </c>
      <c r="F52" s="13">
        <v>4</v>
      </c>
      <c r="G52" s="13">
        <v>4</v>
      </c>
      <c r="H52" s="13">
        <v>0</v>
      </c>
      <c r="I52" s="13">
        <v>0</v>
      </c>
      <c r="J52" s="13">
        <v>0</v>
      </c>
      <c r="K52" s="13">
        <v>181</v>
      </c>
      <c r="L52" s="14">
        <f t="shared" si="2"/>
        <v>314</v>
      </c>
      <c r="N52" s="38"/>
    </row>
    <row r="53" spans="1:28" s="31" customFormat="1" x14ac:dyDescent="0.25">
      <c r="A53" s="9" t="s">
        <v>2</v>
      </c>
      <c r="B53" s="13">
        <v>3</v>
      </c>
      <c r="C53" s="13">
        <v>10</v>
      </c>
      <c r="D53" s="13">
        <v>17</v>
      </c>
      <c r="E53" s="13">
        <v>16</v>
      </c>
      <c r="F53" s="13">
        <v>3</v>
      </c>
      <c r="G53" s="13">
        <v>5</v>
      </c>
      <c r="H53" s="13">
        <v>2</v>
      </c>
      <c r="I53" s="13">
        <v>1</v>
      </c>
      <c r="J53" s="13">
        <v>0</v>
      </c>
      <c r="K53" s="13">
        <v>141</v>
      </c>
      <c r="L53" s="14">
        <f t="shared" si="2"/>
        <v>198</v>
      </c>
      <c r="N53" s="38"/>
    </row>
    <row r="54" spans="1:28" s="31" customFormat="1" x14ac:dyDescent="0.25">
      <c r="A54" s="9" t="s">
        <v>10</v>
      </c>
      <c r="B54" s="13">
        <v>33</v>
      </c>
      <c r="C54" s="13">
        <v>149</v>
      </c>
      <c r="D54" s="13">
        <v>105</v>
      </c>
      <c r="E54" s="13">
        <v>35</v>
      </c>
      <c r="F54" s="13">
        <v>10</v>
      </c>
      <c r="G54" s="13">
        <v>1</v>
      </c>
      <c r="H54" s="13">
        <v>0</v>
      </c>
      <c r="I54" s="13">
        <v>0</v>
      </c>
      <c r="J54" s="13">
        <v>0</v>
      </c>
      <c r="K54" s="13">
        <v>1890</v>
      </c>
      <c r="L54" s="14">
        <f t="shared" si="2"/>
        <v>2223</v>
      </c>
      <c r="M54" s="38"/>
      <c r="N54" s="38"/>
      <c r="V54" s="38"/>
    </row>
    <row r="55" spans="1:28" s="31" customFormat="1" x14ac:dyDescent="0.25">
      <c r="A55" s="9" t="s">
        <v>11</v>
      </c>
      <c r="B55" s="13">
        <v>4</v>
      </c>
      <c r="C55" s="13">
        <v>9</v>
      </c>
      <c r="D55" s="13">
        <v>12</v>
      </c>
      <c r="E55" s="13">
        <v>8</v>
      </c>
      <c r="F55" s="13">
        <v>1</v>
      </c>
      <c r="G55" s="13">
        <v>1</v>
      </c>
      <c r="H55" s="13">
        <v>0</v>
      </c>
      <c r="I55" s="13">
        <v>0</v>
      </c>
      <c r="J55" s="13">
        <v>0</v>
      </c>
      <c r="K55" s="13">
        <v>114</v>
      </c>
      <c r="L55" s="14">
        <f t="shared" si="2"/>
        <v>149</v>
      </c>
      <c r="N55" s="38"/>
    </row>
    <row r="56" spans="1:28" s="31" customFormat="1" x14ac:dyDescent="0.25">
      <c r="A56" s="9" t="s">
        <v>12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11</v>
      </c>
      <c r="L56" s="14">
        <f t="shared" si="2"/>
        <v>11</v>
      </c>
      <c r="N56" s="38"/>
    </row>
    <row r="57" spans="1:28" s="31" customFormat="1" x14ac:dyDescent="0.25">
      <c r="A57" s="9" t="s">
        <v>13</v>
      </c>
      <c r="B57" s="13">
        <v>3</v>
      </c>
      <c r="C57" s="13">
        <v>12</v>
      </c>
      <c r="D57" s="13">
        <v>13</v>
      </c>
      <c r="E57" s="13">
        <v>6</v>
      </c>
      <c r="F57" s="13">
        <v>0</v>
      </c>
      <c r="G57" s="13">
        <v>1</v>
      </c>
      <c r="H57" s="13">
        <v>0</v>
      </c>
      <c r="I57" s="13">
        <v>0</v>
      </c>
      <c r="J57" s="13">
        <v>0</v>
      </c>
      <c r="K57" s="13">
        <v>169</v>
      </c>
      <c r="L57" s="14">
        <f t="shared" si="2"/>
        <v>204</v>
      </c>
      <c r="N57" s="38"/>
    </row>
    <row r="58" spans="1:28" s="31" customFormat="1" x14ac:dyDescent="0.25">
      <c r="A58" s="9" t="s">
        <v>14</v>
      </c>
      <c r="B58" s="13">
        <v>11</v>
      </c>
      <c r="C58" s="13">
        <v>76</v>
      </c>
      <c r="D58" s="13">
        <v>71</v>
      </c>
      <c r="E58" s="13">
        <v>16</v>
      </c>
      <c r="F58" s="13">
        <v>5</v>
      </c>
      <c r="G58" s="13">
        <v>2</v>
      </c>
      <c r="H58" s="13">
        <v>0</v>
      </c>
      <c r="I58" s="13">
        <v>0</v>
      </c>
      <c r="J58" s="13">
        <v>0</v>
      </c>
      <c r="K58" s="13">
        <v>415</v>
      </c>
      <c r="L58" s="14">
        <f t="shared" si="2"/>
        <v>596</v>
      </c>
      <c r="N58" s="38"/>
    </row>
    <row r="59" spans="1:28" s="31" customFormat="1" x14ac:dyDescent="0.25">
      <c r="A59" s="9" t="s">
        <v>15</v>
      </c>
      <c r="B59" s="13">
        <v>13</v>
      </c>
      <c r="C59" s="13">
        <v>30</v>
      </c>
      <c r="D59" s="13">
        <v>36</v>
      </c>
      <c r="E59" s="13">
        <v>15</v>
      </c>
      <c r="F59" s="13">
        <v>6</v>
      </c>
      <c r="G59" s="13">
        <v>2</v>
      </c>
      <c r="H59" s="13">
        <v>2</v>
      </c>
      <c r="I59" s="13">
        <v>0</v>
      </c>
      <c r="J59" s="13">
        <v>0</v>
      </c>
      <c r="K59" s="13">
        <v>365</v>
      </c>
      <c r="L59" s="14">
        <f t="shared" si="2"/>
        <v>469</v>
      </c>
      <c r="N59" s="38"/>
    </row>
    <row r="60" spans="1:28" s="31" customFormat="1" x14ac:dyDescent="0.25">
      <c r="A60" s="9" t="s">
        <v>16</v>
      </c>
      <c r="B60" s="13">
        <v>1</v>
      </c>
      <c r="C60" s="13">
        <v>17</v>
      </c>
      <c r="D60" s="13">
        <v>20</v>
      </c>
      <c r="E60" s="13">
        <v>3</v>
      </c>
      <c r="F60" s="13">
        <v>3</v>
      </c>
      <c r="G60" s="13">
        <v>0</v>
      </c>
      <c r="H60" s="13">
        <v>0</v>
      </c>
      <c r="I60" s="13">
        <v>0</v>
      </c>
      <c r="J60" s="13">
        <v>0</v>
      </c>
      <c r="K60" s="13">
        <v>107</v>
      </c>
      <c r="L60" s="14">
        <f t="shared" si="2"/>
        <v>151</v>
      </c>
      <c r="M60" s="38"/>
      <c r="N60" s="38"/>
    </row>
    <row r="61" spans="1:28" s="31" customFormat="1" x14ac:dyDescent="0.25">
      <c r="A61" s="63" t="s">
        <v>17</v>
      </c>
      <c r="B61" s="59">
        <f t="shared" ref="B61:L61" si="3">SUM(B37:B60)</f>
        <v>149</v>
      </c>
      <c r="C61" s="59">
        <f t="shared" si="3"/>
        <v>640</v>
      </c>
      <c r="D61" s="59">
        <f t="shared" si="3"/>
        <v>630</v>
      </c>
      <c r="E61" s="59">
        <f t="shared" si="3"/>
        <v>228</v>
      </c>
      <c r="F61" s="59">
        <f t="shared" si="3"/>
        <v>53</v>
      </c>
      <c r="G61" s="59">
        <f t="shared" si="3"/>
        <v>35</v>
      </c>
      <c r="H61" s="59">
        <f t="shared" si="3"/>
        <v>13</v>
      </c>
      <c r="I61" s="59">
        <f t="shared" si="3"/>
        <v>3</v>
      </c>
      <c r="J61" s="59">
        <f t="shared" si="3"/>
        <v>0</v>
      </c>
      <c r="K61" s="59">
        <f t="shared" si="3"/>
        <v>5993</v>
      </c>
      <c r="L61" s="59">
        <f t="shared" si="3"/>
        <v>7744</v>
      </c>
      <c r="M61" s="38"/>
    </row>
    <row r="62" spans="1:28" x14ac:dyDescent="0.25">
      <c r="A62" s="152" t="s">
        <v>145</v>
      </c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x14ac:dyDescent="0.25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1:28" s="31" customFormat="1" ht="15" customHeight="1" x14ac:dyDescent="0.25">
      <c r="A64" s="141" t="s">
        <v>245</v>
      </c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13" s="31" customFormat="1" ht="15" customHeight="1" x14ac:dyDescent="0.25">
      <c r="A65" s="138" t="s">
        <v>68</v>
      </c>
      <c r="B65" s="137" t="s">
        <v>155</v>
      </c>
      <c r="C65" s="137"/>
      <c r="D65" s="137"/>
      <c r="E65" s="137"/>
      <c r="F65" s="137"/>
      <c r="G65" s="137"/>
      <c r="H65" s="137"/>
      <c r="I65" s="137"/>
      <c r="J65" s="137"/>
      <c r="K65" s="137"/>
      <c r="L65" s="137" t="s">
        <v>71</v>
      </c>
    </row>
    <row r="66" spans="1:13" s="31" customFormat="1" ht="34.5" x14ac:dyDescent="0.25">
      <c r="A66" s="138"/>
      <c r="B66" s="65" t="s">
        <v>118</v>
      </c>
      <c r="C66" s="65" t="s">
        <v>119</v>
      </c>
      <c r="D66" s="65" t="s">
        <v>120</v>
      </c>
      <c r="E66" s="65" t="s">
        <v>121</v>
      </c>
      <c r="F66" s="65" t="s">
        <v>122</v>
      </c>
      <c r="G66" s="65" t="s">
        <v>123</v>
      </c>
      <c r="H66" s="65" t="s">
        <v>124</v>
      </c>
      <c r="I66" s="65" t="s">
        <v>125</v>
      </c>
      <c r="J66" s="65" t="s">
        <v>66</v>
      </c>
      <c r="K66" s="65" t="s">
        <v>67</v>
      </c>
      <c r="L66" s="75" t="s">
        <v>71</v>
      </c>
    </row>
    <row r="67" spans="1:13" s="31" customFormat="1" x14ac:dyDescent="0.25">
      <c r="A67" s="9" t="s">
        <v>3</v>
      </c>
      <c r="B67" s="13">
        <v>25</v>
      </c>
      <c r="C67" s="13">
        <v>67</v>
      </c>
      <c r="D67" s="13">
        <v>27</v>
      </c>
      <c r="E67" s="13">
        <v>4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759</v>
      </c>
      <c r="L67" s="14">
        <f>SUM(B67:K67)</f>
        <v>882</v>
      </c>
    </row>
    <row r="68" spans="1:13" s="31" customFormat="1" x14ac:dyDescent="0.25">
      <c r="A68" s="9" t="s">
        <v>148</v>
      </c>
      <c r="B68" s="13">
        <v>0</v>
      </c>
      <c r="C68" s="13">
        <v>3</v>
      </c>
      <c r="D68" s="13">
        <v>5</v>
      </c>
      <c r="E68" s="13">
        <v>1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42</v>
      </c>
      <c r="L68" s="14">
        <f t="shared" ref="L68:L90" si="4">SUM(B68:K68)</f>
        <v>51</v>
      </c>
    </row>
    <row r="69" spans="1:13" s="31" customFormat="1" x14ac:dyDescent="0.25">
      <c r="A69" s="9" t="s">
        <v>4</v>
      </c>
      <c r="B69" s="13">
        <v>2</v>
      </c>
      <c r="C69" s="13">
        <v>7</v>
      </c>
      <c r="D69" s="13">
        <v>8</v>
      </c>
      <c r="E69" s="13">
        <v>3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88</v>
      </c>
      <c r="L69" s="14">
        <f t="shared" si="4"/>
        <v>108</v>
      </c>
    </row>
    <row r="70" spans="1:13" s="31" customFormat="1" x14ac:dyDescent="0.25">
      <c r="A70" s="9" t="s">
        <v>5</v>
      </c>
      <c r="B70" s="13">
        <v>4</v>
      </c>
      <c r="C70" s="13">
        <v>2</v>
      </c>
      <c r="D70" s="13">
        <v>6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60</v>
      </c>
      <c r="L70" s="14">
        <f t="shared" si="4"/>
        <v>72</v>
      </c>
    </row>
    <row r="71" spans="1:13" s="31" customFormat="1" x14ac:dyDescent="0.25">
      <c r="A71" s="9" t="s">
        <v>0</v>
      </c>
      <c r="B71" s="13">
        <v>35</v>
      </c>
      <c r="C71" s="13">
        <v>43</v>
      </c>
      <c r="D71" s="13">
        <v>102</v>
      </c>
      <c r="E71" s="13">
        <v>38</v>
      </c>
      <c r="F71" s="13">
        <v>18</v>
      </c>
      <c r="G71" s="13">
        <v>10</v>
      </c>
      <c r="H71" s="13">
        <v>2</v>
      </c>
      <c r="I71" s="13">
        <v>2</v>
      </c>
      <c r="J71" s="13">
        <v>1</v>
      </c>
      <c r="K71" s="13">
        <v>1352</v>
      </c>
      <c r="L71" s="14">
        <f t="shared" si="4"/>
        <v>1603</v>
      </c>
      <c r="M71" s="38"/>
    </row>
    <row r="72" spans="1:13" s="31" customFormat="1" x14ac:dyDescent="0.25">
      <c r="A72" s="9" t="s">
        <v>6</v>
      </c>
      <c r="B72" s="13">
        <v>1</v>
      </c>
      <c r="C72" s="13">
        <v>12</v>
      </c>
      <c r="D72" s="13">
        <v>6</v>
      </c>
      <c r="E72" s="13">
        <v>3</v>
      </c>
      <c r="F72" s="13">
        <v>6</v>
      </c>
      <c r="G72" s="13">
        <v>1</v>
      </c>
      <c r="H72" s="13">
        <v>1</v>
      </c>
      <c r="I72" s="13">
        <v>0</v>
      </c>
      <c r="J72" s="13">
        <v>0</v>
      </c>
      <c r="K72" s="13">
        <v>91</v>
      </c>
      <c r="L72" s="14">
        <f t="shared" si="4"/>
        <v>121</v>
      </c>
    </row>
    <row r="73" spans="1:13" s="31" customFormat="1" x14ac:dyDescent="0.25">
      <c r="A73" s="9" t="s">
        <v>7</v>
      </c>
      <c r="B73" s="13">
        <v>3</v>
      </c>
      <c r="C73" s="13">
        <v>11</v>
      </c>
      <c r="D73" s="13">
        <v>16</v>
      </c>
      <c r="E73" s="13">
        <v>4</v>
      </c>
      <c r="F73" s="13">
        <v>3</v>
      </c>
      <c r="G73" s="13">
        <v>0</v>
      </c>
      <c r="H73" s="13">
        <v>0</v>
      </c>
      <c r="I73" s="13">
        <v>0</v>
      </c>
      <c r="J73" s="13">
        <v>0</v>
      </c>
      <c r="K73" s="13">
        <v>115</v>
      </c>
      <c r="L73" s="14">
        <f t="shared" si="4"/>
        <v>152</v>
      </c>
    </row>
    <row r="74" spans="1:13" s="31" customFormat="1" x14ac:dyDescent="0.25">
      <c r="A74" s="9" t="s">
        <v>97</v>
      </c>
      <c r="B74" s="13">
        <v>0</v>
      </c>
      <c r="C74" s="13">
        <v>2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6</v>
      </c>
      <c r="L74" s="14">
        <f t="shared" si="4"/>
        <v>8</v>
      </c>
    </row>
    <row r="75" spans="1:13" s="31" customFormat="1" x14ac:dyDescent="0.25">
      <c r="A75" s="9" t="s">
        <v>208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1</v>
      </c>
      <c r="L75" s="14">
        <f t="shared" si="4"/>
        <v>1</v>
      </c>
    </row>
    <row r="76" spans="1:13" s="31" customFormat="1" x14ac:dyDescent="0.25">
      <c r="A76" s="9" t="s">
        <v>98</v>
      </c>
      <c r="B76" s="13">
        <v>0</v>
      </c>
      <c r="C76" s="13">
        <v>1</v>
      </c>
      <c r="D76" s="13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11</v>
      </c>
      <c r="L76" s="14">
        <f t="shared" si="4"/>
        <v>13</v>
      </c>
    </row>
    <row r="77" spans="1:13" s="31" customFormat="1" x14ac:dyDescent="0.25">
      <c r="A77" s="9" t="s">
        <v>99</v>
      </c>
      <c r="B77" s="13">
        <v>0</v>
      </c>
      <c r="C77" s="13">
        <v>1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39</v>
      </c>
      <c r="L77" s="14">
        <f t="shared" si="4"/>
        <v>40</v>
      </c>
    </row>
    <row r="78" spans="1:13" s="31" customFormat="1" x14ac:dyDescent="0.25">
      <c r="A78" s="9" t="s">
        <v>100</v>
      </c>
      <c r="B78" s="13">
        <v>2</v>
      </c>
      <c r="C78" s="13">
        <v>4</v>
      </c>
      <c r="D78" s="13">
        <v>1</v>
      </c>
      <c r="E78" s="13">
        <v>0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K78" s="13">
        <v>112</v>
      </c>
      <c r="L78" s="14">
        <f t="shared" si="4"/>
        <v>120</v>
      </c>
    </row>
    <row r="79" spans="1:13" s="31" customFormat="1" x14ac:dyDescent="0.25">
      <c r="A79" s="9" t="s">
        <v>101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7</v>
      </c>
      <c r="L79" s="14">
        <f t="shared" si="4"/>
        <v>7</v>
      </c>
    </row>
    <row r="80" spans="1:13" s="31" customFormat="1" x14ac:dyDescent="0.25">
      <c r="A80" s="9" t="s">
        <v>8</v>
      </c>
      <c r="B80" s="13">
        <v>2</v>
      </c>
      <c r="C80" s="13">
        <v>6</v>
      </c>
      <c r="D80" s="13">
        <v>8</v>
      </c>
      <c r="E80" s="13">
        <v>5</v>
      </c>
      <c r="F80" s="13">
        <v>0</v>
      </c>
      <c r="G80" s="13">
        <v>2</v>
      </c>
      <c r="H80" s="13">
        <v>0</v>
      </c>
      <c r="I80" s="13">
        <v>0</v>
      </c>
      <c r="J80" s="13">
        <v>0</v>
      </c>
      <c r="K80" s="13">
        <v>61</v>
      </c>
      <c r="L80" s="14">
        <f t="shared" si="4"/>
        <v>84</v>
      </c>
    </row>
    <row r="81" spans="1:20" s="31" customFormat="1" x14ac:dyDescent="0.25">
      <c r="A81" s="9" t="s">
        <v>9</v>
      </c>
      <c r="B81" s="13">
        <v>3</v>
      </c>
      <c r="C81" s="13">
        <v>6</v>
      </c>
      <c r="D81" s="13">
        <v>14</v>
      </c>
      <c r="E81" s="13">
        <v>6</v>
      </c>
      <c r="F81" s="13">
        <v>1</v>
      </c>
      <c r="G81" s="13">
        <v>2</v>
      </c>
      <c r="H81" s="13">
        <v>0</v>
      </c>
      <c r="I81" s="13">
        <v>1</v>
      </c>
      <c r="J81" s="13">
        <v>0</v>
      </c>
      <c r="K81" s="13">
        <v>134</v>
      </c>
      <c r="L81" s="14">
        <f t="shared" si="4"/>
        <v>167</v>
      </c>
    </row>
    <row r="82" spans="1:20" s="31" customFormat="1" x14ac:dyDescent="0.25">
      <c r="A82" s="9" t="s">
        <v>1</v>
      </c>
      <c r="B82" s="13">
        <v>1</v>
      </c>
      <c r="C82" s="13">
        <v>34</v>
      </c>
      <c r="D82" s="13">
        <v>41</v>
      </c>
      <c r="E82" s="13">
        <v>21</v>
      </c>
      <c r="F82" s="13">
        <v>1</v>
      </c>
      <c r="G82" s="13">
        <v>3</v>
      </c>
      <c r="H82" s="13">
        <v>0</v>
      </c>
      <c r="I82" s="13">
        <v>0</v>
      </c>
      <c r="J82" s="13">
        <v>0</v>
      </c>
      <c r="K82" s="13">
        <v>213</v>
      </c>
      <c r="L82" s="14">
        <f t="shared" si="4"/>
        <v>314</v>
      </c>
    </row>
    <row r="83" spans="1:20" s="31" customFormat="1" x14ac:dyDescent="0.25">
      <c r="A83" s="9" t="s">
        <v>2</v>
      </c>
      <c r="B83" s="13">
        <v>4</v>
      </c>
      <c r="C83" s="13">
        <v>11</v>
      </c>
      <c r="D83" s="13">
        <v>17</v>
      </c>
      <c r="E83" s="13">
        <v>5</v>
      </c>
      <c r="F83" s="13">
        <v>3</v>
      </c>
      <c r="G83" s="13">
        <v>5</v>
      </c>
      <c r="H83" s="13">
        <v>2</v>
      </c>
      <c r="I83" s="13">
        <v>0</v>
      </c>
      <c r="J83" s="13">
        <v>0</v>
      </c>
      <c r="K83" s="13">
        <v>151</v>
      </c>
      <c r="L83" s="14">
        <f t="shared" si="4"/>
        <v>198</v>
      </c>
    </row>
    <row r="84" spans="1:20" s="31" customFormat="1" x14ac:dyDescent="0.25">
      <c r="A84" s="9" t="s">
        <v>10</v>
      </c>
      <c r="B84" s="13">
        <v>26</v>
      </c>
      <c r="C84" s="13">
        <v>80</v>
      </c>
      <c r="D84" s="13">
        <v>67</v>
      </c>
      <c r="E84" s="13">
        <v>20</v>
      </c>
      <c r="F84" s="13">
        <v>5</v>
      </c>
      <c r="G84" s="13">
        <v>0</v>
      </c>
      <c r="H84" s="13">
        <v>1</v>
      </c>
      <c r="I84" s="13">
        <v>0</v>
      </c>
      <c r="J84" s="13">
        <v>1</v>
      </c>
      <c r="K84" s="13">
        <v>2023</v>
      </c>
      <c r="L84" s="14">
        <f t="shared" si="4"/>
        <v>2223</v>
      </c>
      <c r="M84" s="38"/>
    </row>
    <row r="85" spans="1:20" s="31" customFormat="1" x14ac:dyDescent="0.25">
      <c r="A85" s="9" t="s">
        <v>11</v>
      </c>
      <c r="B85" s="13">
        <v>1</v>
      </c>
      <c r="C85" s="13">
        <v>9</v>
      </c>
      <c r="D85" s="13">
        <v>11</v>
      </c>
      <c r="E85" s="13">
        <v>3</v>
      </c>
      <c r="F85" s="13">
        <v>2</v>
      </c>
      <c r="G85" s="13">
        <v>1</v>
      </c>
      <c r="H85" s="13">
        <v>0</v>
      </c>
      <c r="I85" s="13">
        <v>0</v>
      </c>
      <c r="J85" s="13">
        <v>0</v>
      </c>
      <c r="K85" s="13">
        <v>122</v>
      </c>
      <c r="L85" s="14">
        <f t="shared" si="4"/>
        <v>149</v>
      </c>
    </row>
    <row r="86" spans="1:20" s="31" customFormat="1" x14ac:dyDescent="0.25">
      <c r="A86" s="9" t="s">
        <v>12</v>
      </c>
      <c r="B86" s="13">
        <v>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11</v>
      </c>
      <c r="L86" s="14">
        <f t="shared" si="4"/>
        <v>11</v>
      </c>
    </row>
    <row r="87" spans="1:20" s="31" customFormat="1" x14ac:dyDescent="0.25">
      <c r="A87" s="9" t="s">
        <v>13</v>
      </c>
      <c r="B87" s="13">
        <v>3</v>
      </c>
      <c r="C87" s="13">
        <v>9</v>
      </c>
      <c r="D87" s="13">
        <v>8</v>
      </c>
      <c r="E87" s="13">
        <v>1</v>
      </c>
      <c r="F87" s="13">
        <v>1</v>
      </c>
      <c r="G87" s="13">
        <v>0</v>
      </c>
      <c r="H87" s="13">
        <v>1</v>
      </c>
      <c r="I87" s="13">
        <v>0</v>
      </c>
      <c r="J87" s="13">
        <v>0</v>
      </c>
      <c r="K87" s="13">
        <v>181</v>
      </c>
      <c r="L87" s="14">
        <f t="shared" si="4"/>
        <v>204</v>
      </c>
    </row>
    <row r="88" spans="1:20" s="31" customFormat="1" x14ac:dyDescent="0.25">
      <c r="A88" s="9" t="s">
        <v>14</v>
      </c>
      <c r="B88" s="13">
        <v>13</v>
      </c>
      <c r="C88" s="13">
        <v>60</v>
      </c>
      <c r="D88" s="13">
        <v>44</v>
      </c>
      <c r="E88" s="13">
        <v>9</v>
      </c>
      <c r="F88" s="13">
        <v>1</v>
      </c>
      <c r="G88" s="13">
        <v>0</v>
      </c>
      <c r="H88" s="13">
        <v>0</v>
      </c>
      <c r="I88" s="13">
        <v>0</v>
      </c>
      <c r="J88" s="13">
        <v>0</v>
      </c>
      <c r="K88" s="13">
        <v>469</v>
      </c>
      <c r="L88" s="14">
        <f t="shared" si="4"/>
        <v>596</v>
      </c>
    </row>
    <row r="89" spans="1:20" s="31" customFormat="1" x14ac:dyDescent="0.25">
      <c r="A89" s="9" t="s">
        <v>15</v>
      </c>
      <c r="B89" s="13">
        <v>14</v>
      </c>
      <c r="C89" s="13">
        <v>23</v>
      </c>
      <c r="D89" s="13">
        <v>24</v>
      </c>
      <c r="E89" s="13">
        <v>9</v>
      </c>
      <c r="F89" s="13">
        <v>3</v>
      </c>
      <c r="G89" s="13">
        <v>2</v>
      </c>
      <c r="H89" s="13">
        <v>1</v>
      </c>
      <c r="I89" s="13">
        <v>0</v>
      </c>
      <c r="J89" s="13">
        <v>1</v>
      </c>
      <c r="K89" s="13">
        <v>392</v>
      </c>
      <c r="L89" s="14">
        <f t="shared" si="4"/>
        <v>469</v>
      </c>
    </row>
    <row r="90" spans="1:20" s="31" customFormat="1" x14ac:dyDescent="0.25">
      <c r="A90" s="9" t="s">
        <v>16</v>
      </c>
      <c r="B90" s="13">
        <v>2</v>
      </c>
      <c r="C90" s="13">
        <v>11</v>
      </c>
      <c r="D90" s="13">
        <v>15</v>
      </c>
      <c r="E90" s="13">
        <v>4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119</v>
      </c>
      <c r="L90" s="14">
        <f t="shared" si="4"/>
        <v>151</v>
      </c>
    </row>
    <row r="91" spans="1:20" s="31" customFormat="1" x14ac:dyDescent="0.25">
      <c r="A91" s="63" t="s">
        <v>17</v>
      </c>
      <c r="B91" s="59">
        <f t="shared" ref="B91:L91" si="5">SUM(B67:B90)</f>
        <v>141</v>
      </c>
      <c r="C91" s="59">
        <f t="shared" si="5"/>
        <v>402</v>
      </c>
      <c r="D91" s="59">
        <f t="shared" si="5"/>
        <v>420</v>
      </c>
      <c r="E91" s="59">
        <f t="shared" si="5"/>
        <v>136</v>
      </c>
      <c r="F91" s="59">
        <f t="shared" si="5"/>
        <v>45</v>
      </c>
      <c r="G91" s="59">
        <f t="shared" si="5"/>
        <v>26</v>
      </c>
      <c r="H91" s="59">
        <f t="shared" si="5"/>
        <v>9</v>
      </c>
      <c r="I91" s="59">
        <f t="shared" si="5"/>
        <v>3</v>
      </c>
      <c r="J91" s="59">
        <f t="shared" si="5"/>
        <v>3</v>
      </c>
      <c r="K91" s="59">
        <f t="shared" si="5"/>
        <v>6559</v>
      </c>
      <c r="L91" s="59">
        <f t="shared" si="5"/>
        <v>7744</v>
      </c>
    </row>
    <row r="92" spans="1:20" s="31" customFormat="1" x14ac:dyDescent="0.25">
      <c r="A92" s="152" t="s">
        <v>145</v>
      </c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O92" s="51"/>
      <c r="P92" s="51"/>
      <c r="Q92" s="51"/>
      <c r="R92" s="51"/>
      <c r="S92" s="51"/>
      <c r="T92" s="51"/>
    </row>
    <row r="93" spans="1:20" s="30" customFormat="1" x14ac:dyDescent="0.25">
      <c r="A93" s="150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O93" s="50"/>
      <c r="P93" s="50"/>
      <c r="Q93" s="50"/>
      <c r="R93" s="50"/>
      <c r="S93" s="50"/>
      <c r="T93" s="50"/>
    </row>
    <row r="94" spans="1:20" s="31" customFormat="1" ht="15" customHeight="1" x14ac:dyDescent="0.25">
      <c r="A94" s="148" t="s">
        <v>244</v>
      </c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46"/>
      <c r="N94" s="46"/>
      <c r="O94" s="46"/>
      <c r="P94" s="46"/>
      <c r="Q94" s="46"/>
      <c r="R94" s="46"/>
      <c r="S94" s="46"/>
      <c r="T94" s="46"/>
    </row>
    <row r="95" spans="1:20" s="31" customFormat="1" ht="15" customHeight="1" x14ac:dyDescent="0.25">
      <c r="A95" s="138" t="s">
        <v>68</v>
      </c>
      <c r="B95" s="137" t="s">
        <v>156</v>
      </c>
      <c r="C95" s="137"/>
      <c r="D95" s="137"/>
      <c r="E95" s="137"/>
      <c r="F95" s="137"/>
      <c r="G95" s="137"/>
      <c r="H95" s="137"/>
      <c r="I95" s="137"/>
      <c r="J95" s="137"/>
      <c r="K95" s="137"/>
      <c r="L95" s="137" t="s">
        <v>71</v>
      </c>
    </row>
    <row r="96" spans="1:20" s="31" customFormat="1" ht="34.5" x14ac:dyDescent="0.25">
      <c r="A96" s="138"/>
      <c r="B96" s="65" t="s">
        <v>118</v>
      </c>
      <c r="C96" s="65" t="s">
        <v>119</v>
      </c>
      <c r="D96" s="65" t="s">
        <v>120</v>
      </c>
      <c r="E96" s="65" t="s">
        <v>121</v>
      </c>
      <c r="F96" s="65" t="s">
        <v>122</v>
      </c>
      <c r="G96" s="65" t="s">
        <v>123</v>
      </c>
      <c r="H96" s="65" t="s">
        <v>124</v>
      </c>
      <c r="I96" s="65" t="s">
        <v>125</v>
      </c>
      <c r="J96" s="65" t="s">
        <v>66</v>
      </c>
      <c r="K96" s="65" t="s">
        <v>67</v>
      </c>
      <c r="L96" s="75" t="s">
        <v>71</v>
      </c>
    </row>
    <row r="97" spans="1:14" s="31" customFormat="1" x14ac:dyDescent="0.25">
      <c r="A97" s="9" t="s">
        <v>3</v>
      </c>
      <c r="B97" s="13">
        <v>14</v>
      </c>
      <c r="C97" s="13">
        <v>21</v>
      </c>
      <c r="D97" s="13">
        <v>15</v>
      </c>
      <c r="E97" s="13">
        <v>12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820</v>
      </c>
      <c r="L97" s="14">
        <f>SUM(B97:K97)</f>
        <v>882</v>
      </c>
      <c r="N97" s="38"/>
    </row>
    <row r="98" spans="1:14" s="31" customFormat="1" x14ac:dyDescent="0.25">
      <c r="A98" s="9" t="s">
        <v>148</v>
      </c>
      <c r="B98" s="13">
        <v>1</v>
      </c>
      <c r="C98" s="13">
        <v>0</v>
      </c>
      <c r="D98" s="13">
        <v>3</v>
      </c>
      <c r="E98" s="13">
        <v>3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44</v>
      </c>
      <c r="L98" s="14">
        <f t="shared" ref="L98:L120" si="6">SUM(B98:K98)</f>
        <v>51</v>
      </c>
      <c r="N98" s="38"/>
    </row>
    <row r="99" spans="1:14" s="31" customFormat="1" x14ac:dyDescent="0.25">
      <c r="A99" s="9" t="s">
        <v>4</v>
      </c>
      <c r="B99" s="13">
        <v>2</v>
      </c>
      <c r="C99" s="13">
        <v>0</v>
      </c>
      <c r="D99" s="13">
        <v>5</v>
      </c>
      <c r="E99" s="13">
        <v>2</v>
      </c>
      <c r="F99" s="13">
        <v>1</v>
      </c>
      <c r="G99" s="13">
        <v>0</v>
      </c>
      <c r="H99" s="13">
        <v>0</v>
      </c>
      <c r="I99" s="13">
        <v>0</v>
      </c>
      <c r="J99" s="13">
        <v>0</v>
      </c>
      <c r="K99" s="13">
        <v>98</v>
      </c>
      <c r="L99" s="14">
        <f t="shared" si="6"/>
        <v>108</v>
      </c>
      <c r="N99" s="38"/>
    </row>
    <row r="100" spans="1:14" s="31" customFormat="1" x14ac:dyDescent="0.25">
      <c r="A100" s="9" t="s">
        <v>5</v>
      </c>
      <c r="B100" s="13">
        <v>0</v>
      </c>
      <c r="C100" s="13">
        <v>0</v>
      </c>
      <c r="D100" s="13">
        <v>1</v>
      </c>
      <c r="E100" s="13">
        <v>2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69</v>
      </c>
      <c r="L100" s="14">
        <f t="shared" si="6"/>
        <v>72</v>
      </c>
      <c r="N100" s="38"/>
    </row>
    <row r="101" spans="1:14" s="31" customFormat="1" x14ac:dyDescent="0.25">
      <c r="A101" s="9" t="s">
        <v>0</v>
      </c>
      <c r="B101" s="13">
        <v>26</v>
      </c>
      <c r="C101" s="13">
        <v>32</v>
      </c>
      <c r="D101" s="13">
        <v>50</v>
      </c>
      <c r="E101" s="13">
        <v>48</v>
      </c>
      <c r="F101" s="13">
        <v>18</v>
      </c>
      <c r="G101" s="13">
        <v>22</v>
      </c>
      <c r="H101" s="13">
        <v>8</v>
      </c>
      <c r="I101" s="13">
        <v>1</v>
      </c>
      <c r="J101" s="13">
        <v>1</v>
      </c>
      <c r="K101" s="13">
        <v>1397</v>
      </c>
      <c r="L101" s="14">
        <f t="shared" si="6"/>
        <v>1603</v>
      </c>
      <c r="M101" s="38"/>
      <c r="N101" s="38"/>
    </row>
    <row r="102" spans="1:14" s="31" customFormat="1" x14ac:dyDescent="0.25">
      <c r="A102" s="9" t="s">
        <v>6</v>
      </c>
      <c r="B102" s="13">
        <v>0</v>
      </c>
      <c r="C102" s="13">
        <v>4</v>
      </c>
      <c r="D102" s="13">
        <v>5</v>
      </c>
      <c r="E102" s="13">
        <v>4</v>
      </c>
      <c r="F102" s="13">
        <v>2</v>
      </c>
      <c r="G102" s="13">
        <v>3</v>
      </c>
      <c r="H102" s="13">
        <v>3</v>
      </c>
      <c r="I102" s="13">
        <v>0</v>
      </c>
      <c r="J102" s="13">
        <v>0</v>
      </c>
      <c r="K102" s="13">
        <v>100</v>
      </c>
      <c r="L102" s="14">
        <f t="shared" si="6"/>
        <v>121</v>
      </c>
      <c r="N102" s="38"/>
    </row>
    <row r="103" spans="1:14" s="31" customFormat="1" x14ac:dyDescent="0.25">
      <c r="A103" s="9" t="s">
        <v>7</v>
      </c>
      <c r="B103" s="13">
        <v>2</v>
      </c>
      <c r="C103" s="13">
        <v>6</v>
      </c>
      <c r="D103" s="13">
        <v>6</v>
      </c>
      <c r="E103" s="13">
        <v>6</v>
      </c>
      <c r="F103" s="13">
        <v>1</v>
      </c>
      <c r="G103" s="13">
        <v>3</v>
      </c>
      <c r="H103" s="13">
        <v>0</v>
      </c>
      <c r="I103" s="13">
        <v>0</v>
      </c>
      <c r="J103" s="13">
        <v>0</v>
      </c>
      <c r="K103" s="13">
        <v>128</v>
      </c>
      <c r="L103" s="14">
        <f t="shared" si="6"/>
        <v>152</v>
      </c>
      <c r="N103" s="38"/>
    </row>
    <row r="104" spans="1:14" s="31" customFormat="1" x14ac:dyDescent="0.25">
      <c r="A104" s="9" t="s">
        <v>97</v>
      </c>
      <c r="B104" s="13">
        <v>0</v>
      </c>
      <c r="C104" s="13">
        <v>1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7</v>
      </c>
      <c r="L104" s="14">
        <f t="shared" si="6"/>
        <v>8</v>
      </c>
      <c r="N104" s="38"/>
    </row>
    <row r="105" spans="1:14" s="31" customFormat="1" x14ac:dyDescent="0.25">
      <c r="A105" s="9" t="s">
        <v>208</v>
      </c>
      <c r="B105" s="13">
        <v>0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1</v>
      </c>
      <c r="L105" s="14">
        <f t="shared" si="6"/>
        <v>1</v>
      </c>
      <c r="N105" s="38"/>
    </row>
    <row r="106" spans="1:14" s="31" customFormat="1" x14ac:dyDescent="0.25">
      <c r="A106" s="9" t="s">
        <v>98</v>
      </c>
      <c r="B106" s="13">
        <v>0</v>
      </c>
      <c r="C106" s="13">
        <v>0</v>
      </c>
      <c r="D106" s="13">
        <v>1</v>
      </c>
      <c r="E106" s="13">
        <v>0</v>
      </c>
      <c r="F106" s="13">
        <v>0</v>
      </c>
      <c r="G106" s="13">
        <v>0</v>
      </c>
      <c r="H106" s="13">
        <v>1</v>
      </c>
      <c r="I106" s="13">
        <v>0</v>
      </c>
      <c r="J106" s="13">
        <v>0</v>
      </c>
      <c r="K106" s="13">
        <v>11</v>
      </c>
      <c r="L106" s="14">
        <f t="shared" si="6"/>
        <v>13</v>
      </c>
      <c r="N106" s="38"/>
    </row>
    <row r="107" spans="1:14" s="31" customFormat="1" x14ac:dyDescent="0.25">
      <c r="A107" s="9" t="s">
        <v>99</v>
      </c>
      <c r="B107" s="13">
        <v>0</v>
      </c>
      <c r="C107" s="13">
        <v>0</v>
      </c>
      <c r="D107" s="13">
        <v>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39</v>
      </c>
      <c r="L107" s="14">
        <f t="shared" si="6"/>
        <v>40</v>
      </c>
      <c r="N107" s="38"/>
    </row>
    <row r="108" spans="1:14" s="31" customFormat="1" x14ac:dyDescent="0.25">
      <c r="A108" s="9" t="s">
        <v>100</v>
      </c>
      <c r="B108" s="13">
        <v>1</v>
      </c>
      <c r="C108" s="13">
        <v>2</v>
      </c>
      <c r="D108" s="13">
        <v>2</v>
      </c>
      <c r="E108" s="13">
        <v>1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114</v>
      </c>
      <c r="L108" s="14">
        <f t="shared" si="6"/>
        <v>120</v>
      </c>
      <c r="N108" s="38"/>
    </row>
    <row r="109" spans="1:14" s="31" customFormat="1" x14ac:dyDescent="0.25">
      <c r="A109" s="9" t="s">
        <v>101</v>
      </c>
      <c r="B109" s="13"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7</v>
      </c>
      <c r="L109" s="14">
        <f t="shared" si="6"/>
        <v>7</v>
      </c>
      <c r="N109" s="38"/>
    </row>
    <row r="110" spans="1:14" s="31" customFormat="1" x14ac:dyDescent="0.25">
      <c r="A110" s="9" t="s">
        <v>8</v>
      </c>
      <c r="B110" s="13">
        <v>2</v>
      </c>
      <c r="C110" s="13">
        <v>2</v>
      </c>
      <c r="D110" s="13">
        <v>6</v>
      </c>
      <c r="E110" s="13">
        <v>5</v>
      </c>
      <c r="F110" s="13">
        <v>1</v>
      </c>
      <c r="G110" s="13">
        <v>2</v>
      </c>
      <c r="H110" s="13">
        <v>1</v>
      </c>
      <c r="I110" s="13">
        <v>0</v>
      </c>
      <c r="J110" s="13">
        <v>0</v>
      </c>
      <c r="K110" s="13">
        <v>65</v>
      </c>
      <c r="L110" s="14">
        <f t="shared" si="6"/>
        <v>84</v>
      </c>
      <c r="N110" s="38"/>
    </row>
    <row r="111" spans="1:14" s="31" customFormat="1" x14ac:dyDescent="0.25">
      <c r="A111" s="9" t="s">
        <v>9</v>
      </c>
      <c r="B111" s="13">
        <v>0</v>
      </c>
      <c r="C111" s="13">
        <v>6</v>
      </c>
      <c r="D111" s="13">
        <v>3</v>
      </c>
      <c r="E111" s="13">
        <v>8</v>
      </c>
      <c r="F111" s="13">
        <v>3</v>
      </c>
      <c r="G111" s="13">
        <v>1</v>
      </c>
      <c r="H111" s="13">
        <v>3</v>
      </c>
      <c r="I111" s="13">
        <v>0</v>
      </c>
      <c r="J111" s="13">
        <v>0</v>
      </c>
      <c r="K111" s="13">
        <v>143</v>
      </c>
      <c r="L111" s="14">
        <f t="shared" si="6"/>
        <v>167</v>
      </c>
      <c r="N111" s="38"/>
    </row>
    <row r="112" spans="1:14" s="31" customFormat="1" x14ac:dyDescent="0.25">
      <c r="A112" s="9" t="s">
        <v>1</v>
      </c>
      <c r="B112" s="13">
        <v>1</v>
      </c>
      <c r="C112" s="13">
        <v>7</v>
      </c>
      <c r="D112" s="13">
        <v>22</v>
      </c>
      <c r="E112" s="13">
        <v>15</v>
      </c>
      <c r="F112" s="13">
        <v>9</v>
      </c>
      <c r="G112" s="13">
        <v>8</v>
      </c>
      <c r="H112" s="13">
        <v>0</v>
      </c>
      <c r="I112" s="13">
        <v>1</v>
      </c>
      <c r="J112" s="13">
        <v>0</v>
      </c>
      <c r="K112" s="13">
        <v>251</v>
      </c>
      <c r="L112" s="14">
        <f t="shared" si="6"/>
        <v>314</v>
      </c>
      <c r="N112" s="38"/>
    </row>
    <row r="113" spans="1:27" s="31" customFormat="1" x14ac:dyDescent="0.25">
      <c r="A113" s="9" t="s">
        <v>2</v>
      </c>
      <c r="B113" s="13">
        <v>4</v>
      </c>
      <c r="C113" s="13">
        <v>4</v>
      </c>
      <c r="D113" s="13">
        <v>8</v>
      </c>
      <c r="E113" s="13">
        <v>9</v>
      </c>
      <c r="F113" s="13">
        <v>5</v>
      </c>
      <c r="G113" s="13">
        <v>5</v>
      </c>
      <c r="H113" s="13">
        <v>4</v>
      </c>
      <c r="I113" s="13">
        <v>0</v>
      </c>
      <c r="J113" s="13">
        <v>0</v>
      </c>
      <c r="K113" s="13">
        <v>159</v>
      </c>
      <c r="L113" s="14">
        <f t="shared" si="6"/>
        <v>198</v>
      </c>
      <c r="N113" s="38"/>
    </row>
    <row r="114" spans="1:27" s="31" customFormat="1" x14ac:dyDescent="0.25">
      <c r="A114" s="9" t="s">
        <v>10</v>
      </c>
      <c r="B114" s="13">
        <v>21</v>
      </c>
      <c r="C114" s="13">
        <v>21</v>
      </c>
      <c r="D114" s="13">
        <v>17</v>
      </c>
      <c r="E114" s="13">
        <v>20</v>
      </c>
      <c r="F114" s="13">
        <v>13</v>
      </c>
      <c r="G114" s="13">
        <v>7</v>
      </c>
      <c r="H114" s="13">
        <v>0</v>
      </c>
      <c r="I114" s="13">
        <v>1</v>
      </c>
      <c r="J114" s="13">
        <v>1</v>
      </c>
      <c r="K114" s="13">
        <v>2122</v>
      </c>
      <c r="L114" s="14">
        <f t="shared" si="6"/>
        <v>2223</v>
      </c>
      <c r="M114" s="38"/>
      <c r="N114" s="38"/>
    </row>
    <row r="115" spans="1:27" s="31" customFormat="1" x14ac:dyDescent="0.25">
      <c r="A115" s="9" t="s">
        <v>11</v>
      </c>
      <c r="B115" s="13">
        <v>1</v>
      </c>
      <c r="C115" s="13">
        <v>6</v>
      </c>
      <c r="D115" s="13">
        <v>3</v>
      </c>
      <c r="E115" s="13">
        <v>4</v>
      </c>
      <c r="F115" s="13">
        <v>2</v>
      </c>
      <c r="G115" s="13">
        <v>3</v>
      </c>
      <c r="H115" s="13">
        <v>0</v>
      </c>
      <c r="I115" s="13">
        <v>0</v>
      </c>
      <c r="J115" s="13">
        <v>0</v>
      </c>
      <c r="K115" s="13">
        <v>130</v>
      </c>
      <c r="L115" s="14">
        <f t="shared" si="6"/>
        <v>149</v>
      </c>
      <c r="N115" s="38"/>
    </row>
    <row r="116" spans="1:27" s="31" customFormat="1" x14ac:dyDescent="0.25">
      <c r="A116" s="9" t="s">
        <v>12</v>
      </c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11</v>
      </c>
      <c r="L116" s="14">
        <f t="shared" si="6"/>
        <v>11</v>
      </c>
      <c r="N116" s="38"/>
    </row>
    <row r="117" spans="1:27" s="31" customFormat="1" x14ac:dyDescent="0.25">
      <c r="A117" s="9" t="s">
        <v>13</v>
      </c>
      <c r="B117" s="13">
        <v>2</v>
      </c>
      <c r="C117" s="13">
        <v>2</v>
      </c>
      <c r="D117" s="13">
        <v>3</v>
      </c>
      <c r="E117" s="13">
        <v>1</v>
      </c>
      <c r="F117" s="13">
        <v>2</v>
      </c>
      <c r="G117" s="13">
        <v>0</v>
      </c>
      <c r="H117" s="13">
        <v>1</v>
      </c>
      <c r="I117" s="13">
        <v>0</v>
      </c>
      <c r="J117" s="13">
        <v>0</v>
      </c>
      <c r="K117" s="13">
        <v>193</v>
      </c>
      <c r="L117" s="14">
        <f t="shared" si="6"/>
        <v>204</v>
      </c>
      <c r="N117" s="38"/>
    </row>
    <row r="118" spans="1:27" s="31" customFormat="1" x14ac:dyDescent="0.25">
      <c r="A118" s="9" t="s">
        <v>14</v>
      </c>
      <c r="B118" s="13">
        <v>5</v>
      </c>
      <c r="C118" s="13">
        <v>10</v>
      </c>
      <c r="D118" s="13">
        <v>16</v>
      </c>
      <c r="E118" s="13">
        <v>13</v>
      </c>
      <c r="F118" s="13">
        <v>5</v>
      </c>
      <c r="G118" s="13">
        <v>4</v>
      </c>
      <c r="H118" s="13">
        <v>1</v>
      </c>
      <c r="I118" s="13">
        <v>0</v>
      </c>
      <c r="J118" s="13">
        <v>0</v>
      </c>
      <c r="K118" s="13">
        <v>542</v>
      </c>
      <c r="L118" s="14">
        <f t="shared" si="6"/>
        <v>596</v>
      </c>
      <c r="N118" s="38"/>
    </row>
    <row r="119" spans="1:27" s="31" customFormat="1" x14ac:dyDescent="0.25">
      <c r="A119" s="9" t="s">
        <v>15</v>
      </c>
      <c r="B119" s="13">
        <v>13</v>
      </c>
      <c r="C119" s="13">
        <v>5</v>
      </c>
      <c r="D119" s="13">
        <v>7</v>
      </c>
      <c r="E119" s="13">
        <v>9</v>
      </c>
      <c r="F119" s="13">
        <v>6</v>
      </c>
      <c r="G119" s="13">
        <v>3</v>
      </c>
      <c r="H119" s="13">
        <v>3</v>
      </c>
      <c r="I119" s="13">
        <v>0</v>
      </c>
      <c r="J119" s="13">
        <v>0</v>
      </c>
      <c r="K119" s="13">
        <v>423</v>
      </c>
      <c r="L119" s="14">
        <f t="shared" si="6"/>
        <v>469</v>
      </c>
      <c r="N119" s="38"/>
    </row>
    <row r="120" spans="1:27" s="31" customFormat="1" x14ac:dyDescent="0.25">
      <c r="A120" s="9" t="s">
        <v>16</v>
      </c>
      <c r="B120" s="13">
        <v>0</v>
      </c>
      <c r="C120" s="13">
        <v>4</v>
      </c>
      <c r="D120" s="13">
        <v>5</v>
      </c>
      <c r="E120" s="13">
        <v>4</v>
      </c>
      <c r="F120" s="13">
        <v>3</v>
      </c>
      <c r="G120" s="13">
        <v>0</v>
      </c>
      <c r="H120" s="13">
        <v>0</v>
      </c>
      <c r="I120" s="13">
        <v>0</v>
      </c>
      <c r="J120" s="13">
        <v>0</v>
      </c>
      <c r="K120" s="13">
        <v>135</v>
      </c>
      <c r="L120" s="14">
        <f t="shared" si="6"/>
        <v>151</v>
      </c>
      <c r="N120" s="38"/>
    </row>
    <row r="121" spans="1:27" s="31" customFormat="1" x14ac:dyDescent="0.25">
      <c r="A121" s="63" t="s">
        <v>17</v>
      </c>
      <c r="B121" s="59">
        <f>SUM(B97:B120)</f>
        <v>95</v>
      </c>
      <c r="C121" s="59">
        <f t="shared" ref="C121:L121" si="7">SUM(C97:C120)</f>
        <v>133</v>
      </c>
      <c r="D121" s="59">
        <f t="shared" si="7"/>
        <v>179</v>
      </c>
      <c r="E121" s="59">
        <f t="shared" si="7"/>
        <v>166</v>
      </c>
      <c r="F121" s="59">
        <f t="shared" si="7"/>
        <v>71</v>
      </c>
      <c r="G121" s="59">
        <f t="shared" si="7"/>
        <v>61</v>
      </c>
      <c r="H121" s="59">
        <f t="shared" si="7"/>
        <v>25</v>
      </c>
      <c r="I121" s="59">
        <f t="shared" si="7"/>
        <v>3</v>
      </c>
      <c r="J121" s="59">
        <f t="shared" si="7"/>
        <v>2</v>
      </c>
      <c r="K121" s="59">
        <f t="shared" si="7"/>
        <v>7009</v>
      </c>
      <c r="L121" s="59">
        <f t="shared" si="7"/>
        <v>7744</v>
      </c>
    </row>
    <row r="122" spans="1:27" s="31" customFormat="1" x14ac:dyDescent="0.25">
      <c r="A122" s="152" t="s">
        <v>145</v>
      </c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51"/>
      <c r="N122" s="51"/>
      <c r="O122" s="51"/>
      <c r="P122" s="51"/>
      <c r="Q122" s="51"/>
      <c r="R122" s="51"/>
      <c r="S122" s="51"/>
      <c r="T122" s="51"/>
    </row>
    <row r="123" spans="1:27" s="30" customFormat="1" x14ac:dyDescent="0.25">
      <c r="A123" s="150"/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50"/>
      <c r="N123" s="50"/>
      <c r="O123" s="50"/>
      <c r="P123" s="50"/>
      <c r="Q123" s="50"/>
      <c r="R123" s="50"/>
      <c r="S123" s="50"/>
      <c r="T123" s="50"/>
    </row>
    <row r="124" spans="1:27" s="31" customFormat="1" ht="15" customHeight="1" x14ac:dyDescent="0.25">
      <c r="A124" s="148" t="s">
        <v>243</v>
      </c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8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</row>
    <row r="125" spans="1:27" s="31" customFormat="1" ht="15" customHeight="1" x14ac:dyDescent="0.25">
      <c r="A125" s="138" t="s">
        <v>68</v>
      </c>
      <c r="B125" s="137" t="s">
        <v>157</v>
      </c>
      <c r="C125" s="137"/>
      <c r="D125" s="137"/>
      <c r="E125" s="137"/>
      <c r="F125" s="137"/>
      <c r="G125" s="137"/>
      <c r="H125" s="137"/>
      <c r="I125" s="137"/>
      <c r="J125" s="137"/>
      <c r="K125" s="137"/>
      <c r="L125" s="137" t="s">
        <v>71</v>
      </c>
    </row>
    <row r="126" spans="1:27" s="31" customFormat="1" ht="34.5" x14ac:dyDescent="0.25">
      <c r="A126" s="138"/>
      <c r="B126" s="65" t="s">
        <v>118</v>
      </c>
      <c r="C126" s="65" t="s">
        <v>119</v>
      </c>
      <c r="D126" s="65" t="s">
        <v>120</v>
      </c>
      <c r="E126" s="65" t="s">
        <v>121</v>
      </c>
      <c r="F126" s="65" t="s">
        <v>122</v>
      </c>
      <c r="G126" s="65" t="s">
        <v>123</v>
      </c>
      <c r="H126" s="65" t="s">
        <v>124</v>
      </c>
      <c r="I126" s="65" t="s">
        <v>125</v>
      </c>
      <c r="J126" s="65" t="s">
        <v>66</v>
      </c>
      <c r="K126" s="65" t="s">
        <v>67</v>
      </c>
      <c r="L126" s="75" t="s">
        <v>71</v>
      </c>
    </row>
    <row r="127" spans="1:27" s="31" customFormat="1" x14ac:dyDescent="0.25">
      <c r="A127" s="9" t="s">
        <v>3</v>
      </c>
      <c r="B127" s="13">
        <v>17</v>
      </c>
      <c r="C127" s="13">
        <v>17</v>
      </c>
      <c r="D127" s="13">
        <v>24</v>
      </c>
      <c r="E127" s="13">
        <v>2</v>
      </c>
      <c r="F127" s="13">
        <v>0</v>
      </c>
      <c r="G127" s="13">
        <v>1</v>
      </c>
      <c r="H127" s="13">
        <v>0</v>
      </c>
      <c r="I127" s="13">
        <v>0</v>
      </c>
      <c r="J127" s="13">
        <v>0</v>
      </c>
      <c r="K127" s="13">
        <v>821</v>
      </c>
      <c r="L127" s="14">
        <f t="shared" ref="L127:L150" si="8">SUM(B127:K127)</f>
        <v>882</v>
      </c>
      <c r="N127" s="38"/>
    </row>
    <row r="128" spans="1:27" s="31" customFormat="1" x14ac:dyDescent="0.25">
      <c r="A128" s="9" t="s">
        <v>148</v>
      </c>
      <c r="B128" s="13">
        <v>0</v>
      </c>
      <c r="C128" s="13">
        <v>1</v>
      </c>
      <c r="D128" s="13">
        <v>3</v>
      </c>
      <c r="E128" s="13">
        <v>1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46</v>
      </c>
      <c r="L128" s="14">
        <f t="shared" si="8"/>
        <v>51</v>
      </c>
      <c r="N128" s="38"/>
    </row>
    <row r="129" spans="1:14" s="31" customFormat="1" x14ac:dyDescent="0.25">
      <c r="A129" s="9" t="s">
        <v>4</v>
      </c>
      <c r="B129" s="13">
        <v>2</v>
      </c>
      <c r="C129" s="13">
        <v>1</v>
      </c>
      <c r="D129" s="13">
        <v>6</v>
      </c>
      <c r="E129" s="13">
        <v>3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96</v>
      </c>
      <c r="L129" s="14">
        <f t="shared" si="8"/>
        <v>108</v>
      </c>
      <c r="N129" s="38"/>
    </row>
    <row r="130" spans="1:14" s="31" customFormat="1" x14ac:dyDescent="0.25">
      <c r="A130" s="9" t="s">
        <v>5</v>
      </c>
      <c r="B130" s="13">
        <v>1</v>
      </c>
      <c r="C130" s="13">
        <v>1</v>
      </c>
      <c r="D130" s="13">
        <v>3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67</v>
      </c>
      <c r="L130" s="14">
        <f t="shared" si="8"/>
        <v>72</v>
      </c>
      <c r="N130" s="38"/>
    </row>
    <row r="131" spans="1:14" s="31" customFormat="1" x14ac:dyDescent="0.25">
      <c r="A131" s="9" t="s">
        <v>0</v>
      </c>
      <c r="B131" s="13">
        <v>27</v>
      </c>
      <c r="C131" s="13">
        <v>40</v>
      </c>
      <c r="D131" s="13">
        <v>60</v>
      </c>
      <c r="E131" s="13">
        <v>27</v>
      </c>
      <c r="F131" s="13">
        <v>5</v>
      </c>
      <c r="G131" s="13">
        <v>3</v>
      </c>
      <c r="H131" s="13">
        <v>1</v>
      </c>
      <c r="I131" s="13">
        <v>1</v>
      </c>
      <c r="J131" s="13">
        <v>0</v>
      </c>
      <c r="K131" s="13">
        <v>1439</v>
      </c>
      <c r="L131" s="14">
        <f t="shared" si="8"/>
        <v>1603</v>
      </c>
      <c r="M131" s="38"/>
      <c r="N131" s="38"/>
    </row>
    <row r="132" spans="1:14" s="31" customFormat="1" x14ac:dyDescent="0.25">
      <c r="A132" s="9" t="s">
        <v>6</v>
      </c>
      <c r="B132" s="13">
        <v>1</v>
      </c>
      <c r="C132" s="13">
        <v>3</v>
      </c>
      <c r="D132" s="13">
        <v>4</v>
      </c>
      <c r="E132" s="13">
        <v>4</v>
      </c>
      <c r="F132" s="13">
        <v>0</v>
      </c>
      <c r="G132" s="13">
        <v>2</v>
      </c>
      <c r="H132" s="13">
        <v>0</v>
      </c>
      <c r="I132" s="13">
        <v>0</v>
      </c>
      <c r="J132" s="13">
        <v>0</v>
      </c>
      <c r="K132" s="13">
        <v>107</v>
      </c>
      <c r="L132" s="14">
        <f t="shared" si="8"/>
        <v>121</v>
      </c>
      <c r="N132" s="38"/>
    </row>
    <row r="133" spans="1:14" s="31" customFormat="1" x14ac:dyDescent="0.25">
      <c r="A133" s="9" t="s">
        <v>7</v>
      </c>
      <c r="B133" s="13">
        <v>2</v>
      </c>
      <c r="C133" s="13">
        <v>1</v>
      </c>
      <c r="D133" s="13">
        <v>9</v>
      </c>
      <c r="E133" s="13">
        <v>1</v>
      </c>
      <c r="F133" s="13">
        <v>0</v>
      </c>
      <c r="G133" s="13">
        <v>1</v>
      </c>
      <c r="H133" s="13">
        <v>0</v>
      </c>
      <c r="I133" s="13">
        <v>0</v>
      </c>
      <c r="J133" s="13">
        <v>0</v>
      </c>
      <c r="K133" s="13">
        <v>138</v>
      </c>
      <c r="L133" s="14">
        <f t="shared" si="8"/>
        <v>152</v>
      </c>
      <c r="N133" s="38"/>
    </row>
    <row r="134" spans="1:14" s="31" customFormat="1" x14ac:dyDescent="0.25">
      <c r="A134" s="9" t="s">
        <v>97</v>
      </c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8</v>
      </c>
      <c r="L134" s="14">
        <f t="shared" si="8"/>
        <v>8</v>
      </c>
      <c r="N134" s="38"/>
    </row>
    <row r="135" spans="1:14" s="31" customFormat="1" x14ac:dyDescent="0.25">
      <c r="A135" s="9" t="s">
        <v>208</v>
      </c>
      <c r="B135" s="13">
        <v>0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1</v>
      </c>
      <c r="L135" s="14">
        <f t="shared" si="8"/>
        <v>1</v>
      </c>
      <c r="N135" s="38"/>
    </row>
    <row r="136" spans="1:14" s="31" customFormat="1" x14ac:dyDescent="0.25">
      <c r="A136" s="9" t="s">
        <v>98</v>
      </c>
      <c r="B136" s="13">
        <v>0</v>
      </c>
      <c r="C136" s="13">
        <v>0</v>
      </c>
      <c r="D136" s="13">
        <v>0</v>
      </c>
      <c r="E136" s="13">
        <v>0</v>
      </c>
      <c r="F136" s="13">
        <v>1</v>
      </c>
      <c r="G136" s="13">
        <v>0</v>
      </c>
      <c r="H136" s="13">
        <v>0</v>
      </c>
      <c r="I136" s="13">
        <v>0</v>
      </c>
      <c r="J136" s="13">
        <v>0</v>
      </c>
      <c r="K136" s="13">
        <v>12</v>
      </c>
      <c r="L136" s="14">
        <f t="shared" si="8"/>
        <v>13</v>
      </c>
      <c r="N136" s="38"/>
    </row>
    <row r="137" spans="1:14" s="31" customFormat="1" x14ac:dyDescent="0.25">
      <c r="A137" s="9" t="s">
        <v>99</v>
      </c>
      <c r="B137" s="13">
        <v>0</v>
      </c>
      <c r="C137" s="13">
        <v>1</v>
      </c>
      <c r="D137" s="13">
        <v>1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38</v>
      </c>
      <c r="L137" s="14">
        <f t="shared" si="8"/>
        <v>40</v>
      </c>
      <c r="N137" s="38"/>
    </row>
    <row r="138" spans="1:14" s="31" customFormat="1" x14ac:dyDescent="0.25">
      <c r="A138" s="9" t="s">
        <v>100</v>
      </c>
      <c r="B138" s="13">
        <v>1</v>
      </c>
      <c r="C138" s="13">
        <v>1</v>
      </c>
      <c r="D138" s="13">
        <v>1</v>
      </c>
      <c r="E138" s="13">
        <v>1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116</v>
      </c>
      <c r="L138" s="14">
        <f t="shared" si="8"/>
        <v>120</v>
      </c>
      <c r="N138" s="38"/>
    </row>
    <row r="139" spans="1:14" s="31" customFormat="1" x14ac:dyDescent="0.25">
      <c r="A139" s="9" t="s">
        <v>101</v>
      </c>
      <c r="B139" s="13">
        <v>0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7</v>
      </c>
      <c r="L139" s="14">
        <f t="shared" si="8"/>
        <v>7</v>
      </c>
      <c r="N139" s="38"/>
    </row>
    <row r="140" spans="1:14" s="31" customFormat="1" x14ac:dyDescent="0.25">
      <c r="A140" s="9" t="s">
        <v>8</v>
      </c>
      <c r="B140" s="13">
        <v>5</v>
      </c>
      <c r="C140" s="13">
        <v>5</v>
      </c>
      <c r="D140" s="13">
        <v>4</v>
      </c>
      <c r="E140" s="13">
        <v>4</v>
      </c>
      <c r="F140" s="13">
        <v>2</v>
      </c>
      <c r="G140" s="13">
        <v>0</v>
      </c>
      <c r="H140" s="13">
        <v>0</v>
      </c>
      <c r="I140" s="13">
        <v>0</v>
      </c>
      <c r="J140" s="13">
        <v>0</v>
      </c>
      <c r="K140" s="13">
        <v>64</v>
      </c>
      <c r="L140" s="14">
        <f t="shared" si="8"/>
        <v>84</v>
      </c>
      <c r="N140" s="38"/>
    </row>
    <row r="141" spans="1:14" s="31" customFormat="1" x14ac:dyDescent="0.25">
      <c r="A141" s="9" t="s">
        <v>9</v>
      </c>
      <c r="B141" s="13">
        <v>1</v>
      </c>
      <c r="C141" s="13">
        <v>3</v>
      </c>
      <c r="D141" s="13">
        <v>7</v>
      </c>
      <c r="E141" s="13">
        <v>6</v>
      </c>
      <c r="F141" s="13">
        <v>1</v>
      </c>
      <c r="G141" s="13">
        <v>0</v>
      </c>
      <c r="H141" s="13">
        <v>1</v>
      </c>
      <c r="I141" s="13">
        <v>0</v>
      </c>
      <c r="J141" s="13">
        <v>0</v>
      </c>
      <c r="K141" s="13">
        <v>148</v>
      </c>
      <c r="L141" s="14">
        <f t="shared" si="8"/>
        <v>167</v>
      </c>
      <c r="N141" s="38"/>
    </row>
    <row r="142" spans="1:14" s="31" customFormat="1" x14ac:dyDescent="0.25">
      <c r="A142" s="9" t="s">
        <v>1</v>
      </c>
      <c r="B142" s="13">
        <v>6</v>
      </c>
      <c r="C142" s="13">
        <v>18</v>
      </c>
      <c r="D142" s="13">
        <v>29</v>
      </c>
      <c r="E142" s="13">
        <v>24</v>
      </c>
      <c r="F142" s="13">
        <v>5</v>
      </c>
      <c r="G142" s="13">
        <v>2</v>
      </c>
      <c r="H142" s="13">
        <v>1</v>
      </c>
      <c r="I142" s="13">
        <v>0</v>
      </c>
      <c r="J142" s="13">
        <v>0</v>
      </c>
      <c r="K142" s="13">
        <v>229</v>
      </c>
      <c r="L142" s="14">
        <f t="shared" si="8"/>
        <v>314</v>
      </c>
      <c r="N142" s="38"/>
    </row>
    <row r="143" spans="1:14" s="31" customFormat="1" x14ac:dyDescent="0.25">
      <c r="A143" s="9" t="s">
        <v>2</v>
      </c>
      <c r="B143" s="13">
        <v>2</v>
      </c>
      <c r="C143" s="13">
        <v>2</v>
      </c>
      <c r="D143" s="13">
        <v>12</v>
      </c>
      <c r="E143" s="13">
        <v>9</v>
      </c>
      <c r="F143" s="13">
        <v>1</v>
      </c>
      <c r="G143" s="13">
        <v>0</v>
      </c>
      <c r="H143" s="13">
        <v>0</v>
      </c>
      <c r="I143" s="13">
        <v>0</v>
      </c>
      <c r="J143" s="13">
        <v>0</v>
      </c>
      <c r="K143" s="13">
        <v>172</v>
      </c>
      <c r="L143" s="14">
        <f t="shared" si="8"/>
        <v>198</v>
      </c>
      <c r="N143" s="38"/>
    </row>
    <row r="144" spans="1:14" s="31" customFormat="1" x14ac:dyDescent="0.25">
      <c r="A144" s="9" t="s">
        <v>10</v>
      </c>
      <c r="B144" s="13">
        <v>26</v>
      </c>
      <c r="C144" s="13">
        <v>32</v>
      </c>
      <c r="D144" s="13">
        <v>55</v>
      </c>
      <c r="E144" s="13">
        <v>22</v>
      </c>
      <c r="F144" s="13">
        <v>2</v>
      </c>
      <c r="G144" s="13">
        <v>0</v>
      </c>
      <c r="H144" s="13">
        <v>0</v>
      </c>
      <c r="I144" s="13">
        <v>0</v>
      </c>
      <c r="J144" s="13">
        <v>2</v>
      </c>
      <c r="K144" s="13">
        <v>2084</v>
      </c>
      <c r="L144" s="14">
        <f t="shared" si="8"/>
        <v>2223</v>
      </c>
      <c r="M144" s="38"/>
      <c r="N144" s="38"/>
    </row>
    <row r="145" spans="1:27" s="31" customFormat="1" x14ac:dyDescent="0.25">
      <c r="A145" s="9" t="s">
        <v>11</v>
      </c>
      <c r="B145" s="13">
        <v>1</v>
      </c>
      <c r="C145" s="13">
        <v>5</v>
      </c>
      <c r="D145" s="13">
        <v>9</v>
      </c>
      <c r="E145" s="13">
        <v>5</v>
      </c>
      <c r="F145" s="13">
        <v>0</v>
      </c>
      <c r="G145" s="13">
        <v>1</v>
      </c>
      <c r="H145" s="13">
        <v>0</v>
      </c>
      <c r="I145" s="13">
        <v>0</v>
      </c>
      <c r="J145" s="13">
        <v>0</v>
      </c>
      <c r="K145" s="13">
        <v>128</v>
      </c>
      <c r="L145" s="14">
        <f t="shared" si="8"/>
        <v>149</v>
      </c>
      <c r="N145" s="38"/>
    </row>
    <row r="146" spans="1:27" s="31" customFormat="1" x14ac:dyDescent="0.25">
      <c r="A146" s="9" t="s">
        <v>12</v>
      </c>
      <c r="B146" s="13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11</v>
      </c>
      <c r="L146" s="14">
        <f t="shared" si="8"/>
        <v>11</v>
      </c>
      <c r="N146" s="38"/>
    </row>
    <row r="147" spans="1:27" s="31" customFormat="1" x14ac:dyDescent="0.25">
      <c r="A147" s="9" t="s">
        <v>13</v>
      </c>
      <c r="B147" s="13">
        <v>2</v>
      </c>
      <c r="C147" s="13">
        <v>2</v>
      </c>
      <c r="D147" s="13">
        <v>6</v>
      </c>
      <c r="E147" s="13">
        <v>0</v>
      </c>
      <c r="F147" s="13">
        <v>0</v>
      </c>
      <c r="G147" s="13">
        <v>1</v>
      </c>
      <c r="H147" s="13">
        <v>0</v>
      </c>
      <c r="I147" s="13">
        <v>0</v>
      </c>
      <c r="J147" s="13">
        <v>0</v>
      </c>
      <c r="K147" s="13">
        <v>193</v>
      </c>
      <c r="L147" s="14">
        <f t="shared" si="8"/>
        <v>204</v>
      </c>
      <c r="N147" s="38"/>
    </row>
    <row r="148" spans="1:27" s="31" customFormat="1" x14ac:dyDescent="0.25">
      <c r="A148" s="9" t="s">
        <v>14</v>
      </c>
      <c r="B148" s="13">
        <v>10</v>
      </c>
      <c r="C148" s="13">
        <v>19</v>
      </c>
      <c r="D148" s="13">
        <v>30</v>
      </c>
      <c r="E148" s="13">
        <v>17</v>
      </c>
      <c r="F148" s="13">
        <v>2</v>
      </c>
      <c r="G148" s="13">
        <v>0</v>
      </c>
      <c r="H148" s="13">
        <v>0</v>
      </c>
      <c r="I148" s="13">
        <v>0</v>
      </c>
      <c r="J148" s="13">
        <v>0</v>
      </c>
      <c r="K148" s="13">
        <v>518</v>
      </c>
      <c r="L148" s="14">
        <f t="shared" si="8"/>
        <v>596</v>
      </c>
      <c r="N148" s="38"/>
    </row>
    <row r="149" spans="1:27" s="31" customFormat="1" x14ac:dyDescent="0.25">
      <c r="A149" s="9" t="s">
        <v>15</v>
      </c>
      <c r="B149" s="13">
        <v>14</v>
      </c>
      <c r="C149" s="13">
        <v>13</v>
      </c>
      <c r="D149" s="13">
        <v>16</v>
      </c>
      <c r="E149" s="13">
        <v>5</v>
      </c>
      <c r="F149" s="13">
        <v>2</v>
      </c>
      <c r="G149" s="13">
        <v>0</v>
      </c>
      <c r="H149" s="13">
        <v>1</v>
      </c>
      <c r="I149" s="13">
        <v>0</v>
      </c>
      <c r="J149" s="13">
        <v>0</v>
      </c>
      <c r="K149" s="13">
        <v>418</v>
      </c>
      <c r="L149" s="14">
        <f t="shared" si="8"/>
        <v>469</v>
      </c>
      <c r="N149" s="38"/>
    </row>
    <row r="150" spans="1:27" s="31" customFormat="1" x14ac:dyDescent="0.25">
      <c r="A150" s="9" t="s">
        <v>16</v>
      </c>
      <c r="B150" s="13">
        <v>1</v>
      </c>
      <c r="C150" s="13">
        <v>3</v>
      </c>
      <c r="D150" s="13">
        <v>12</v>
      </c>
      <c r="E150" s="13">
        <v>3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131</v>
      </c>
      <c r="L150" s="14">
        <f t="shared" si="8"/>
        <v>151</v>
      </c>
      <c r="M150" s="38"/>
      <c r="N150" s="38"/>
    </row>
    <row r="151" spans="1:27" s="31" customFormat="1" x14ac:dyDescent="0.25">
      <c r="A151" s="63" t="s">
        <v>17</v>
      </c>
      <c r="B151" s="59">
        <f t="shared" ref="B151:K151" si="9">SUM(B127:B150)</f>
        <v>119</v>
      </c>
      <c r="C151" s="59">
        <f t="shared" si="9"/>
        <v>168</v>
      </c>
      <c r="D151" s="59">
        <f t="shared" si="9"/>
        <v>291</v>
      </c>
      <c r="E151" s="59">
        <f t="shared" si="9"/>
        <v>134</v>
      </c>
      <c r="F151" s="59">
        <f t="shared" si="9"/>
        <v>21</v>
      </c>
      <c r="G151" s="59">
        <f t="shared" si="9"/>
        <v>12</v>
      </c>
      <c r="H151" s="59">
        <f t="shared" si="9"/>
        <v>4</v>
      </c>
      <c r="I151" s="59">
        <f t="shared" si="9"/>
        <v>1</v>
      </c>
      <c r="J151" s="59">
        <f t="shared" si="9"/>
        <v>2</v>
      </c>
      <c r="K151" s="59">
        <f t="shared" si="9"/>
        <v>6992</v>
      </c>
      <c r="L151" s="59">
        <f>SUM(L127:L150)</f>
        <v>7744</v>
      </c>
      <c r="M151" s="38"/>
    </row>
    <row r="152" spans="1:27" s="31" customFormat="1" x14ac:dyDescent="0.25">
      <c r="A152" s="152" t="s">
        <v>145</v>
      </c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  <c r="M152" s="51"/>
      <c r="N152" s="51"/>
      <c r="O152" s="51"/>
      <c r="P152" s="51"/>
      <c r="Q152" s="51"/>
      <c r="R152" s="51"/>
      <c r="S152" s="51"/>
      <c r="T152" s="51"/>
    </row>
    <row r="153" spans="1:27" s="30" customFormat="1" x14ac:dyDescent="0.25">
      <c r="A153" s="150"/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50"/>
      <c r="N153" s="50"/>
      <c r="O153" s="50"/>
      <c r="P153" s="50"/>
      <c r="Q153" s="50"/>
      <c r="R153" s="50"/>
      <c r="S153" s="50"/>
      <c r="T153" s="50"/>
    </row>
    <row r="154" spans="1:27" s="31" customFormat="1" ht="15" customHeight="1" x14ac:dyDescent="0.25">
      <c r="A154" s="141" t="s">
        <v>242</v>
      </c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</row>
    <row r="155" spans="1:27" s="31" customFormat="1" ht="15" customHeight="1" x14ac:dyDescent="0.25">
      <c r="A155" s="138" t="s">
        <v>68</v>
      </c>
      <c r="B155" s="155" t="s">
        <v>158</v>
      </c>
      <c r="C155" s="137"/>
      <c r="D155" s="137"/>
      <c r="E155" s="137"/>
      <c r="F155" s="137"/>
      <c r="G155" s="155"/>
    </row>
    <row r="156" spans="1:27" s="31" customFormat="1" ht="23.25" x14ac:dyDescent="0.25">
      <c r="A156" s="138"/>
      <c r="B156" s="80" t="s">
        <v>126</v>
      </c>
      <c r="C156" s="65" t="s">
        <v>108</v>
      </c>
      <c r="D156" s="65" t="s">
        <v>127</v>
      </c>
      <c r="E156" s="65" t="s">
        <v>72</v>
      </c>
      <c r="F156" s="65" t="s">
        <v>67</v>
      </c>
      <c r="G156" s="83" t="s">
        <v>71</v>
      </c>
    </row>
    <row r="157" spans="1:27" s="31" customFormat="1" x14ac:dyDescent="0.25">
      <c r="A157" s="9" t="s">
        <v>3</v>
      </c>
      <c r="B157" s="13">
        <v>401</v>
      </c>
      <c r="C157" s="13">
        <v>53</v>
      </c>
      <c r="D157" s="13">
        <v>17</v>
      </c>
      <c r="E157" s="13">
        <v>1</v>
      </c>
      <c r="F157" s="13">
        <v>412</v>
      </c>
      <c r="G157" s="14">
        <f>SUM(B157:F157)</f>
        <v>884</v>
      </c>
    </row>
    <row r="158" spans="1:27" s="31" customFormat="1" x14ac:dyDescent="0.25">
      <c r="A158" s="9" t="s">
        <v>148</v>
      </c>
      <c r="B158" s="13">
        <v>11</v>
      </c>
      <c r="C158" s="13">
        <v>7</v>
      </c>
      <c r="D158" s="13">
        <v>0</v>
      </c>
      <c r="E158" s="13">
        <v>0</v>
      </c>
      <c r="F158" s="13">
        <v>33</v>
      </c>
      <c r="G158" s="14">
        <f t="shared" ref="G158:G180" si="10">SUM(B158:F158)</f>
        <v>51</v>
      </c>
    </row>
    <row r="159" spans="1:27" s="31" customFormat="1" x14ac:dyDescent="0.25">
      <c r="A159" s="9" t="s">
        <v>4</v>
      </c>
      <c r="B159" s="13">
        <v>31</v>
      </c>
      <c r="C159" s="13">
        <v>6</v>
      </c>
      <c r="D159" s="13">
        <v>2</v>
      </c>
      <c r="E159" s="13">
        <v>0</v>
      </c>
      <c r="F159" s="13">
        <v>69</v>
      </c>
      <c r="G159" s="14">
        <f t="shared" si="10"/>
        <v>108</v>
      </c>
    </row>
    <row r="160" spans="1:27" s="31" customFormat="1" x14ac:dyDescent="0.25">
      <c r="A160" s="9" t="s">
        <v>5</v>
      </c>
      <c r="B160" s="13">
        <v>27</v>
      </c>
      <c r="C160" s="13">
        <v>4</v>
      </c>
      <c r="D160" s="13">
        <v>0</v>
      </c>
      <c r="E160" s="13">
        <v>0</v>
      </c>
      <c r="F160" s="13">
        <v>42</v>
      </c>
      <c r="G160" s="14">
        <f t="shared" si="10"/>
        <v>73</v>
      </c>
    </row>
    <row r="161" spans="1:7" s="31" customFormat="1" ht="14.25" customHeight="1" x14ac:dyDescent="0.25">
      <c r="A161" s="9" t="s">
        <v>0</v>
      </c>
      <c r="B161" s="13">
        <v>546</v>
      </c>
      <c r="C161" s="13">
        <v>84</v>
      </c>
      <c r="D161" s="13">
        <v>28</v>
      </c>
      <c r="E161" s="13">
        <v>4</v>
      </c>
      <c r="F161" s="13">
        <v>949</v>
      </c>
      <c r="G161" s="14">
        <f t="shared" si="10"/>
        <v>1611</v>
      </c>
    </row>
    <row r="162" spans="1:7" s="31" customFormat="1" x14ac:dyDescent="0.25">
      <c r="A162" s="9" t="s">
        <v>6</v>
      </c>
      <c r="B162" s="13">
        <v>39</v>
      </c>
      <c r="C162" s="13">
        <v>9</v>
      </c>
      <c r="D162" s="13">
        <v>3</v>
      </c>
      <c r="E162" s="13">
        <v>1</v>
      </c>
      <c r="F162" s="13">
        <v>69</v>
      </c>
      <c r="G162" s="14">
        <f t="shared" si="10"/>
        <v>121</v>
      </c>
    </row>
    <row r="163" spans="1:7" s="31" customFormat="1" x14ac:dyDescent="0.25">
      <c r="A163" s="9" t="s">
        <v>7</v>
      </c>
      <c r="B163" s="13">
        <v>62</v>
      </c>
      <c r="C163" s="13">
        <v>7</v>
      </c>
      <c r="D163" s="13">
        <v>3</v>
      </c>
      <c r="E163" s="13">
        <v>0</v>
      </c>
      <c r="F163" s="13">
        <v>80</v>
      </c>
      <c r="G163" s="14">
        <f t="shared" si="10"/>
        <v>152</v>
      </c>
    </row>
    <row r="164" spans="1:7" s="31" customFormat="1" x14ac:dyDescent="0.25">
      <c r="A164" s="9" t="s">
        <v>97</v>
      </c>
      <c r="B164" s="13">
        <v>2</v>
      </c>
      <c r="C164" s="13">
        <v>0</v>
      </c>
      <c r="D164" s="13">
        <v>0</v>
      </c>
      <c r="E164" s="13">
        <v>0</v>
      </c>
      <c r="F164" s="13">
        <v>6</v>
      </c>
      <c r="G164" s="14">
        <f t="shared" si="10"/>
        <v>8</v>
      </c>
    </row>
    <row r="165" spans="1:7" s="31" customFormat="1" x14ac:dyDescent="0.25">
      <c r="A165" s="9" t="s">
        <v>208</v>
      </c>
      <c r="B165" s="13">
        <v>1</v>
      </c>
      <c r="C165" s="13">
        <v>0</v>
      </c>
      <c r="D165" s="13">
        <v>0</v>
      </c>
      <c r="E165" s="13">
        <v>0</v>
      </c>
      <c r="F165" s="13">
        <v>0</v>
      </c>
      <c r="G165" s="14">
        <f t="shared" si="10"/>
        <v>1</v>
      </c>
    </row>
    <row r="166" spans="1:7" s="31" customFormat="1" x14ac:dyDescent="0.25">
      <c r="A166" s="9" t="s">
        <v>98</v>
      </c>
      <c r="B166" s="13">
        <v>6</v>
      </c>
      <c r="C166" s="13">
        <v>0</v>
      </c>
      <c r="D166" s="13">
        <v>0</v>
      </c>
      <c r="E166" s="13">
        <v>0</v>
      </c>
      <c r="F166" s="13">
        <v>7</v>
      </c>
      <c r="G166" s="14">
        <f t="shared" si="10"/>
        <v>13</v>
      </c>
    </row>
    <row r="167" spans="1:7" s="31" customFormat="1" x14ac:dyDescent="0.25">
      <c r="A167" s="9" t="s">
        <v>99</v>
      </c>
      <c r="B167" s="13">
        <v>4</v>
      </c>
      <c r="C167" s="13">
        <v>0</v>
      </c>
      <c r="D167" s="13">
        <v>0</v>
      </c>
      <c r="E167" s="13">
        <v>0</v>
      </c>
      <c r="F167" s="13">
        <v>36</v>
      </c>
      <c r="G167" s="14">
        <f t="shared" si="10"/>
        <v>40</v>
      </c>
    </row>
    <row r="168" spans="1:7" s="31" customFormat="1" x14ac:dyDescent="0.25">
      <c r="A168" s="9" t="s">
        <v>100</v>
      </c>
      <c r="B168" s="13">
        <v>22</v>
      </c>
      <c r="C168" s="13">
        <v>4</v>
      </c>
      <c r="D168" s="13">
        <v>1</v>
      </c>
      <c r="E168" s="13">
        <v>0</v>
      </c>
      <c r="F168" s="13">
        <v>93</v>
      </c>
      <c r="G168" s="14">
        <f t="shared" si="10"/>
        <v>120</v>
      </c>
    </row>
    <row r="169" spans="1:7" s="31" customFormat="1" x14ac:dyDescent="0.25">
      <c r="A169" s="9" t="s">
        <v>101</v>
      </c>
      <c r="B169" s="13">
        <v>0</v>
      </c>
      <c r="C169" s="13">
        <v>0</v>
      </c>
      <c r="D169" s="13">
        <v>0</v>
      </c>
      <c r="E169" s="13">
        <v>0</v>
      </c>
      <c r="F169" s="13">
        <v>7</v>
      </c>
      <c r="G169" s="14">
        <f t="shared" si="10"/>
        <v>7</v>
      </c>
    </row>
    <row r="170" spans="1:7" s="31" customFormat="1" x14ac:dyDescent="0.25">
      <c r="A170" s="9" t="s">
        <v>8</v>
      </c>
      <c r="B170" s="13">
        <v>35</v>
      </c>
      <c r="C170" s="13">
        <v>4</v>
      </c>
      <c r="D170" s="13">
        <v>5</v>
      </c>
      <c r="E170" s="13">
        <v>0</v>
      </c>
      <c r="F170" s="13">
        <v>40</v>
      </c>
      <c r="G170" s="14">
        <f t="shared" si="10"/>
        <v>84</v>
      </c>
    </row>
    <row r="171" spans="1:7" s="31" customFormat="1" x14ac:dyDescent="0.25">
      <c r="A171" s="9" t="s">
        <v>9</v>
      </c>
      <c r="B171" s="13">
        <v>52</v>
      </c>
      <c r="C171" s="13">
        <v>8</v>
      </c>
      <c r="D171" s="13">
        <v>9</v>
      </c>
      <c r="E171" s="13">
        <v>0</v>
      </c>
      <c r="F171" s="13">
        <v>99</v>
      </c>
      <c r="G171" s="14">
        <f t="shared" si="10"/>
        <v>168</v>
      </c>
    </row>
    <row r="172" spans="1:7" s="31" customFormat="1" x14ac:dyDescent="0.25">
      <c r="A172" s="9" t="s">
        <v>1</v>
      </c>
      <c r="B172" s="13">
        <v>142</v>
      </c>
      <c r="C172" s="13">
        <v>25</v>
      </c>
      <c r="D172" s="13">
        <v>11</v>
      </c>
      <c r="E172" s="13">
        <v>0</v>
      </c>
      <c r="F172" s="13">
        <v>136</v>
      </c>
      <c r="G172" s="14">
        <f t="shared" si="10"/>
        <v>314</v>
      </c>
    </row>
    <row r="173" spans="1:7" s="31" customFormat="1" x14ac:dyDescent="0.25">
      <c r="A173" s="9" t="s">
        <v>2</v>
      </c>
      <c r="B173" s="13">
        <v>47</v>
      </c>
      <c r="C173" s="13">
        <v>12</v>
      </c>
      <c r="D173" s="13">
        <v>10</v>
      </c>
      <c r="E173" s="13">
        <v>3</v>
      </c>
      <c r="F173" s="13">
        <v>126</v>
      </c>
      <c r="G173" s="14">
        <f t="shared" si="10"/>
        <v>198</v>
      </c>
    </row>
    <row r="174" spans="1:7" s="31" customFormat="1" x14ac:dyDescent="0.25">
      <c r="A174" s="9" t="s">
        <v>10</v>
      </c>
      <c r="B174" s="13">
        <v>587</v>
      </c>
      <c r="C174" s="13">
        <v>91</v>
      </c>
      <c r="D174" s="13">
        <v>41</v>
      </c>
      <c r="E174" s="13">
        <v>5</v>
      </c>
      <c r="F174" s="13">
        <v>1506</v>
      </c>
      <c r="G174" s="14">
        <f t="shared" si="10"/>
        <v>2230</v>
      </c>
    </row>
    <row r="175" spans="1:7" s="31" customFormat="1" x14ac:dyDescent="0.25">
      <c r="A175" s="9" t="s">
        <v>11</v>
      </c>
      <c r="B175" s="13">
        <v>42</v>
      </c>
      <c r="C175" s="13">
        <v>7</v>
      </c>
      <c r="D175" s="13">
        <v>3</v>
      </c>
      <c r="E175" s="13">
        <v>0</v>
      </c>
      <c r="F175" s="13">
        <v>98</v>
      </c>
      <c r="G175" s="14">
        <f t="shared" si="10"/>
        <v>150</v>
      </c>
    </row>
    <row r="176" spans="1:7" s="31" customFormat="1" x14ac:dyDescent="0.25">
      <c r="A176" s="9" t="s">
        <v>12</v>
      </c>
      <c r="B176" s="13">
        <v>2</v>
      </c>
      <c r="C176" s="13">
        <v>2</v>
      </c>
      <c r="D176" s="13">
        <v>0</v>
      </c>
      <c r="E176" s="13">
        <v>0</v>
      </c>
      <c r="F176" s="13">
        <v>7</v>
      </c>
      <c r="G176" s="14">
        <f t="shared" si="10"/>
        <v>11</v>
      </c>
    </row>
    <row r="177" spans="1:27" s="31" customFormat="1" x14ac:dyDescent="0.25">
      <c r="A177" s="9" t="s">
        <v>13</v>
      </c>
      <c r="B177" s="13">
        <v>49</v>
      </c>
      <c r="C177" s="13">
        <v>9</v>
      </c>
      <c r="D177" s="13">
        <v>4</v>
      </c>
      <c r="E177" s="13">
        <v>1</v>
      </c>
      <c r="F177" s="13">
        <v>142</v>
      </c>
      <c r="G177" s="14">
        <f t="shared" si="10"/>
        <v>205</v>
      </c>
    </row>
    <row r="178" spans="1:27" s="31" customFormat="1" x14ac:dyDescent="0.25">
      <c r="A178" s="9" t="s">
        <v>14</v>
      </c>
      <c r="B178" s="13">
        <v>262</v>
      </c>
      <c r="C178" s="13">
        <v>31</v>
      </c>
      <c r="D178" s="13">
        <v>8</v>
      </c>
      <c r="E178" s="13">
        <v>2</v>
      </c>
      <c r="F178" s="13">
        <v>293</v>
      </c>
      <c r="G178" s="14">
        <f t="shared" si="10"/>
        <v>596</v>
      </c>
    </row>
    <row r="179" spans="1:27" s="31" customFormat="1" x14ac:dyDescent="0.25">
      <c r="A179" s="9" t="s">
        <v>15</v>
      </c>
      <c r="B179" s="13">
        <v>139</v>
      </c>
      <c r="C179" s="13">
        <v>39</v>
      </c>
      <c r="D179" s="13">
        <v>16</v>
      </c>
      <c r="E179" s="13">
        <v>1</v>
      </c>
      <c r="F179" s="13">
        <v>274</v>
      </c>
      <c r="G179" s="14">
        <f t="shared" si="10"/>
        <v>469</v>
      </c>
    </row>
    <row r="180" spans="1:27" s="31" customFormat="1" x14ac:dyDescent="0.25">
      <c r="A180" s="9" t="s">
        <v>16</v>
      </c>
      <c r="B180" s="13">
        <v>52</v>
      </c>
      <c r="C180" s="13">
        <v>10</v>
      </c>
      <c r="D180" s="13">
        <v>3</v>
      </c>
      <c r="E180" s="13">
        <v>0</v>
      </c>
      <c r="F180" s="13">
        <v>86</v>
      </c>
      <c r="G180" s="14">
        <f t="shared" si="10"/>
        <v>151</v>
      </c>
    </row>
    <row r="181" spans="1:27" s="31" customFormat="1" x14ac:dyDescent="0.25">
      <c r="A181" s="63" t="s">
        <v>17</v>
      </c>
      <c r="B181" s="59">
        <f t="shared" ref="B181:G181" si="11">SUM(B157:B180)</f>
        <v>2561</v>
      </c>
      <c r="C181" s="59">
        <f t="shared" si="11"/>
        <v>412</v>
      </c>
      <c r="D181" s="59">
        <f t="shared" si="11"/>
        <v>164</v>
      </c>
      <c r="E181" s="59">
        <f t="shared" si="11"/>
        <v>18</v>
      </c>
      <c r="F181" s="59">
        <f t="shared" si="11"/>
        <v>4610</v>
      </c>
      <c r="G181" s="59">
        <f t="shared" si="11"/>
        <v>7765</v>
      </c>
    </row>
    <row r="182" spans="1:27" s="30" customFormat="1" x14ac:dyDescent="0.25">
      <c r="A182" s="150"/>
      <c r="B182" s="150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50"/>
      <c r="N182" s="50"/>
      <c r="O182" s="50"/>
      <c r="P182" s="50"/>
      <c r="Q182" s="50"/>
      <c r="R182" s="50"/>
      <c r="S182" s="50"/>
      <c r="T182" s="50"/>
    </row>
    <row r="183" spans="1:27" s="31" customFormat="1" ht="15" customHeight="1" x14ac:dyDescent="0.25">
      <c r="A183" s="141" t="s">
        <v>241</v>
      </c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</row>
    <row r="184" spans="1:27" s="31" customFormat="1" ht="15" customHeight="1" x14ac:dyDescent="0.25">
      <c r="A184" s="138" t="s">
        <v>69</v>
      </c>
      <c r="B184" s="137" t="s">
        <v>153</v>
      </c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</row>
    <row r="185" spans="1:27" s="31" customFormat="1" ht="34.5" x14ac:dyDescent="0.25">
      <c r="A185" s="138"/>
      <c r="B185" s="61" t="s">
        <v>118</v>
      </c>
      <c r="C185" s="61" t="s">
        <v>119</v>
      </c>
      <c r="D185" s="61" t="s">
        <v>120</v>
      </c>
      <c r="E185" s="61" t="s">
        <v>121</v>
      </c>
      <c r="F185" s="61" t="s">
        <v>122</v>
      </c>
      <c r="G185" s="61" t="s">
        <v>123</v>
      </c>
      <c r="H185" s="61" t="s">
        <v>124</v>
      </c>
      <c r="I185" s="61" t="s">
        <v>125</v>
      </c>
      <c r="J185" s="61" t="s">
        <v>66</v>
      </c>
      <c r="K185" s="61" t="s">
        <v>67</v>
      </c>
      <c r="L185" s="62" t="s">
        <v>71</v>
      </c>
    </row>
    <row r="186" spans="1:27" s="31" customFormat="1" x14ac:dyDescent="0.25">
      <c r="A186" s="9" t="s">
        <v>18</v>
      </c>
      <c r="B186" s="13">
        <v>5</v>
      </c>
      <c r="C186" s="13">
        <v>7</v>
      </c>
      <c r="D186" s="13">
        <v>3</v>
      </c>
      <c r="E186" s="13">
        <v>4</v>
      </c>
      <c r="F186" s="13">
        <v>0</v>
      </c>
      <c r="G186" s="13">
        <v>0</v>
      </c>
      <c r="H186" s="13">
        <v>0</v>
      </c>
      <c r="I186" s="13">
        <v>0</v>
      </c>
      <c r="J186" s="13">
        <v>1</v>
      </c>
      <c r="K186" s="13">
        <v>103</v>
      </c>
      <c r="L186" s="14">
        <f t="shared" ref="L186:L194" si="12">SUM(B186:K186)</f>
        <v>123</v>
      </c>
      <c r="N186" s="38"/>
    </row>
    <row r="187" spans="1:27" s="31" customFormat="1" x14ac:dyDescent="0.25">
      <c r="A187" s="9" t="s">
        <v>19</v>
      </c>
      <c r="B187" s="13">
        <v>95</v>
      </c>
      <c r="C187" s="13">
        <v>208</v>
      </c>
      <c r="D187" s="13">
        <v>110</v>
      </c>
      <c r="E187" s="13">
        <v>45</v>
      </c>
      <c r="F187" s="13">
        <v>12</v>
      </c>
      <c r="G187" s="13">
        <v>8</v>
      </c>
      <c r="H187" s="13">
        <v>1</v>
      </c>
      <c r="I187" s="13">
        <v>1</v>
      </c>
      <c r="J187" s="13">
        <v>0</v>
      </c>
      <c r="K187" s="13">
        <v>2306</v>
      </c>
      <c r="L187" s="14">
        <f t="shared" si="12"/>
        <v>2786</v>
      </c>
      <c r="N187" s="38"/>
    </row>
    <row r="188" spans="1:27" s="31" customFormat="1" x14ac:dyDescent="0.25">
      <c r="A188" s="9" t="s">
        <v>20</v>
      </c>
      <c r="B188" s="13">
        <v>1</v>
      </c>
      <c r="C188" s="13">
        <v>5</v>
      </c>
      <c r="D188" s="13">
        <v>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39</v>
      </c>
      <c r="L188" s="14">
        <f t="shared" si="12"/>
        <v>46</v>
      </c>
      <c r="N188" s="38"/>
    </row>
    <row r="189" spans="1:27" s="31" customFormat="1" x14ac:dyDescent="0.25">
      <c r="A189" s="9" t="s">
        <v>21</v>
      </c>
      <c r="B189" s="13">
        <v>43</v>
      </c>
      <c r="C189" s="13">
        <v>136</v>
      </c>
      <c r="D189" s="13">
        <v>66</v>
      </c>
      <c r="E189" s="13">
        <v>25</v>
      </c>
      <c r="F189" s="13">
        <v>6</v>
      </c>
      <c r="G189" s="13">
        <v>5</v>
      </c>
      <c r="H189" s="13">
        <v>6</v>
      </c>
      <c r="I189" s="13">
        <v>0</v>
      </c>
      <c r="J189" s="13">
        <v>0</v>
      </c>
      <c r="K189" s="13">
        <v>1328</v>
      </c>
      <c r="L189" s="14">
        <f t="shared" si="12"/>
        <v>1615</v>
      </c>
      <c r="N189" s="38"/>
    </row>
    <row r="190" spans="1:27" s="31" customFormat="1" x14ac:dyDescent="0.25">
      <c r="A190" s="9" t="s">
        <v>22</v>
      </c>
      <c r="B190" s="13">
        <v>10</v>
      </c>
      <c r="C190" s="13">
        <v>36</v>
      </c>
      <c r="D190" s="13">
        <v>22</v>
      </c>
      <c r="E190" s="13">
        <v>7</v>
      </c>
      <c r="F190" s="13">
        <v>2</v>
      </c>
      <c r="G190" s="13">
        <v>3</v>
      </c>
      <c r="H190" s="13">
        <v>0</v>
      </c>
      <c r="I190" s="13">
        <v>0</v>
      </c>
      <c r="J190" s="13">
        <v>0</v>
      </c>
      <c r="K190" s="13">
        <v>226</v>
      </c>
      <c r="L190" s="14">
        <f t="shared" si="12"/>
        <v>306</v>
      </c>
      <c r="N190" s="38"/>
    </row>
    <row r="191" spans="1:27" s="31" customFormat="1" x14ac:dyDescent="0.25">
      <c r="A191" s="9" t="s">
        <v>23</v>
      </c>
      <c r="B191" s="13">
        <v>4</v>
      </c>
      <c r="C191" s="13">
        <v>8</v>
      </c>
      <c r="D191" s="13">
        <v>3</v>
      </c>
      <c r="E191" s="13">
        <v>5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37</v>
      </c>
      <c r="L191" s="14">
        <f t="shared" si="12"/>
        <v>57</v>
      </c>
      <c r="N191" s="38"/>
    </row>
    <row r="192" spans="1:27" s="31" customFormat="1" x14ac:dyDescent="0.25">
      <c r="A192" s="9" t="s">
        <v>24</v>
      </c>
      <c r="B192" s="13">
        <v>52</v>
      </c>
      <c r="C192" s="13">
        <v>190</v>
      </c>
      <c r="D192" s="13">
        <v>92</v>
      </c>
      <c r="E192" s="13">
        <v>37</v>
      </c>
      <c r="F192" s="13">
        <v>5</v>
      </c>
      <c r="G192" s="13">
        <v>5</v>
      </c>
      <c r="H192" s="13">
        <v>3</v>
      </c>
      <c r="I192" s="13">
        <v>1</v>
      </c>
      <c r="J192" s="13">
        <v>0</v>
      </c>
      <c r="K192" s="13">
        <v>1521</v>
      </c>
      <c r="L192" s="14">
        <f t="shared" si="12"/>
        <v>1906</v>
      </c>
      <c r="N192" s="38"/>
    </row>
    <row r="193" spans="1:27" s="31" customFormat="1" x14ac:dyDescent="0.25">
      <c r="A193" s="9" t="s">
        <v>25</v>
      </c>
      <c r="B193" s="13">
        <v>18</v>
      </c>
      <c r="C193" s="13">
        <v>79</v>
      </c>
      <c r="D193" s="13">
        <v>56</v>
      </c>
      <c r="E193" s="13">
        <v>16</v>
      </c>
      <c r="F193" s="13">
        <v>5</v>
      </c>
      <c r="G193" s="13">
        <v>7</v>
      </c>
      <c r="H193" s="13">
        <v>5</v>
      </c>
      <c r="I193" s="13">
        <v>0</v>
      </c>
      <c r="J193" s="13">
        <v>0</v>
      </c>
      <c r="K193" s="13">
        <v>716</v>
      </c>
      <c r="L193" s="14">
        <f t="shared" si="12"/>
        <v>902</v>
      </c>
      <c r="N193" s="38"/>
    </row>
    <row r="194" spans="1:27" s="31" customFormat="1" x14ac:dyDescent="0.25">
      <c r="A194" s="9" t="s">
        <v>26</v>
      </c>
      <c r="B194" s="13">
        <v>0</v>
      </c>
      <c r="C194" s="13">
        <v>1</v>
      </c>
      <c r="D194" s="13">
        <v>1</v>
      </c>
      <c r="E194" s="13">
        <v>1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4">
        <f t="shared" si="12"/>
        <v>3</v>
      </c>
      <c r="N194" s="38"/>
    </row>
    <row r="195" spans="1:27" s="31" customFormat="1" x14ac:dyDescent="0.25">
      <c r="A195" s="63" t="s">
        <v>17</v>
      </c>
      <c r="B195" s="59">
        <f>SUM(B186:B194)</f>
        <v>228</v>
      </c>
      <c r="C195" s="59">
        <f t="shared" ref="C195:K195" si="13">SUM(C186:C194)</f>
        <v>670</v>
      </c>
      <c r="D195" s="59">
        <f t="shared" si="13"/>
        <v>354</v>
      </c>
      <c r="E195" s="59">
        <f t="shared" si="13"/>
        <v>140</v>
      </c>
      <c r="F195" s="59">
        <f t="shared" si="13"/>
        <v>30</v>
      </c>
      <c r="G195" s="59">
        <f t="shared" si="13"/>
        <v>28</v>
      </c>
      <c r="H195" s="59">
        <f t="shared" si="13"/>
        <v>15</v>
      </c>
      <c r="I195" s="59">
        <f t="shared" si="13"/>
        <v>2</v>
      </c>
      <c r="J195" s="59">
        <f t="shared" si="13"/>
        <v>1</v>
      </c>
      <c r="K195" s="59">
        <f t="shared" si="13"/>
        <v>6276</v>
      </c>
      <c r="L195" s="59">
        <f>SUM(L186:L194)</f>
        <v>7744</v>
      </c>
      <c r="M195" s="54"/>
      <c r="N195" s="38"/>
    </row>
    <row r="196" spans="1:27" s="31" customFormat="1" x14ac:dyDescent="0.25">
      <c r="A196" s="151" t="s">
        <v>145</v>
      </c>
      <c r="B196" s="151"/>
      <c r="C196" s="151"/>
      <c r="D196" s="151"/>
      <c r="E196" s="151"/>
      <c r="F196" s="151"/>
      <c r="G196" s="151"/>
      <c r="H196" s="151"/>
      <c r="I196" s="151"/>
      <c r="J196" s="151"/>
      <c r="K196" s="151"/>
      <c r="L196" s="151"/>
    </row>
    <row r="197" spans="1:27" s="30" customFormat="1" x14ac:dyDescent="0.25">
      <c r="A197" s="154"/>
      <c r="B197" s="154"/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</row>
    <row r="198" spans="1:27" s="31" customFormat="1" ht="15" customHeight="1" x14ac:dyDescent="0.25">
      <c r="A198" s="141" t="s">
        <v>240</v>
      </c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</row>
    <row r="199" spans="1:27" s="31" customFormat="1" ht="15" customHeight="1" x14ac:dyDescent="0.25">
      <c r="A199" s="138" t="s">
        <v>69</v>
      </c>
      <c r="B199" s="137" t="s">
        <v>154</v>
      </c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</row>
    <row r="200" spans="1:27" s="31" customFormat="1" ht="34.5" x14ac:dyDescent="0.25">
      <c r="A200" s="138"/>
      <c r="B200" s="80" t="s">
        <v>118</v>
      </c>
      <c r="C200" s="65" t="s">
        <v>119</v>
      </c>
      <c r="D200" s="65" t="s">
        <v>120</v>
      </c>
      <c r="E200" s="65" t="s">
        <v>121</v>
      </c>
      <c r="F200" s="65" t="s">
        <v>122</v>
      </c>
      <c r="G200" s="65" t="s">
        <v>123</v>
      </c>
      <c r="H200" s="65" t="s">
        <v>124</v>
      </c>
      <c r="I200" s="65" t="s">
        <v>125</v>
      </c>
      <c r="J200" s="65" t="s">
        <v>66</v>
      </c>
      <c r="K200" s="65" t="s">
        <v>67</v>
      </c>
      <c r="L200" s="75" t="s">
        <v>71</v>
      </c>
    </row>
    <row r="201" spans="1:27" s="31" customFormat="1" x14ac:dyDescent="0.25">
      <c r="A201" s="9" t="s">
        <v>18</v>
      </c>
      <c r="B201" s="13">
        <v>4</v>
      </c>
      <c r="C201" s="13">
        <v>10</v>
      </c>
      <c r="D201" s="13">
        <v>8</v>
      </c>
      <c r="E201" s="13">
        <v>3</v>
      </c>
      <c r="F201" s="13">
        <v>1</v>
      </c>
      <c r="G201" s="13">
        <v>0</v>
      </c>
      <c r="H201" s="13">
        <v>1</v>
      </c>
      <c r="I201" s="13">
        <v>0</v>
      </c>
      <c r="J201" s="13">
        <v>0</v>
      </c>
      <c r="K201" s="13">
        <v>96</v>
      </c>
      <c r="L201" s="14">
        <f t="shared" ref="L201:L209" si="14">SUM(B201:K201)</f>
        <v>123</v>
      </c>
    </row>
    <row r="202" spans="1:27" s="31" customFormat="1" x14ac:dyDescent="0.25">
      <c r="A202" s="9" t="s">
        <v>19</v>
      </c>
      <c r="B202" s="13">
        <v>58</v>
      </c>
      <c r="C202" s="13">
        <v>202</v>
      </c>
      <c r="D202" s="13">
        <v>176</v>
      </c>
      <c r="E202" s="13">
        <v>71</v>
      </c>
      <c r="F202" s="13">
        <v>15</v>
      </c>
      <c r="G202" s="13">
        <v>9</v>
      </c>
      <c r="H202" s="13">
        <v>2</v>
      </c>
      <c r="I202" s="13">
        <v>1</v>
      </c>
      <c r="J202" s="13">
        <v>0</v>
      </c>
      <c r="K202" s="13">
        <v>2252</v>
      </c>
      <c r="L202" s="14">
        <f t="shared" si="14"/>
        <v>2786</v>
      </c>
    </row>
    <row r="203" spans="1:27" s="31" customFormat="1" x14ac:dyDescent="0.25">
      <c r="A203" s="9" t="s">
        <v>20</v>
      </c>
      <c r="B203" s="13">
        <v>0</v>
      </c>
      <c r="C203" s="13">
        <v>3</v>
      </c>
      <c r="D203" s="13">
        <v>4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38</v>
      </c>
      <c r="L203" s="14">
        <f t="shared" si="14"/>
        <v>46</v>
      </c>
    </row>
    <row r="204" spans="1:27" s="31" customFormat="1" x14ac:dyDescent="0.25">
      <c r="A204" s="9" t="s">
        <v>21</v>
      </c>
      <c r="B204" s="13">
        <v>30</v>
      </c>
      <c r="C204" s="13">
        <v>142</v>
      </c>
      <c r="D204" s="13">
        <v>140</v>
      </c>
      <c r="E204" s="13">
        <v>50</v>
      </c>
      <c r="F204" s="13">
        <v>10</v>
      </c>
      <c r="G204" s="13">
        <v>10</v>
      </c>
      <c r="H204" s="13">
        <v>3</v>
      </c>
      <c r="I204" s="13">
        <v>0</v>
      </c>
      <c r="J204" s="13">
        <v>0</v>
      </c>
      <c r="K204" s="13">
        <v>1230</v>
      </c>
      <c r="L204" s="14">
        <f t="shared" si="14"/>
        <v>1615</v>
      </c>
    </row>
    <row r="205" spans="1:27" s="31" customFormat="1" x14ac:dyDescent="0.25">
      <c r="A205" s="9" t="s">
        <v>22</v>
      </c>
      <c r="B205" s="13">
        <v>6</v>
      </c>
      <c r="C205" s="13">
        <v>29</v>
      </c>
      <c r="D205" s="13">
        <v>32</v>
      </c>
      <c r="E205" s="13">
        <v>12</v>
      </c>
      <c r="F205" s="13">
        <v>3</v>
      </c>
      <c r="G205" s="13">
        <v>4</v>
      </c>
      <c r="H205" s="13">
        <v>0</v>
      </c>
      <c r="I205" s="13">
        <v>0</v>
      </c>
      <c r="J205" s="13">
        <v>0</v>
      </c>
      <c r="K205" s="13">
        <v>220</v>
      </c>
      <c r="L205" s="14">
        <f t="shared" si="14"/>
        <v>306</v>
      </c>
    </row>
    <row r="206" spans="1:27" s="31" customFormat="1" x14ac:dyDescent="0.25">
      <c r="A206" s="9" t="s">
        <v>23</v>
      </c>
      <c r="B206" s="13">
        <v>3</v>
      </c>
      <c r="C206" s="13">
        <v>5</v>
      </c>
      <c r="D206" s="13">
        <v>10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38</v>
      </c>
      <c r="L206" s="14">
        <f t="shared" si="14"/>
        <v>57</v>
      </c>
    </row>
    <row r="207" spans="1:27" s="31" customFormat="1" x14ac:dyDescent="0.25">
      <c r="A207" s="9" t="s">
        <v>24</v>
      </c>
      <c r="B207" s="13">
        <v>29</v>
      </c>
      <c r="C207" s="13">
        <v>164</v>
      </c>
      <c r="D207" s="13">
        <v>153</v>
      </c>
      <c r="E207" s="13">
        <v>61</v>
      </c>
      <c r="F207" s="13">
        <v>11</v>
      </c>
      <c r="G207" s="13">
        <v>9</v>
      </c>
      <c r="H207" s="13">
        <v>3</v>
      </c>
      <c r="I207" s="13">
        <v>1</v>
      </c>
      <c r="J207" s="13">
        <v>0</v>
      </c>
      <c r="K207" s="13">
        <v>1475</v>
      </c>
      <c r="L207" s="14">
        <f t="shared" si="14"/>
        <v>1906</v>
      </c>
    </row>
    <row r="208" spans="1:27" s="31" customFormat="1" x14ac:dyDescent="0.25">
      <c r="A208" s="9" t="s">
        <v>25</v>
      </c>
      <c r="B208" s="13">
        <v>18</v>
      </c>
      <c r="C208" s="13">
        <v>85</v>
      </c>
      <c r="D208" s="13">
        <v>105</v>
      </c>
      <c r="E208" s="13">
        <v>31</v>
      </c>
      <c r="F208" s="13">
        <v>11</v>
      </c>
      <c r="G208" s="13">
        <v>3</v>
      </c>
      <c r="H208" s="13">
        <v>4</v>
      </c>
      <c r="I208" s="13">
        <v>1</v>
      </c>
      <c r="J208" s="13">
        <v>0</v>
      </c>
      <c r="K208" s="13">
        <v>644</v>
      </c>
      <c r="L208" s="14">
        <f t="shared" si="14"/>
        <v>902</v>
      </c>
    </row>
    <row r="209" spans="1:27" s="31" customFormat="1" x14ac:dyDescent="0.25">
      <c r="A209" s="9" t="s">
        <v>26</v>
      </c>
      <c r="B209" s="13">
        <v>1</v>
      </c>
      <c r="C209" s="13">
        <v>0</v>
      </c>
      <c r="D209" s="13">
        <v>2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4">
        <f t="shared" si="14"/>
        <v>3</v>
      </c>
    </row>
    <row r="210" spans="1:27" s="31" customFormat="1" x14ac:dyDescent="0.25">
      <c r="A210" s="63" t="s">
        <v>17</v>
      </c>
      <c r="B210" s="59">
        <f t="shared" ref="B210:L210" si="15">SUM(B201:B209)</f>
        <v>149</v>
      </c>
      <c r="C210" s="59">
        <f t="shared" si="15"/>
        <v>640</v>
      </c>
      <c r="D210" s="59">
        <f t="shared" si="15"/>
        <v>630</v>
      </c>
      <c r="E210" s="59">
        <f t="shared" si="15"/>
        <v>228</v>
      </c>
      <c r="F210" s="59">
        <f t="shared" si="15"/>
        <v>53</v>
      </c>
      <c r="G210" s="59">
        <f t="shared" si="15"/>
        <v>35</v>
      </c>
      <c r="H210" s="59">
        <f t="shared" si="15"/>
        <v>13</v>
      </c>
      <c r="I210" s="59">
        <f t="shared" si="15"/>
        <v>3</v>
      </c>
      <c r="J210" s="59">
        <f t="shared" si="15"/>
        <v>0</v>
      </c>
      <c r="K210" s="59">
        <f t="shared" si="15"/>
        <v>5993</v>
      </c>
      <c r="L210" s="59">
        <f t="shared" si="15"/>
        <v>7744</v>
      </c>
    </row>
    <row r="211" spans="1:27" s="31" customFormat="1" x14ac:dyDescent="0.25">
      <c r="A211" s="151" t="s">
        <v>145</v>
      </c>
      <c r="B211" s="151"/>
      <c r="C211" s="151"/>
      <c r="D211" s="151"/>
      <c r="E211" s="151"/>
      <c r="F211" s="151"/>
      <c r="G211" s="151"/>
      <c r="H211" s="151"/>
      <c r="I211" s="151"/>
      <c r="J211" s="151"/>
      <c r="K211" s="151"/>
      <c r="L211" s="151"/>
    </row>
    <row r="212" spans="1:27" s="30" customFormat="1" x14ac:dyDescent="0.25">
      <c r="A212" s="154"/>
      <c r="B212" s="154"/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</row>
    <row r="213" spans="1:27" s="31" customFormat="1" ht="15" customHeight="1" x14ac:dyDescent="0.25">
      <c r="A213" s="141" t="s">
        <v>239</v>
      </c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</row>
    <row r="214" spans="1:27" s="31" customFormat="1" ht="15" customHeight="1" x14ac:dyDescent="0.25">
      <c r="A214" s="138" t="s">
        <v>69</v>
      </c>
      <c r="B214" s="137" t="s">
        <v>155</v>
      </c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</row>
    <row r="215" spans="1:27" s="31" customFormat="1" ht="34.5" x14ac:dyDescent="0.25">
      <c r="A215" s="138"/>
      <c r="B215" s="80" t="s">
        <v>118</v>
      </c>
      <c r="C215" s="65" t="s">
        <v>119</v>
      </c>
      <c r="D215" s="65" t="s">
        <v>120</v>
      </c>
      <c r="E215" s="65" t="s">
        <v>121</v>
      </c>
      <c r="F215" s="65" t="s">
        <v>122</v>
      </c>
      <c r="G215" s="65" t="s">
        <v>123</v>
      </c>
      <c r="H215" s="65" t="s">
        <v>124</v>
      </c>
      <c r="I215" s="65" t="s">
        <v>125</v>
      </c>
      <c r="J215" s="65" t="s">
        <v>66</v>
      </c>
      <c r="K215" s="65" t="s">
        <v>67</v>
      </c>
      <c r="L215" s="75" t="s">
        <v>71</v>
      </c>
    </row>
    <row r="216" spans="1:27" s="31" customFormat="1" x14ac:dyDescent="0.25">
      <c r="A216" s="9" t="s">
        <v>18</v>
      </c>
      <c r="B216" s="13">
        <v>4</v>
      </c>
      <c r="C216" s="13">
        <v>7</v>
      </c>
      <c r="D216" s="13">
        <v>5</v>
      </c>
      <c r="E216" s="13">
        <v>2</v>
      </c>
      <c r="F216" s="13">
        <v>2</v>
      </c>
      <c r="G216" s="13">
        <v>0</v>
      </c>
      <c r="H216" s="13">
        <v>0</v>
      </c>
      <c r="I216" s="13">
        <v>0</v>
      </c>
      <c r="J216" s="13">
        <v>0</v>
      </c>
      <c r="K216" s="13">
        <v>103</v>
      </c>
      <c r="L216" s="14">
        <f t="shared" ref="L216:L224" si="16">SUM(B216:K216)</f>
        <v>123</v>
      </c>
    </row>
    <row r="217" spans="1:27" s="31" customFormat="1" x14ac:dyDescent="0.25">
      <c r="A217" s="9" t="s">
        <v>19</v>
      </c>
      <c r="B217" s="13">
        <v>57</v>
      </c>
      <c r="C217" s="13">
        <v>100</v>
      </c>
      <c r="D217" s="13">
        <v>115</v>
      </c>
      <c r="E217" s="13">
        <v>35</v>
      </c>
      <c r="F217" s="13">
        <v>8</v>
      </c>
      <c r="G217" s="13">
        <v>8</v>
      </c>
      <c r="H217" s="13">
        <v>4</v>
      </c>
      <c r="I217" s="13">
        <v>0</v>
      </c>
      <c r="J217" s="13">
        <v>0</v>
      </c>
      <c r="K217" s="13">
        <v>2459</v>
      </c>
      <c r="L217" s="14">
        <f t="shared" si="16"/>
        <v>2786</v>
      </c>
    </row>
    <row r="218" spans="1:27" s="31" customFormat="1" x14ac:dyDescent="0.25">
      <c r="A218" s="9" t="s">
        <v>20</v>
      </c>
      <c r="B218" s="13">
        <v>1</v>
      </c>
      <c r="C218" s="13">
        <v>0</v>
      </c>
      <c r="D218" s="13">
        <v>2</v>
      </c>
      <c r="E218" s="13">
        <v>2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41</v>
      </c>
      <c r="L218" s="14">
        <f t="shared" si="16"/>
        <v>46</v>
      </c>
    </row>
    <row r="219" spans="1:27" s="31" customFormat="1" x14ac:dyDescent="0.25">
      <c r="A219" s="9" t="s">
        <v>21</v>
      </c>
      <c r="B219" s="13">
        <v>36</v>
      </c>
      <c r="C219" s="13">
        <v>110</v>
      </c>
      <c r="D219" s="13">
        <v>99</v>
      </c>
      <c r="E219" s="13">
        <v>28</v>
      </c>
      <c r="F219" s="13">
        <v>12</v>
      </c>
      <c r="G219" s="13">
        <v>8</v>
      </c>
      <c r="H219" s="13">
        <v>2</v>
      </c>
      <c r="I219" s="13">
        <v>0</v>
      </c>
      <c r="J219" s="13">
        <v>0</v>
      </c>
      <c r="K219" s="13">
        <v>1320</v>
      </c>
      <c r="L219" s="14">
        <f t="shared" si="16"/>
        <v>1615</v>
      </c>
    </row>
    <row r="220" spans="1:27" s="31" customFormat="1" x14ac:dyDescent="0.25">
      <c r="A220" s="9" t="s">
        <v>22</v>
      </c>
      <c r="B220" s="13">
        <v>7</v>
      </c>
      <c r="C220" s="13">
        <v>20</v>
      </c>
      <c r="D220" s="13">
        <v>27</v>
      </c>
      <c r="E220" s="13">
        <v>5</v>
      </c>
      <c r="F220" s="13">
        <v>3</v>
      </c>
      <c r="G220" s="13">
        <v>1</v>
      </c>
      <c r="H220" s="13">
        <v>0</v>
      </c>
      <c r="I220" s="13">
        <v>0</v>
      </c>
      <c r="J220" s="13">
        <v>0</v>
      </c>
      <c r="K220" s="13">
        <v>243</v>
      </c>
      <c r="L220" s="14">
        <f t="shared" si="16"/>
        <v>306</v>
      </c>
    </row>
    <row r="221" spans="1:27" s="31" customFormat="1" x14ac:dyDescent="0.25">
      <c r="A221" s="9" t="s">
        <v>23</v>
      </c>
      <c r="B221" s="13">
        <v>4</v>
      </c>
      <c r="C221" s="13">
        <v>7</v>
      </c>
      <c r="D221" s="13">
        <v>5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40</v>
      </c>
      <c r="L221" s="14">
        <f t="shared" si="16"/>
        <v>57</v>
      </c>
    </row>
    <row r="222" spans="1:27" s="31" customFormat="1" x14ac:dyDescent="0.25">
      <c r="A222" s="9" t="s">
        <v>24</v>
      </c>
      <c r="B222" s="13">
        <v>21</v>
      </c>
      <c r="C222" s="13">
        <v>101</v>
      </c>
      <c r="D222" s="13">
        <v>97</v>
      </c>
      <c r="E222" s="13">
        <v>39</v>
      </c>
      <c r="F222" s="13">
        <v>9</v>
      </c>
      <c r="G222" s="13">
        <v>5</v>
      </c>
      <c r="H222" s="13">
        <v>1</v>
      </c>
      <c r="I222" s="13">
        <v>2</v>
      </c>
      <c r="J222" s="13">
        <v>3</v>
      </c>
      <c r="K222" s="13">
        <v>1628</v>
      </c>
      <c r="L222" s="14">
        <f t="shared" si="16"/>
        <v>1906</v>
      </c>
    </row>
    <row r="223" spans="1:27" s="31" customFormat="1" x14ac:dyDescent="0.25">
      <c r="A223" s="9" t="s">
        <v>25</v>
      </c>
      <c r="B223" s="13">
        <v>11</v>
      </c>
      <c r="C223" s="13">
        <v>56</v>
      </c>
      <c r="D223" s="13">
        <v>68</v>
      </c>
      <c r="E223" s="13">
        <v>24</v>
      </c>
      <c r="F223" s="13">
        <v>11</v>
      </c>
      <c r="G223" s="13">
        <v>4</v>
      </c>
      <c r="H223" s="13">
        <v>2</v>
      </c>
      <c r="I223" s="13">
        <v>1</v>
      </c>
      <c r="J223" s="13">
        <v>0</v>
      </c>
      <c r="K223" s="13">
        <v>725</v>
      </c>
      <c r="L223" s="14">
        <f t="shared" si="16"/>
        <v>902</v>
      </c>
    </row>
    <row r="224" spans="1:27" s="31" customFormat="1" x14ac:dyDescent="0.25">
      <c r="A224" s="9" t="s">
        <v>26</v>
      </c>
      <c r="B224" s="13">
        <v>0</v>
      </c>
      <c r="C224" s="13">
        <v>1</v>
      </c>
      <c r="D224" s="13">
        <v>2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4">
        <f t="shared" si="16"/>
        <v>3</v>
      </c>
    </row>
    <row r="225" spans="1:27" s="31" customFormat="1" x14ac:dyDescent="0.25">
      <c r="A225" s="63" t="s">
        <v>17</v>
      </c>
      <c r="B225" s="59">
        <f t="shared" ref="B225:L225" si="17">SUM(B216:B224)</f>
        <v>141</v>
      </c>
      <c r="C225" s="59">
        <f t="shared" si="17"/>
        <v>402</v>
      </c>
      <c r="D225" s="59">
        <f t="shared" si="17"/>
        <v>420</v>
      </c>
      <c r="E225" s="59">
        <f t="shared" si="17"/>
        <v>136</v>
      </c>
      <c r="F225" s="59">
        <f t="shared" si="17"/>
        <v>45</v>
      </c>
      <c r="G225" s="59">
        <f t="shared" si="17"/>
        <v>26</v>
      </c>
      <c r="H225" s="59">
        <f t="shared" si="17"/>
        <v>9</v>
      </c>
      <c r="I225" s="59">
        <f t="shared" si="17"/>
        <v>3</v>
      </c>
      <c r="J225" s="59">
        <f t="shared" si="17"/>
        <v>3</v>
      </c>
      <c r="K225" s="59">
        <f t="shared" si="17"/>
        <v>6559</v>
      </c>
      <c r="L225" s="59">
        <f t="shared" si="17"/>
        <v>7744</v>
      </c>
    </row>
    <row r="226" spans="1:27" s="31" customFormat="1" x14ac:dyDescent="0.25">
      <c r="A226" s="151" t="s">
        <v>145</v>
      </c>
      <c r="B226" s="151"/>
      <c r="C226" s="151"/>
      <c r="D226" s="151"/>
      <c r="E226" s="151"/>
      <c r="F226" s="151"/>
      <c r="G226" s="151"/>
      <c r="H226" s="151"/>
      <c r="I226" s="151"/>
      <c r="J226" s="151"/>
      <c r="K226" s="151"/>
      <c r="L226" s="151"/>
    </row>
    <row r="227" spans="1:27" s="30" customFormat="1" x14ac:dyDescent="0.25">
      <c r="A227" s="154"/>
      <c r="B227" s="154"/>
      <c r="C227" s="154"/>
      <c r="D227" s="154"/>
      <c r="E227" s="154"/>
      <c r="F227" s="154"/>
      <c r="G227" s="154"/>
      <c r="H227" s="154"/>
      <c r="I227" s="154"/>
      <c r="J227" s="154"/>
      <c r="K227" s="154"/>
      <c r="L227" s="154"/>
    </row>
    <row r="228" spans="1:27" s="31" customFormat="1" ht="15" customHeight="1" x14ac:dyDescent="0.25">
      <c r="A228" s="141" t="s">
        <v>238</v>
      </c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</row>
    <row r="229" spans="1:27" s="31" customFormat="1" ht="15" customHeight="1" x14ac:dyDescent="0.25">
      <c r="A229" s="138" t="s">
        <v>69</v>
      </c>
      <c r="B229" s="137" t="s">
        <v>156</v>
      </c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</row>
    <row r="230" spans="1:27" s="31" customFormat="1" ht="34.5" x14ac:dyDescent="0.25">
      <c r="A230" s="138"/>
      <c r="B230" s="80" t="s">
        <v>118</v>
      </c>
      <c r="C230" s="65" t="s">
        <v>119</v>
      </c>
      <c r="D230" s="65" t="s">
        <v>120</v>
      </c>
      <c r="E230" s="65" t="s">
        <v>121</v>
      </c>
      <c r="F230" s="65" t="s">
        <v>122</v>
      </c>
      <c r="G230" s="65" t="s">
        <v>123</v>
      </c>
      <c r="H230" s="65" t="s">
        <v>124</v>
      </c>
      <c r="I230" s="65" t="s">
        <v>125</v>
      </c>
      <c r="J230" s="65" t="s">
        <v>66</v>
      </c>
      <c r="K230" s="65" t="s">
        <v>67</v>
      </c>
      <c r="L230" s="75" t="s">
        <v>71</v>
      </c>
    </row>
    <row r="231" spans="1:27" s="31" customFormat="1" x14ac:dyDescent="0.25">
      <c r="A231" s="9" t="s">
        <v>18</v>
      </c>
      <c r="B231" s="13">
        <v>1</v>
      </c>
      <c r="C231" s="13">
        <v>3</v>
      </c>
      <c r="D231" s="13">
        <v>0</v>
      </c>
      <c r="E231" s="13">
        <v>5</v>
      </c>
      <c r="F231" s="13">
        <v>1</v>
      </c>
      <c r="G231" s="13">
        <v>1</v>
      </c>
      <c r="H231" s="13">
        <v>0</v>
      </c>
      <c r="I231" s="13">
        <v>0</v>
      </c>
      <c r="J231" s="13">
        <v>0</v>
      </c>
      <c r="K231" s="13">
        <v>112</v>
      </c>
      <c r="L231" s="14">
        <f t="shared" ref="L231:L239" si="18">SUM(B231:K231)</f>
        <v>123</v>
      </c>
    </row>
    <row r="232" spans="1:27" s="31" customFormat="1" x14ac:dyDescent="0.25">
      <c r="A232" s="9" t="s">
        <v>19</v>
      </c>
      <c r="B232" s="13">
        <v>46</v>
      </c>
      <c r="C232" s="13">
        <v>38</v>
      </c>
      <c r="D232" s="13">
        <v>55</v>
      </c>
      <c r="E232" s="13">
        <v>38</v>
      </c>
      <c r="F232" s="13">
        <v>20</v>
      </c>
      <c r="G232" s="13">
        <v>13</v>
      </c>
      <c r="H232" s="13">
        <v>5</v>
      </c>
      <c r="I232" s="13">
        <v>1</v>
      </c>
      <c r="J232" s="13">
        <v>0</v>
      </c>
      <c r="K232" s="13">
        <v>2570</v>
      </c>
      <c r="L232" s="14">
        <f t="shared" si="18"/>
        <v>2786</v>
      </c>
    </row>
    <row r="233" spans="1:27" s="31" customFormat="1" x14ac:dyDescent="0.25">
      <c r="A233" s="9" t="s">
        <v>20</v>
      </c>
      <c r="B233" s="13">
        <v>0</v>
      </c>
      <c r="C233" s="13">
        <v>0</v>
      </c>
      <c r="D233" s="13">
        <v>0</v>
      </c>
      <c r="E233" s="13">
        <v>1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44</v>
      </c>
      <c r="L233" s="14">
        <f t="shared" si="18"/>
        <v>46</v>
      </c>
    </row>
    <row r="234" spans="1:27" s="31" customFormat="1" x14ac:dyDescent="0.25">
      <c r="A234" s="9" t="s">
        <v>21</v>
      </c>
      <c r="B234" s="13">
        <v>24</v>
      </c>
      <c r="C234" s="13">
        <v>38</v>
      </c>
      <c r="D234" s="13">
        <v>35</v>
      </c>
      <c r="E234" s="13">
        <v>36</v>
      </c>
      <c r="F234" s="13">
        <v>13</v>
      </c>
      <c r="G234" s="13">
        <v>19</v>
      </c>
      <c r="H234" s="13">
        <v>8</v>
      </c>
      <c r="I234" s="13">
        <v>0</v>
      </c>
      <c r="J234" s="13">
        <v>0</v>
      </c>
      <c r="K234" s="13">
        <v>1442</v>
      </c>
      <c r="L234" s="14">
        <f t="shared" si="18"/>
        <v>1615</v>
      </c>
    </row>
    <row r="235" spans="1:27" s="31" customFormat="1" x14ac:dyDescent="0.25">
      <c r="A235" s="9" t="s">
        <v>22</v>
      </c>
      <c r="B235" s="13">
        <v>5</v>
      </c>
      <c r="C235" s="13">
        <v>5</v>
      </c>
      <c r="D235" s="13">
        <v>9</v>
      </c>
      <c r="E235" s="13">
        <v>12</v>
      </c>
      <c r="F235" s="13">
        <v>4</v>
      </c>
      <c r="G235" s="13">
        <v>3</v>
      </c>
      <c r="H235" s="13">
        <v>2</v>
      </c>
      <c r="I235" s="13">
        <v>0</v>
      </c>
      <c r="J235" s="13">
        <v>0</v>
      </c>
      <c r="K235" s="13">
        <v>266</v>
      </c>
      <c r="L235" s="14">
        <f t="shared" si="18"/>
        <v>306</v>
      </c>
    </row>
    <row r="236" spans="1:27" s="31" customFormat="1" x14ac:dyDescent="0.25">
      <c r="A236" s="9" t="s">
        <v>23</v>
      </c>
      <c r="B236" s="13">
        <v>2</v>
      </c>
      <c r="C236" s="13">
        <v>1</v>
      </c>
      <c r="D236" s="13">
        <v>1</v>
      </c>
      <c r="E236" s="13">
        <v>2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51</v>
      </c>
      <c r="L236" s="14">
        <f t="shared" si="18"/>
        <v>57</v>
      </c>
    </row>
    <row r="237" spans="1:27" s="31" customFormat="1" x14ac:dyDescent="0.25">
      <c r="A237" s="9" t="s">
        <v>24</v>
      </c>
      <c r="B237" s="13">
        <v>9</v>
      </c>
      <c r="C237" s="13">
        <v>33</v>
      </c>
      <c r="D237" s="13">
        <v>47</v>
      </c>
      <c r="E237" s="13">
        <v>44</v>
      </c>
      <c r="F237" s="13">
        <v>19</v>
      </c>
      <c r="G237" s="13">
        <v>11</v>
      </c>
      <c r="H237" s="13">
        <v>5</v>
      </c>
      <c r="I237" s="13">
        <v>1</v>
      </c>
      <c r="J237" s="13">
        <v>3</v>
      </c>
      <c r="K237" s="13">
        <v>1734</v>
      </c>
      <c r="L237" s="14">
        <f t="shared" si="18"/>
        <v>1906</v>
      </c>
    </row>
    <row r="238" spans="1:27" s="31" customFormat="1" x14ac:dyDescent="0.25">
      <c r="A238" s="9" t="s">
        <v>25</v>
      </c>
      <c r="B238" s="13">
        <v>8</v>
      </c>
      <c r="C238" s="13">
        <v>15</v>
      </c>
      <c r="D238" s="13">
        <v>32</v>
      </c>
      <c r="E238" s="13">
        <v>27</v>
      </c>
      <c r="F238" s="13">
        <v>13</v>
      </c>
      <c r="G238" s="13">
        <v>14</v>
      </c>
      <c r="H238" s="13">
        <v>5</v>
      </c>
      <c r="I238" s="13">
        <v>1</v>
      </c>
      <c r="J238" s="13">
        <v>0</v>
      </c>
      <c r="K238" s="13">
        <v>787</v>
      </c>
      <c r="L238" s="14">
        <f t="shared" si="18"/>
        <v>902</v>
      </c>
    </row>
    <row r="239" spans="1:27" s="31" customFormat="1" x14ac:dyDescent="0.25">
      <c r="A239" s="9" t="s">
        <v>26</v>
      </c>
      <c r="B239" s="13">
        <v>0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2</v>
      </c>
      <c r="L239" s="14">
        <f t="shared" si="18"/>
        <v>3</v>
      </c>
    </row>
    <row r="240" spans="1:27" s="31" customFormat="1" x14ac:dyDescent="0.25">
      <c r="A240" s="63" t="s">
        <v>17</v>
      </c>
      <c r="B240" s="59">
        <f>SUM(B231:B239)</f>
        <v>95</v>
      </c>
      <c r="C240" s="59">
        <f t="shared" ref="C240:L240" si="19">SUM(C231:C239)</f>
        <v>133</v>
      </c>
      <c r="D240" s="59">
        <f t="shared" si="19"/>
        <v>179</v>
      </c>
      <c r="E240" s="59">
        <f t="shared" si="19"/>
        <v>166</v>
      </c>
      <c r="F240" s="59">
        <f t="shared" si="19"/>
        <v>71</v>
      </c>
      <c r="G240" s="59">
        <f t="shared" si="19"/>
        <v>61</v>
      </c>
      <c r="H240" s="59">
        <f t="shared" si="19"/>
        <v>25</v>
      </c>
      <c r="I240" s="59">
        <f t="shared" si="19"/>
        <v>3</v>
      </c>
      <c r="J240" s="59">
        <f t="shared" si="19"/>
        <v>3</v>
      </c>
      <c r="K240" s="59">
        <f t="shared" si="19"/>
        <v>7008</v>
      </c>
      <c r="L240" s="59">
        <f t="shared" si="19"/>
        <v>7744</v>
      </c>
    </row>
    <row r="241" spans="1:27" s="31" customFormat="1" x14ac:dyDescent="0.25">
      <c r="A241" s="151" t="s">
        <v>145</v>
      </c>
      <c r="B241" s="151"/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</row>
    <row r="242" spans="1:27" s="30" customFormat="1" x14ac:dyDescent="0.25">
      <c r="A242" s="154"/>
      <c r="B242" s="154"/>
      <c r="C242" s="154"/>
      <c r="D242" s="154"/>
      <c r="E242" s="154"/>
      <c r="F242" s="154"/>
      <c r="G242" s="154"/>
      <c r="H242" s="154"/>
      <c r="I242" s="154"/>
      <c r="J242" s="154"/>
      <c r="K242" s="154"/>
      <c r="L242" s="154"/>
    </row>
    <row r="243" spans="1:27" s="31" customFormat="1" ht="15" customHeight="1" x14ac:dyDescent="0.25">
      <c r="A243" s="141" t="s">
        <v>237</v>
      </c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</row>
    <row r="244" spans="1:27" s="31" customFormat="1" ht="15" customHeight="1" x14ac:dyDescent="0.25">
      <c r="A244" s="138" t="s">
        <v>69</v>
      </c>
      <c r="B244" s="137" t="s">
        <v>157</v>
      </c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</row>
    <row r="245" spans="1:27" s="31" customFormat="1" ht="34.5" x14ac:dyDescent="0.25">
      <c r="A245" s="138"/>
      <c r="B245" s="80" t="s">
        <v>118</v>
      </c>
      <c r="C245" s="65" t="s">
        <v>119</v>
      </c>
      <c r="D245" s="65" t="s">
        <v>120</v>
      </c>
      <c r="E245" s="65" t="s">
        <v>121</v>
      </c>
      <c r="F245" s="65" t="s">
        <v>122</v>
      </c>
      <c r="G245" s="65" t="s">
        <v>123</v>
      </c>
      <c r="H245" s="65" t="s">
        <v>124</v>
      </c>
      <c r="I245" s="65" t="s">
        <v>125</v>
      </c>
      <c r="J245" s="65" t="s">
        <v>66</v>
      </c>
      <c r="K245" s="65" t="s">
        <v>67</v>
      </c>
      <c r="L245" s="75" t="s">
        <v>71</v>
      </c>
    </row>
    <row r="246" spans="1:27" s="31" customFormat="1" x14ac:dyDescent="0.25">
      <c r="A246" s="9" t="s">
        <v>18</v>
      </c>
      <c r="B246" s="13">
        <v>1</v>
      </c>
      <c r="C246" s="13">
        <v>4</v>
      </c>
      <c r="D246" s="13">
        <v>2</v>
      </c>
      <c r="E246" s="13">
        <v>5</v>
      </c>
      <c r="F246" s="13">
        <v>0</v>
      </c>
      <c r="G246" s="13">
        <v>0</v>
      </c>
      <c r="H246" s="13">
        <v>0</v>
      </c>
      <c r="I246" s="13">
        <v>0</v>
      </c>
      <c r="J246" s="13">
        <v>2</v>
      </c>
      <c r="K246" s="13">
        <v>109</v>
      </c>
      <c r="L246" s="14">
        <f t="shared" ref="L246:L254" si="20">SUM(B246:K246)</f>
        <v>123</v>
      </c>
    </row>
    <row r="247" spans="1:27" s="31" customFormat="1" x14ac:dyDescent="0.25">
      <c r="A247" s="9" t="s">
        <v>19</v>
      </c>
      <c r="B247" s="13">
        <v>46</v>
      </c>
      <c r="C247" s="13">
        <v>50</v>
      </c>
      <c r="D247" s="13">
        <v>82</v>
      </c>
      <c r="E247" s="13">
        <v>38</v>
      </c>
      <c r="F247" s="13">
        <v>7</v>
      </c>
      <c r="G247" s="13">
        <v>4</v>
      </c>
      <c r="H247" s="13">
        <v>1</v>
      </c>
      <c r="I247" s="13">
        <v>0</v>
      </c>
      <c r="J247" s="13">
        <v>0</v>
      </c>
      <c r="K247" s="13">
        <v>2558</v>
      </c>
      <c r="L247" s="14">
        <f t="shared" si="20"/>
        <v>2786</v>
      </c>
    </row>
    <row r="248" spans="1:27" s="31" customFormat="1" x14ac:dyDescent="0.25">
      <c r="A248" s="9" t="s">
        <v>20</v>
      </c>
      <c r="B248" s="13">
        <v>0</v>
      </c>
      <c r="C248" s="13">
        <v>2</v>
      </c>
      <c r="D248" s="13">
        <v>1</v>
      </c>
      <c r="E248" s="13">
        <v>2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41</v>
      </c>
      <c r="L248" s="14">
        <f t="shared" si="20"/>
        <v>46</v>
      </c>
    </row>
    <row r="249" spans="1:27" s="31" customFormat="1" x14ac:dyDescent="0.25">
      <c r="A249" s="9" t="s">
        <v>21</v>
      </c>
      <c r="B249" s="13">
        <v>30</v>
      </c>
      <c r="C249" s="13">
        <v>29</v>
      </c>
      <c r="D249" s="13">
        <v>62</v>
      </c>
      <c r="E249" s="13">
        <v>19</v>
      </c>
      <c r="F249" s="13">
        <v>6</v>
      </c>
      <c r="G249" s="13">
        <v>1</v>
      </c>
      <c r="H249" s="13">
        <v>0</v>
      </c>
      <c r="I249" s="13">
        <v>0</v>
      </c>
      <c r="J249" s="13">
        <v>0</v>
      </c>
      <c r="K249" s="13">
        <v>1468</v>
      </c>
      <c r="L249" s="14">
        <f t="shared" si="20"/>
        <v>1615</v>
      </c>
    </row>
    <row r="250" spans="1:27" s="31" customFormat="1" x14ac:dyDescent="0.25">
      <c r="A250" s="9" t="s">
        <v>22</v>
      </c>
      <c r="B250" s="13">
        <v>4</v>
      </c>
      <c r="C250" s="13">
        <v>4</v>
      </c>
      <c r="D250" s="13">
        <v>20</v>
      </c>
      <c r="E250" s="13">
        <v>12</v>
      </c>
      <c r="F250" s="13">
        <v>1</v>
      </c>
      <c r="G250" s="13">
        <v>3</v>
      </c>
      <c r="H250" s="13">
        <v>0</v>
      </c>
      <c r="I250" s="13">
        <v>0</v>
      </c>
      <c r="J250" s="13">
        <v>0</v>
      </c>
      <c r="K250" s="13">
        <v>262</v>
      </c>
      <c r="L250" s="14">
        <f t="shared" si="20"/>
        <v>306</v>
      </c>
    </row>
    <row r="251" spans="1:27" s="31" customFormat="1" x14ac:dyDescent="0.25">
      <c r="A251" s="9" t="s">
        <v>23</v>
      </c>
      <c r="B251" s="13">
        <v>2</v>
      </c>
      <c r="C251" s="13">
        <v>0</v>
      </c>
      <c r="D251" s="13">
        <v>4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51</v>
      </c>
      <c r="L251" s="14">
        <f t="shared" si="20"/>
        <v>57</v>
      </c>
    </row>
    <row r="252" spans="1:27" s="31" customFormat="1" x14ac:dyDescent="0.25">
      <c r="A252" s="9" t="s">
        <v>24</v>
      </c>
      <c r="B252" s="13">
        <v>23</v>
      </c>
      <c r="C252" s="13">
        <v>54</v>
      </c>
      <c r="D252" s="13">
        <v>83</v>
      </c>
      <c r="E252" s="13">
        <v>42</v>
      </c>
      <c r="F252" s="13">
        <v>6</v>
      </c>
      <c r="G252" s="13">
        <v>3</v>
      </c>
      <c r="H252" s="13">
        <v>2</v>
      </c>
      <c r="I252" s="13">
        <v>1</v>
      </c>
      <c r="J252" s="13">
        <v>0</v>
      </c>
      <c r="K252" s="13">
        <v>1692</v>
      </c>
      <c r="L252" s="14">
        <f t="shared" si="20"/>
        <v>1906</v>
      </c>
    </row>
    <row r="253" spans="1:27" s="31" customFormat="1" x14ac:dyDescent="0.25">
      <c r="A253" s="9" t="s">
        <v>25</v>
      </c>
      <c r="B253" s="13">
        <v>13</v>
      </c>
      <c r="C253" s="13">
        <v>25</v>
      </c>
      <c r="D253" s="13">
        <v>37</v>
      </c>
      <c r="E253" s="13">
        <v>16</v>
      </c>
      <c r="F253" s="13">
        <v>1</v>
      </c>
      <c r="G253" s="13">
        <v>1</v>
      </c>
      <c r="H253" s="13">
        <v>1</v>
      </c>
      <c r="I253" s="13">
        <v>0</v>
      </c>
      <c r="J253" s="13">
        <v>0</v>
      </c>
      <c r="K253" s="13">
        <v>808</v>
      </c>
      <c r="L253" s="14">
        <f t="shared" si="20"/>
        <v>902</v>
      </c>
    </row>
    <row r="254" spans="1:27" s="31" customFormat="1" x14ac:dyDescent="0.25">
      <c r="A254" s="9" t="s">
        <v>26</v>
      </c>
      <c r="B254" s="13">
        <v>0</v>
      </c>
      <c r="C254" s="13"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3</v>
      </c>
      <c r="L254" s="14">
        <f t="shared" si="20"/>
        <v>3</v>
      </c>
    </row>
    <row r="255" spans="1:27" s="31" customFormat="1" x14ac:dyDescent="0.25">
      <c r="A255" s="63" t="s">
        <v>17</v>
      </c>
      <c r="B255" s="59">
        <f t="shared" ref="B255:L255" si="21">SUM(B246:B254)</f>
        <v>119</v>
      </c>
      <c r="C255" s="59">
        <f t="shared" si="21"/>
        <v>168</v>
      </c>
      <c r="D255" s="59">
        <f t="shared" si="21"/>
        <v>291</v>
      </c>
      <c r="E255" s="59">
        <f t="shared" si="21"/>
        <v>134</v>
      </c>
      <c r="F255" s="59">
        <f t="shared" si="21"/>
        <v>21</v>
      </c>
      <c r="G255" s="59">
        <f t="shared" si="21"/>
        <v>12</v>
      </c>
      <c r="H255" s="59">
        <f t="shared" si="21"/>
        <v>4</v>
      </c>
      <c r="I255" s="59">
        <f t="shared" si="21"/>
        <v>1</v>
      </c>
      <c r="J255" s="59">
        <f t="shared" si="21"/>
        <v>2</v>
      </c>
      <c r="K255" s="59">
        <f t="shared" si="21"/>
        <v>6992</v>
      </c>
      <c r="L255" s="59">
        <f t="shared" si="21"/>
        <v>7744</v>
      </c>
      <c r="M255" s="30"/>
    </row>
    <row r="256" spans="1:27" s="31" customFormat="1" x14ac:dyDescent="0.25">
      <c r="A256" s="151" t="s">
        <v>145</v>
      </c>
      <c r="B256" s="151"/>
      <c r="C256" s="151"/>
      <c r="D256" s="151"/>
      <c r="E256" s="151"/>
      <c r="F256" s="151"/>
      <c r="G256" s="151"/>
      <c r="H256" s="151"/>
      <c r="I256" s="151"/>
      <c r="J256" s="151"/>
      <c r="K256" s="151"/>
      <c r="L256" s="151"/>
    </row>
    <row r="257" spans="1:12" s="30" customFormat="1" x14ac:dyDescent="0.25">
      <c r="A257" s="154"/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</row>
    <row r="258" spans="1:12" s="31" customFormat="1" ht="15" customHeight="1" x14ac:dyDescent="0.25">
      <c r="A258" s="141" t="s">
        <v>236</v>
      </c>
      <c r="B258" s="141"/>
      <c r="C258" s="141"/>
      <c r="D258" s="141"/>
      <c r="E258" s="141"/>
      <c r="F258" s="141"/>
      <c r="G258" s="141"/>
      <c r="H258" s="141"/>
      <c r="I258" s="141"/>
      <c r="J258" s="141"/>
      <c r="K258" s="141"/>
      <c r="L258" s="141"/>
    </row>
    <row r="259" spans="1:12" s="31" customFormat="1" ht="15" customHeight="1" x14ac:dyDescent="0.25">
      <c r="A259" s="138" t="s">
        <v>69</v>
      </c>
      <c r="B259" s="155" t="s">
        <v>158</v>
      </c>
      <c r="C259" s="137"/>
      <c r="D259" s="137"/>
      <c r="E259" s="137"/>
      <c r="F259" s="137"/>
      <c r="G259" s="137"/>
    </row>
    <row r="260" spans="1:12" s="31" customFormat="1" ht="23.25" x14ac:dyDescent="0.25">
      <c r="A260" s="138"/>
      <c r="B260" s="80" t="s">
        <v>126</v>
      </c>
      <c r="C260" s="65" t="s">
        <v>108</v>
      </c>
      <c r="D260" s="65" t="s">
        <v>127</v>
      </c>
      <c r="E260" s="65" t="s">
        <v>72</v>
      </c>
      <c r="F260" s="65" t="s">
        <v>67</v>
      </c>
      <c r="G260" s="75" t="s">
        <v>71</v>
      </c>
    </row>
    <row r="261" spans="1:12" s="31" customFormat="1" x14ac:dyDescent="0.25">
      <c r="A261" s="9" t="s">
        <v>18</v>
      </c>
      <c r="B261" s="13">
        <v>41</v>
      </c>
      <c r="C261" s="13">
        <v>7</v>
      </c>
      <c r="D261" s="13">
        <v>6</v>
      </c>
      <c r="E261" s="13">
        <v>0</v>
      </c>
      <c r="F261" s="13">
        <v>69</v>
      </c>
      <c r="G261" s="17">
        <f>SUM(B261:F261)</f>
        <v>123</v>
      </c>
    </row>
    <row r="262" spans="1:12" s="31" customFormat="1" x14ac:dyDescent="0.25">
      <c r="A262" s="9" t="s">
        <v>19</v>
      </c>
      <c r="B262" s="13">
        <v>793</v>
      </c>
      <c r="C262" s="13">
        <v>109</v>
      </c>
      <c r="D262" s="13">
        <v>40</v>
      </c>
      <c r="E262" s="13">
        <v>7</v>
      </c>
      <c r="F262" s="13">
        <v>1856</v>
      </c>
      <c r="G262" s="17">
        <f t="shared" ref="G262:G269" si="22">SUM(B262:F262)</f>
        <v>2805</v>
      </c>
    </row>
    <row r="263" spans="1:12" s="31" customFormat="1" x14ac:dyDescent="0.25">
      <c r="A263" s="9" t="s">
        <v>20</v>
      </c>
      <c r="B263" s="13">
        <v>14</v>
      </c>
      <c r="C263" s="13">
        <v>8</v>
      </c>
      <c r="D263" s="13">
        <v>1</v>
      </c>
      <c r="E263" s="13">
        <v>0</v>
      </c>
      <c r="F263" s="13">
        <v>23</v>
      </c>
      <c r="G263" s="17">
        <f t="shared" si="22"/>
        <v>46</v>
      </c>
    </row>
    <row r="264" spans="1:12" s="31" customFormat="1" x14ac:dyDescent="0.25">
      <c r="A264" s="9" t="s">
        <v>21</v>
      </c>
      <c r="B264" s="13">
        <v>573</v>
      </c>
      <c r="C264" s="13">
        <v>107</v>
      </c>
      <c r="D264" s="13">
        <v>33</v>
      </c>
      <c r="E264" s="13">
        <v>3</v>
      </c>
      <c r="F264" s="13">
        <v>899</v>
      </c>
      <c r="G264" s="17">
        <f t="shared" si="22"/>
        <v>1615</v>
      </c>
    </row>
    <row r="265" spans="1:12" s="31" customFormat="1" x14ac:dyDescent="0.25">
      <c r="A265" s="9" t="s">
        <v>22</v>
      </c>
      <c r="B265" s="13">
        <v>132</v>
      </c>
      <c r="C265" s="13">
        <v>25</v>
      </c>
      <c r="D265" s="13">
        <v>6</v>
      </c>
      <c r="E265" s="13">
        <v>0</v>
      </c>
      <c r="F265" s="13">
        <v>143</v>
      </c>
      <c r="G265" s="17">
        <f t="shared" si="22"/>
        <v>306</v>
      </c>
    </row>
    <row r="266" spans="1:12" s="31" customFormat="1" x14ac:dyDescent="0.25">
      <c r="A266" s="9" t="s">
        <v>23</v>
      </c>
      <c r="B266" s="13">
        <v>27</v>
      </c>
      <c r="C266" s="13">
        <v>8</v>
      </c>
      <c r="D266" s="13">
        <v>3</v>
      </c>
      <c r="E266" s="13">
        <v>0</v>
      </c>
      <c r="F266" s="13">
        <v>19</v>
      </c>
      <c r="G266" s="17">
        <f t="shared" si="22"/>
        <v>57</v>
      </c>
    </row>
    <row r="267" spans="1:12" s="31" customFormat="1" x14ac:dyDescent="0.25">
      <c r="A267" s="9" t="s">
        <v>24</v>
      </c>
      <c r="B267" s="13">
        <v>633</v>
      </c>
      <c r="C267" s="13">
        <v>85</v>
      </c>
      <c r="D267" s="13">
        <v>40</v>
      </c>
      <c r="E267" s="13">
        <v>5</v>
      </c>
      <c r="F267" s="13">
        <v>1143</v>
      </c>
      <c r="G267" s="17">
        <f t="shared" si="22"/>
        <v>1906</v>
      </c>
    </row>
    <row r="268" spans="1:12" s="31" customFormat="1" x14ac:dyDescent="0.25">
      <c r="A268" s="9" t="s">
        <v>25</v>
      </c>
      <c r="B268" s="13">
        <v>342</v>
      </c>
      <c r="C268" s="13">
        <v>63</v>
      </c>
      <c r="D268" s="13">
        <v>35</v>
      </c>
      <c r="E268" s="13">
        <v>3</v>
      </c>
      <c r="F268" s="13">
        <v>461</v>
      </c>
      <c r="G268" s="17">
        <f t="shared" si="22"/>
        <v>904</v>
      </c>
    </row>
    <row r="269" spans="1:12" s="31" customFormat="1" x14ac:dyDescent="0.25">
      <c r="A269" s="9" t="s">
        <v>26</v>
      </c>
      <c r="B269" s="13">
        <v>1</v>
      </c>
      <c r="C269" s="13">
        <v>0</v>
      </c>
      <c r="D269" s="13">
        <v>0</v>
      </c>
      <c r="E269" s="13">
        <v>0</v>
      </c>
      <c r="F269" s="13">
        <v>2</v>
      </c>
      <c r="G269" s="17">
        <f t="shared" si="22"/>
        <v>3</v>
      </c>
    </row>
    <row r="270" spans="1:12" s="31" customFormat="1" x14ac:dyDescent="0.25">
      <c r="A270" s="63" t="s">
        <v>17</v>
      </c>
      <c r="B270" s="59">
        <f t="shared" ref="B270:G270" si="23">SUM(B261:B269)</f>
        <v>2556</v>
      </c>
      <c r="C270" s="59">
        <f t="shared" si="23"/>
        <v>412</v>
      </c>
      <c r="D270" s="59">
        <f t="shared" si="23"/>
        <v>164</v>
      </c>
      <c r="E270" s="59">
        <f t="shared" si="23"/>
        <v>18</v>
      </c>
      <c r="F270" s="59">
        <f t="shared" si="23"/>
        <v>4615</v>
      </c>
      <c r="G270" s="59">
        <f t="shared" si="23"/>
        <v>7765</v>
      </c>
    </row>
    <row r="271" spans="1:12" s="31" customFormat="1" x14ac:dyDescent="0.25">
      <c r="A271" s="151"/>
      <c r="B271" s="151"/>
      <c r="C271" s="151"/>
      <c r="D271" s="151"/>
      <c r="E271" s="151"/>
      <c r="F271" s="151"/>
      <c r="G271" s="151"/>
    </row>
    <row r="272" spans="1:12" x14ac:dyDescent="0.25">
      <c r="A272" s="9"/>
    </row>
    <row r="273" spans="1:1" x14ac:dyDescent="0.25">
      <c r="A273" s="12" t="s">
        <v>143</v>
      </c>
    </row>
  </sheetData>
  <mergeCells count="61">
    <mergeCell ref="A242:L242"/>
    <mergeCell ref="A241:L241"/>
    <mergeCell ref="A243:L243"/>
    <mergeCell ref="A244:A245"/>
    <mergeCell ref="A226:L226"/>
    <mergeCell ref="A229:A230"/>
    <mergeCell ref="B229:L229"/>
    <mergeCell ref="A227:L227"/>
    <mergeCell ref="A228:L228"/>
    <mergeCell ref="B259:G259"/>
    <mergeCell ref="B244:L244"/>
    <mergeCell ref="A258:L258"/>
    <mergeCell ref="A259:A260"/>
    <mergeCell ref="A256:L256"/>
    <mergeCell ref="A257:L257"/>
    <mergeCell ref="A213:L213"/>
    <mergeCell ref="B199:L199"/>
    <mergeCell ref="A211:L211"/>
    <mergeCell ref="B125:L125"/>
    <mergeCell ref="A197:L197"/>
    <mergeCell ref="B184:L184"/>
    <mergeCell ref="A153:L153"/>
    <mergeCell ref="B155:G155"/>
    <mergeCell ref="A125:A126"/>
    <mergeCell ref="A154:L154"/>
    <mergeCell ref="A198:L198"/>
    <mergeCell ref="A199:A200"/>
    <mergeCell ref="A196:L196"/>
    <mergeCell ref="A212:L212"/>
    <mergeCell ref="A214:A215"/>
    <mergeCell ref="B214:L214"/>
    <mergeCell ref="A1:L1"/>
    <mergeCell ref="A2:L2"/>
    <mergeCell ref="A3:L3"/>
    <mergeCell ref="A4:L4"/>
    <mergeCell ref="A152:L152"/>
    <mergeCell ref="A95:A96"/>
    <mergeCell ref="B95:L95"/>
    <mergeCell ref="A122:L122"/>
    <mergeCell ref="A33:L33"/>
    <mergeCell ref="A34:L34"/>
    <mergeCell ref="A63:L63"/>
    <mergeCell ref="A64:L64"/>
    <mergeCell ref="A93:L93"/>
    <mergeCell ref="A94:L94"/>
    <mergeCell ref="A123:L123"/>
    <mergeCell ref="A124:L124"/>
    <mergeCell ref="A271:G271"/>
    <mergeCell ref="A92:L92"/>
    <mergeCell ref="A5:A6"/>
    <mergeCell ref="A184:A185"/>
    <mergeCell ref="A35:A36"/>
    <mergeCell ref="B35:L35"/>
    <mergeCell ref="A62:L62"/>
    <mergeCell ref="A65:A66"/>
    <mergeCell ref="B65:L65"/>
    <mergeCell ref="B5:L5"/>
    <mergeCell ref="A32:L32"/>
    <mergeCell ref="A155:A156"/>
    <mergeCell ref="A183:L183"/>
    <mergeCell ref="A182:L182"/>
  </mergeCells>
  <hyperlinks>
    <hyperlink ref="A273" r:id="rId1"/>
  </hyperlinks>
  <pageMargins left="0.70866141732283472" right="0.70866141732283472" top="0.74803149606299213" bottom="0.74803149606299213" header="0.31496062992125984" footer="0.31496062992125984"/>
  <pageSetup paperSize="9" scale="87" fitToHeight="8" orientation="landscape" r:id="rId2"/>
  <rowBreaks count="7" manualBreakCount="7">
    <brk id="63" max="11" man="1"/>
    <brk id="93" max="11" man="1"/>
    <brk id="123" max="11" man="1"/>
    <brk id="153" max="11" man="1"/>
    <brk id="182" max="11" man="1"/>
    <brk id="212" max="11" man="1"/>
    <brk id="242" max="11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30" workbookViewId="0">
      <selection activeCell="J58" sqref="J58"/>
    </sheetView>
  </sheetViews>
  <sheetFormatPr defaultColWidth="11.5703125" defaultRowHeight="15" x14ac:dyDescent="0.25"/>
  <cols>
    <col min="1" max="1" width="32.28515625" customWidth="1"/>
    <col min="2" max="8" width="10.7109375" customWidth="1"/>
    <col min="184" max="184" width="51.5703125" customWidth="1"/>
    <col min="187" max="187" width="12" customWidth="1"/>
    <col min="440" max="440" width="51.5703125" customWidth="1"/>
    <col min="443" max="443" width="12" customWidth="1"/>
    <col min="696" max="696" width="51.5703125" customWidth="1"/>
    <col min="699" max="699" width="12" customWidth="1"/>
    <col min="952" max="952" width="51.5703125" customWidth="1"/>
    <col min="955" max="955" width="12" customWidth="1"/>
    <col min="1208" max="1208" width="51.5703125" customWidth="1"/>
    <col min="1211" max="1211" width="12" customWidth="1"/>
    <col min="1464" max="1464" width="51.5703125" customWidth="1"/>
    <col min="1467" max="1467" width="12" customWidth="1"/>
    <col min="1720" max="1720" width="51.5703125" customWidth="1"/>
    <col min="1723" max="1723" width="12" customWidth="1"/>
    <col min="1976" max="1976" width="51.5703125" customWidth="1"/>
    <col min="1979" max="1979" width="12" customWidth="1"/>
    <col min="2232" max="2232" width="51.5703125" customWidth="1"/>
    <col min="2235" max="2235" width="12" customWidth="1"/>
    <col min="2488" max="2488" width="51.5703125" customWidth="1"/>
    <col min="2491" max="2491" width="12" customWidth="1"/>
    <col min="2744" max="2744" width="51.5703125" customWidth="1"/>
    <col min="2747" max="2747" width="12" customWidth="1"/>
    <col min="3000" max="3000" width="51.5703125" customWidth="1"/>
    <col min="3003" max="3003" width="12" customWidth="1"/>
    <col min="3256" max="3256" width="51.5703125" customWidth="1"/>
    <col min="3259" max="3259" width="12" customWidth="1"/>
    <col min="3512" max="3512" width="51.5703125" customWidth="1"/>
    <col min="3515" max="3515" width="12" customWidth="1"/>
    <col min="3768" max="3768" width="51.5703125" customWidth="1"/>
    <col min="3771" max="3771" width="12" customWidth="1"/>
    <col min="4024" max="4024" width="51.5703125" customWidth="1"/>
    <col min="4027" max="4027" width="12" customWidth="1"/>
    <col min="4280" max="4280" width="51.5703125" customWidth="1"/>
    <col min="4283" max="4283" width="12" customWidth="1"/>
    <col min="4536" max="4536" width="51.5703125" customWidth="1"/>
    <col min="4539" max="4539" width="12" customWidth="1"/>
    <col min="4792" max="4792" width="51.5703125" customWidth="1"/>
    <col min="4795" max="4795" width="12" customWidth="1"/>
    <col min="5048" max="5048" width="51.5703125" customWidth="1"/>
    <col min="5051" max="5051" width="12" customWidth="1"/>
    <col min="5304" max="5304" width="51.5703125" customWidth="1"/>
    <col min="5307" max="5307" width="12" customWidth="1"/>
    <col min="5560" max="5560" width="51.5703125" customWidth="1"/>
    <col min="5563" max="5563" width="12" customWidth="1"/>
    <col min="5816" max="5816" width="51.5703125" customWidth="1"/>
    <col min="5819" max="5819" width="12" customWidth="1"/>
    <col min="6072" max="6072" width="51.5703125" customWidth="1"/>
    <col min="6075" max="6075" width="12" customWidth="1"/>
    <col min="6328" max="6328" width="51.5703125" customWidth="1"/>
    <col min="6331" max="6331" width="12" customWidth="1"/>
    <col min="6584" max="6584" width="51.5703125" customWidth="1"/>
    <col min="6587" max="6587" width="12" customWidth="1"/>
    <col min="6840" max="6840" width="51.5703125" customWidth="1"/>
    <col min="6843" max="6843" width="12" customWidth="1"/>
    <col min="7096" max="7096" width="51.5703125" customWidth="1"/>
    <col min="7099" max="7099" width="12" customWidth="1"/>
    <col min="7352" max="7352" width="51.5703125" customWidth="1"/>
    <col min="7355" max="7355" width="12" customWidth="1"/>
    <col min="7608" max="7608" width="51.5703125" customWidth="1"/>
    <col min="7611" max="7611" width="12" customWidth="1"/>
    <col min="7864" max="7864" width="51.5703125" customWidth="1"/>
    <col min="7867" max="7867" width="12" customWidth="1"/>
    <col min="8120" max="8120" width="51.5703125" customWidth="1"/>
    <col min="8123" max="8123" width="12" customWidth="1"/>
    <col min="8376" max="8376" width="51.5703125" customWidth="1"/>
    <col min="8379" max="8379" width="12" customWidth="1"/>
    <col min="8632" max="8632" width="51.5703125" customWidth="1"/>
    <col min="8635" max="8635" width="12" customWidth="1"/>
    <col min="8888" max="8888" width="51.5703125" customWidth="1"/>
    <col min="8891" max="8891" width="12" customWidth="1"/>
    <col min="9144" max="9144" width="51.5703125" customWidth="1"/>
    <col min="9147" max="9147" width="12" customWidth="1"/>
    <col min="9400" max="9400" width="51.5703125" customWidth="1"/>
    <col min="9403" max="9403" width="12" customWidth="1"/>
    <col min="9656" max="9656" width="51.5703125" customWidth="1"/>
    <col min="9659" max="9659" width="12" customWidth="1"/>
    <col min="9912" max="9912" width="51.5703125" customWidth="1"/>
    <col min="9915" max="9915" width="12" customWidth="1"/>
    <col min="10168" max="10168" width="51.5703125" customWidth="1"/>
    <col min="10171" max="10171" width="12" customWidth="1"/>
    <col min="10424" max="10424" width="51.5703125" customWidth="1"/>
    <col min="10427" max="10427" width="12" customWidth="1"/>
    <col min="10680" max="10680" width="51.5703125" customWidth="1"/>
    <col min="10683" max="10683" width="12" customWidth="1"/>
    <col min="10936" max="10936" width="51.5703125" customWidth="1"/>
    <col min="10939" max="10939" width="12" customWidth="1"/>
    <col min="11192" max="11192" width="51.5703125" customWidth="1"/>
    <col min="11195" max="11195" width="12" customWidth="1"/>
    <col min="11448" max="11448" width="51.5703125" customWidth="1"/>
    <col min="11451" max="11451" width="12" customWidth="1"/>
    <col min="11704" max="11704" width="51.5703125" customWidth="1"/>
    <col min="11707" max="11707" width="12" customWidth="1"/>
    <col min="11960" max="11960" width="51.5703125" customWidth="1"/>
    <col min="11963" max="11963" width="12" customWidth="1"/>
    <col min="12216" max="12216" width="51.5703125" customWidth="1"/>
    <col min="12219" max="12219" width="12" customWidth="1"/>
    <col min="12472" max="12472" width="51.5703125" customWidth="1"/>
    <col min="12475" max="12475" width="12" customWidth="1"/>
    <col min="12728" max="12728" width="51.5703125" customWidth="1"/>
    <col min="12731" max="12731" width="12" customWidth="1"/>
    <col min="12984" max="12984" width="51.5703125" customWidth="1"/>
    <col min="12987" max="12987" width="12" customWidth="1"/>
    <col min="13240" max="13240" width="51.5703125" customWidth="1"/>
    <col min="13243" max="13243" width="12" customWidth="1"/>
    <col min="13496" max="13496" width="51.5703125" customWidth="1"/>
    <col min="13499" max="13499" width="12" customWidth="1"/>
    <col min="13752" max="13752" width="51.5703125" customWidth="1"/>
    <col min="13755" max="13755" width="12" customWidth="1"/>
    <col min="14008" max="14008" width="51.5703125" customWidth="1"/>
    <col min="14011" max="14011" width="12" customWidth="1"/>
    <col min="14264" max="14264" width="51.5703125" customWidth="1"/>
    <col min="14267" max="14267" width="12" customWidth="1"/>
    <col min="14520" max="14520" width="51.5703125" customWidth="1"/>
    <col min="14523" max="14523" width="12" customWidth="1"/>
    <col min="14776" max="14776" width="51.5703125" customWidth="1"/>
    <col min="14779" max="14779" width="12" customWidth="1"/>
    <col min="15032" max="15032" width="51.5703125" customWidth="1"/>
    <col min="15035" max="15035" width="12" customWidth="1"/>
    <col min="15288" max="15288" width="51.5703125" customWidth="1"/>
    <col min="15291" max="15291" width="12" customWidth="1"/>
    <col min="15544" max="15544" width="51.5703125" customWidth="1"/>
    <col min="15547" max="15547" width="12" customWidth="1"/>
    <col min="15800" max="15800" width="51.5703125" customWidth="1"/>
    <col min="15803" max="15803" width="12" customWidth="1"/>
    <col min="16056" max="16056" width="51.5703125" customWidth="1"/>
    <col min="16059" max="16059" width="12" customWidth="1"/>
  </cols>
  <sheetData>
    <row r="1" spans="1:8" ht="75" customHeight="1" x14ac:dyDescent="0.25">
      <c r="A1" s="139"/>
      <c r="B1" s="139"/>
      <c r="C1" s="139"/>
      <c r="D1" s="139"/>
      <c r="E1" s="139"/>
      <c r="F1" s="139"/>
      <c r="G1" s="139"/>
      <c r="H1" s="139"/>
    </row>
    <row r="2" spans="1:8" ht="15" customHeight="1" x14ac:dyDescent="0.25">
      <c r="A2" s="135" t="s">
        <v>146</v>
      </c>
      <c r="B2" s="135"/>
      <c r="C2" s="135"/>
      <c r="D2" s="135"/>
      <c r="E2" s="135"/>
      <c r="F2" s="135"/>
      <c r="G2" s="135"/>
      <c r="H2" s="135"/>
    </row>
    <row r="3" spans="1:8" ht="24.95" customHeight="1" x14ac:dyDescent="0.25">
      <c r="A3" s="140" t="str">
        <f>Contents!A3</f>
        <v>Released: December 2017</v>
      </c>
      <c r="B3" s="140"/>
      <c r="C3" s="140"/>
      <c r="D3" s="140"/>
      <c r="E3" s="140"/>
      <c r="F3" s="140"/>
      <c r="G3" s="140"/>
      <c r="H3" s="140"/>
    </row>
    <row r="4" spans="1:8" s="31" customFormat="1" x14ac:dyDescent="0.25">
      <c r="A4" s="141" t="s">
        <v>246</v>
      </c>
      <c r="B4" s="141"/>
      <c r="C4" s="141"/>
      <c r="D4" s="141"/>
      <c r="E4" s="141"/>
      <c r="F4" s="141"/>
      <c r="G4" s="141"/>
      <c r="H4" s="141"/>
    </row>
    <row r="5" spans="1:8" s="31" customFormat="1" ht="15" customHeight="1" x14ac:dyDescent="0.25">
      <c r="A5" s="138" t="s">
        <v>68</v>
      </c>
      <c r="B5" s="137" t="s">
        <v>159</v>
      </c>
      <c r="C5" s="137"/>
      <c r="D5" s="137"/>
      <c r="E5" s="137"/>
      <c r="F5" s="137"/>
      <c r="G5" s="137"/>
      <c r="H5" s="137"/>
    </row>
    <row r="6" spans="1:8" s="31" customFormat="1" ht="34.5" x14ac:dyDescent="0.25">
      <c r="A6" s="138"/>
      <c r="B6" s="73">
        <v>0</v>
      </c>
      <c r="C6" s="61" t="s">
        <v>128</v>
      </c>
      <c r="D6" s="61" t="s">
        <v>117</v>
      </c>
      <c r="E6" s="61" t="s">
        <v>112</v>
      </c>
      <c r="F6" s="61" t="s">
        <v>102</v>
      </c>
      <c r="G6" s="61" t="s">
        <v>113</v>
      </c>
      <c r="H6" s="62" t="s">
        <v>17</v>
      </c>
    </row>
    <row r="7" spans="1:8" s="31" customFormat="1" x14ac:dyDescent="0.25">
      <c r="A7" s="9" t="s">
        <v>3</v>
      </c>
      <c r="B7" s="119">
        <v>586</v>
      </c>
      <c r="C7" s="119">
        <v>224</v>
      </c>
      <c r="D7" s="119">
        <v>22</v>
      </c>
      <c r="E7" s="119">
        <v>31</v>
      </c>
      <c r="F7" s="119">
        <v>9</v>
      </c>
      <c r="G7" s="119">
        <v>12</v>
      </c>
      <c r="H7" s="14">
        <f>SUM(B7:G7)</f>
        <v>884</v>
      </c>
    </row>
    <row r="8" spans="1:8" s="31" customFormat="1" x14ac:dyDescent="0.25">
      <c r="A8" s="9" t="s">
        <v>148</v>
      </c>
      <c r="B8" s="119">
        <v>40</v>
      </c>
      <c r="C8" s="119">
        <v>8</v>
      </c>
      <c r="D8" s="119">
        <v>0</v>
      </c>
      <c r="E8" s="119">
        <v>1</v>
      </c>
      <c r="F8" s="119">
        <v>1</v>
      </c>
      <c r="G8" s="119">
        <v>1</v>
      </c>
      <c r="H8" s="14">
        <f t="shared" ref="H8:H30" si="0">SUM(B8:G8)</f>
        <v>51</v>
      </c>
    </row>
    <row r="9" spans="1:8" s="31" customFormat="1" x14ac:dyDescent="0.25">
      <c r="A9" s="9" t="s">
        <v>4</v>
      </c>
      <c r="B9" s="120">
        <v>61</v>
      </c>
      <c r="C9" s="120">
        <v>20</v>
      </c>
      <c r="D9" s="120">
        <v>9</v>
      </c>
      <c r="E9" s="120">
        <v>12</v>
      </c>
      <c r="F9" s="120">
        <v>4</v>
      </c>
      <c r="G9" s="120">
        <v>2</v>
      </c>
      <c r="H9" s="14">
        <f t="shared" si="0"/>
        <v>108</v>
      </c>
    </row>
    <row r="10" spans="1:8" s="31" customFormat="1" x14ac:dyDescent="0.25">
      <c r="A10" s="9" t="s">
        <v>5</v>
      </c>
      <c r="B10" s="119">
        <v>52</v>
      </c>
      <c r="C10" s="119">
        <v>13</v>
      </c>
      <c r="D10" s="121">
        <v>5</v>
      </c>
      <c r="E10" s="121">
        <v>3</v>
      </c>
      <c r="F10" s="119">
        <v>0</v>
      </c>
      <c r="G10" s="119">
        <v>0</v>
      </c>
      <c r="H10" s="14">
        <f t="shared" si="0"/>
        <v>73</v>
      </c>
    </row>
    <row r="11" spans="1:8" s="31" customFormat="1" ht="13.15" customHeight="1" x14ac:dyDescent="0.25">
      <c r="A11" s="9" t="s">
        <v>0</v>
      </c>
      <c r="B11" s="119">
        <v>1017</v>
      </c>
      <c r="C11" s="119">
        <v>368</v>
      </c>
      <c r="D11" s="119">
        <v>66</v>
      </c>
      <c r="E11" s="119">
        <v>103</v>
      </c>
      <c r="F11" s="119">
        <v>27</v>
      </c>
      <c r="G11" s="119">
        <v>30</v>
      </c>
      <c r="H11" s="14">
        <f t="shared" si="0"/>
        <v>1611</v>
      </c>
    </row>
    <row r="12" spans="1:8" s="31" customFormat="1" x14ac:dyDescent="0.25">
      <c r="A12" s="9" t="s">
        <v>6</v>
      </c>
      <c r="B12" s="119">
        <v>72</v>
      </c>
      <c r="C12" s="119">
        <v>23</v>
      </c>
      <c r="D12" s="119">
        <v>3</v>
      </c>
      <c r="E12" s="119">
        <v>2</v>
      </c>
      <c r="F12" s="119">
        <v>21</v>
      </c>
      <c r="G12" s="119">
        <v>0</v>
      </c>
      <c r="H12" s="14">
        <f t="shared" si="0"/>
        <v>121</v>
      </c>
    </row>
    <row r="13" spans="1:8" s="31" customFormat="1" x14ac:dyDescent="0.25">
      <c r="A13" s="9" t="s">
        <v>7</v>
      </c>
      <c r="B13" s="119">
        <v>106</v>
      </c>
      <c r="C13" s="119">
        <v>32</v>
      </c>
      <c r="D13" s="119">
        <v>3</v>
      </c>
      <c r="E13" s="119">
        <v>3</v>
      </c>
      <c r="F13" s="119">
        <v>1</v>
      </c>
      <c r="G13" s="119">
        <v>7</v>
      </c>
      <c r="H13" s="14">
        <f t="shared" si="0"/>
        <v>152</v>
      </c>
    </row>
    <row r="14" spans="1:8" s="31" customFormat="1" x14ac:dyDescent="0.25">
      <c r="A14" s="9" t="s">
        <v>97</v>
      </c>
      <c r="B14" s="119">
        <v>4</v>
      </c>
      <c r="C14" s="119">
        <v>1</v>
      </c>
      <c r="D14" s="119">
        <v>0</v>
      </c>
      <c r="E14" s="119">
        <v>0</v>
      </c>
      <c r="F14" s="119">
        <v>3</v>
      </c>
      <c r="G14" s="119">
        <v>0</v>
      </c>
      <c r="H14" s="14">
        <f t="shared" si="0"/>
        <v>8</v>
      </c>
    </row>
    <row r="15" spans="1:8" s="31" customFormat="1" x14ac:dyDescent="0.25">
      <c r="A15" s="9" t="s">
        <v>208</v>
      </c>
      <c r="B15" s="119">
        <v>0</v>
      </c>
      <c r="C15" s="119">
        <v>0</v>
      </c>
      <c r="D15" s="119">
        <v>0</v>
      </c>
      <c r="E15" s="121">
        <v>1</v>
      </c>
      <c r="F15" s="121">
        <v>0</v>
      </c>
      <c r="G15" s="121">
        <v>0</v>
      </c>
      <c r="H15" s="14">
        <f t="shared" si="0"/>
        <v>1</v>
      </c>
    </row>
    <row r="16" spans="1:8" s="31" customFormat="1" x14ac:dyDescent="0.25">
      <c r="A16" s="9" t="s">
        <v>98</v>
      </c>
      <c r="B16" s="119">
        <v>10</v>
      </c>
      <c r="C16" s="119">
        <v>3</v>
      </c>
      <c r="D16" s="119">
        <v>0</v>
      </c>
      <c r="E16" s="119">
        <v>0</v>
      </c>
      <c r="F16" s="119">
        <v>0</v>
      </c>
      <c r="G16" s="119">
        <v>0</v>
      </c>
      <c r="H16" s="14">
        <f t="shared" si="0"/>
        <v>13</v>
      </c>
    </row>
    <row r="17" spans="1:8" s="31" customFormat="1" x14ac:dyDescent="0.25">
      <c r="A17" s="9" t="s">
        <v>99</v>
      </c>
      <c r="B17" s="119">
        <v>33</v>
      </c>
      <c r="C17" s="119">
        <v>4</v>
      </c>
      <c r="D17" s="119">
        <v>1</v>
      </c>
      <c r="E17" s="119">
        <v>1</v>
      </c>
      <c r="F17" s="119">
        <v>0</v>
      </c>
      <c r="G17" s="119">
        <v>1</v>
      </c>
      <c r="H17" s="14">
        <f t="shared" si="0"/>
        <v>40</v>
      </c>
    </row>
    <row r="18" spans="1:8" s="31" customFormat="1" x14ac:dyDescent="0.25">
      <c r="A18" s="9" t="s">
        <v>100</v>
      </c>
      <c r="B18" s="120">
        <v>100</v>
      </c>
      <c r="C18" s="120">
        <v>14</v>
      </c>
      <c r="D18" s="120">
        <v>2</v>
      </c>
      <c r="E18" s="120">
        <v>3</v>
      </c>
      <c r="F18" s="120">
        <v>0</v>
      </c>
      <c r="G18" s="120">
        <v>1</v>
      </c>
      <c r="H18" s="14">
        <f t="shared" si="0"/>
        <v>120</v>
      </c>
    </row>
    <row r="19" spans="1:8" s="31" customFormat="1" x14ac:dyDescent="0.25">
      <c r="A19" s="9" t="s">
        <v>101</v>
      </c>
      <c r="B19" s="120">
        <v>7</v>
      </c>
      <c r="C19" s="120">
        <v>0</v>
      </c>
      <c r="D19" s="120">
        <v>0</v>
      </c>
      <c r="E19" s="120">
        <v>0</v>
      </c>
      <c r="F19" s="120">
        <v>0</v>
      </c>
      <c r="G19" s="120">
        <v>0</v>
      </c>
      <c r="H19" s="14">
        <f t="shared" si="0"/>
        <v>7</v>
      </c>
    </row>
    <row r="20" spans="1:8" s="31" customFormat="1" x14ac:dyDescent="0.25">
      <c r="A20" s="9" t="s">
        <v>8</v>
      </c>
      <c r="B20" s="120">
        <v>42</v>
      </c>
      <c r="C20" s="120">
        <v>22</v>
      </c>
      <c r="D20" s="120">
        <v>5</v>
      </c>
      <c r="E20" s="120">
        <v>6</v>
      </c>
      <c r="F20" s="120">
        <v>4</v>
      </c>
      <c r="G20" s="120">
        <v>5</v>
      </c>
      <c r="H20" s="14">
        <f t="shared" si="0"/>
        <v>84</v>
      </c>
    </row>
    <row r="21" spans="1:8" s="31" customFormat="1" x14ac:dyDescent="0.25">
      <c r="A21" s="9" t="s">
        <v>9</v>
      </c>
      <c r="B21" s="119">
        <v>116</v>
      </c>
      <c r="C21" s="119">
        <v>37</v>
      </c>
      <c r="D21" s="119">
        <v>5</v>
      </c>
      <c r="E21" s="119">
        <v>6</v>
      </c>
      <c r="F21" s="119">
        <v>2</v>
      </c>
      <c r="G21" s="119">
        <v>2</v>
      </c>
      <c r="H21" s="14">
        <f t="shared" si="0"/>
        <v>168</v>
      </c>
    </row>
    <row r="22" spans="1:8" s="31" customFormat="1" x14ac:dyDescent="0.25">
      <c r="A22" s="9" t="s">
        <v>1</v>
      </c>
      <c r="B22" s="119">
        <v>196</v>
      </c>
      <c r="C22" s="119">
        <v>87</v>
      </c>
      <c r="D22" s="119">
        <v>12</v>
      </c>
      <c r="E22" s="119">
        <v>11</v>
      </c>
      <c r="F22" s="119">
        <v>5</v>
      </c>
      <c r="G22" s="119">
        <v>3</v>
      </c>
      <c r="H22" s="14">
        <f t="shared" si="0"/>
        <v>314</v>
      </c>
    </row>
    <row r="23" spans="1:8" s="31" customFormat="1" x14ac:dyDescent="0.25">
      <c r="A23" s="9" t="s">
        <v>2</v>
      </c>
      <c r="B23" s="119">
        <v>74</v>
      </c>
      <c r="C23" s="119">
        <v>38</v>
      </c>
      <c r="D23" s="119">
        <v>7</v>
      </c>
      <c r="E23" s="119">
        <v>16</v>
      </c>
      <c r="F23" s="119">
        <v>27</v>
      </c>
      <c r="G23" s="119">
        <v>36</v>
      </c>
      <c r="H23" s="14">
        <f t="shared" si="0"/>
        <v>198</v>
      </c>
    </row>
    <row r="24" spans="1:8" s="31" customFormat="1" x14ac:dyDescent="0.25">
      <c r="A24" s="9" t="s">
        <v>10</v>
      </c>
      <c r="B24" s="119">
        <v>1708</v>
      </c>
      <c r="C24" s="119">
        <v>386</v>
      </c>
      <c r="D24" s="119">
        <v>45</v>
      </c>
      <c r="E24" s="119">
        <v>52</v>
      </c>
      <c r="F24" s="119">
        <v>10</v>
      </c>
      <c r="G24" s="119">
        <v>29</v>
      </c>
      <c r="H24" s="14">
        <f t="shared" si="0"/>
        <v>2230</v>
      </c>
    </row>
    <row r="25" spans="1:8" s="31" customFormat="1" x14ac:dyDescent="0.25">
      <c r="A25" s="9" t="s">
        <v>11</v>
      </c>
      <c r="B25" s="119">
        <v>111</v>
      </c>
      <c r="C25" s="119">
        <v>27</v>
      </c>
      <c r="D25" s="119">
        <v>0</v>
      </c>
      <c r="E25" s="119">
        <v>10</v>
      </c>
      <c r="F25" s="119">
        <v>2</v>
      </c>
      <c r="G25" s="119">
        <v>0</v>
      </c>
      <c r="H25" s="14">
        <f t="shared" si="0"/>
        <v>150</v>
      </c>
    </row>
    <row r="26" spans="1:8" s="31" customFormat="1" x14ac:dyDescent="0.25">
      <c r="A26" s="9" t="s">
        <v>12</v>
      </c>
      <c r="B26" s="119">
        <v>9</v>
      </c>
      <c r="C26" s="119">
        <v>2</v>
      </c>
      <c r="D26" s="119">
        <v>0</v>
      </c>
      <c r="E26" s="119">
        <v>0</v>
      </c>
      <c r="F26" s="119">
        <v>0</v>
      </c>
      <c r="G26" s="119">
        <v>0</v>
      </c>
      <c r="H26" s="14">
        <f t="shared" si="0"/>
        <v>11</v>
      </c>
    </row>
    <row r="27" spans="1:8" s="31" customFormat="1" x14ac:dyDescent="0.25">
      <c r="A27" s="9" t="s">
        <v>13</v>
      </c>
      <c r="B27" s="119">
        <v>122</v>
      </c>
      <c r="C27" s="119">
        <v>43</v>
      </c>
      <c r="D27" s="119">
        <v>13</v>
      </c>
      <c r="E27" s="119">
        <v>20</v>
      </c>
      <c r="F27" s="119">
        <v>4</v>
      </c>
      <c r="G27" s="119">
        <v>3</v>
      </c>
      <c r="H27" s="14">
        <f t="shared" si="0"/>
        <v>205</v>
      </c>
    </row>
    <row r="28" spans="1:8" s="31" customFormat="1" x14ac:dyDescent="0.25">
      <c r="A28" s="9" t="s">
        <v>14</v>
      </c>
      <c r="B28" s="119">
        <v>350</v>
      </c>
      <c r="C28" s="119">
        <v>188</v>
      </c>
      <c r="D28" s="119">
        <v>24</v>
      </c>
      <c r="E28" s="119">
        <v>23</v>
      </c>
      <c r="F28" s="119">
        <v>7</v>
      </c>
      <c r="G28" s="119">
        <v>4</v>
      </c>
      <c r="H28" s="14">
        <f t="shared" si="0"/>
        <v>596</v>
      </c>
    </row>
    <row r="29" spans="1:8" s="31" customFormat="1" x14ac:dyDescent="0.25">
      <c r="A29" s="9" t="s">
        <v>15</v>
      </c>
      <c r="B29" s="119">
        <v>265</v>
      </c>
      <c r="C29" s="119">
        <v>136</v>
      </c>
      <c r="D29" s="119">
        <v>17</v>
      </c>
      <c r="E29" s="119">
        <v>30</v>
      </c>
      <c r="F29" s="119">
        <v>8</v>
      </c>
      <c r="G29" s="119">
        <v>13</v>
      </c>
      <c r="H29" s="14">
        <f t="shared" si="0"/>
        <v>469</v>
      </c>
    </row>
    <row r="30" spans="1:8" s="31" customFormat="1" x14ac:dyDescent="0.25">
      <c r="A30" s="9" t="s">
        <v>16</v>
      </c>
      <c r="B30" s="119">
        <v>96</v>
      </c>
      <c r="C30" s="119">
        <v>36</v>
      </c>
      <c r="D30" s="119">
        <v>3</v>
      </c>
      <c r="E30" s="119">
        <v>11</v>
      </c>
      <c r="F30" s="119">
        <v>4</v>
      </c>
      <c r="G30" s="119">
        <v>1</v>
      </c>
      <c r="H30" s="14">
        <f t="shared" si="0"/>
        <v>151</v>
      </c>
    </row>
    <row r="31" spans="1:8" s="31" customFormat="1" x14ac:dyDescent="0.25">
      <c r="A31" s="63" t="s">
        <v>17</v>
      </c>
      <c r="B31" s="59">
        <f t="shared" ref="B31:H31" si="1">SUM(B7:B30)</f>
        <v>5177</v>
      </c>
      <c r="C31" s="59">
        <f t="shared" si="1"/>
        <v>1712</v>
      </c>
      <c r="D31" s="59">
        <f t="shared" si="1"/>
        <v>242</v>
      </c>
      <c r="E31" s="59">
        <f t="shared" si="1"/>
        <v>345</v>
      </c>
      <c r="F31" s="59">
        <f t="shared" si="1"/>
        <v>139</v>
      </c>
      <c r="G31" s="59">
        <f t="shared" si="1"/>
        <v>150</v>
      </c>
      <c r="H31" s="59">
        <f t="shared" si="1"/>
        <v>7765</v>
      </c>
    </row>
    <row r="32" spans="1:8" ht="30" customHeight="1" x14ac:dyDescent="0.25">
      <c r="A32" s="142"/>
      <c r="B32" s="142"/>
      <c r="C32" s="142"/>
      <c r="D32" s="142"/>
      <c r="E32" s="142"/>
      <c r="F32" s="142"/>
      <c r="G32" s="142"/>
      <c r="H32" s="142"/>
    </row>
    <row r="33" spans="1:10" s="31" customFormat="1" x14ac:dyDescent="0.25">
      <c r="A33" s="141" t="s">
        <v>247</v>
      </c>
      <c r="B33" s="141"/>
      <c r="C33" s="141"/>
      <c r="D33" s="141"/>
      <c r="E33" s="141"/>
      <c r="F33" s="141"/>
      <c r="G33" s="141"/>
      <c r="H33" s="141"/>
    </row>
    <row r="34" spans="1:10" s="31" customFormat="1" ht="15" customHeight="1" x14ac:dyDescent="0.25">
      <c r="A34" s="138" t="s">
        <v>69</v>
      </c>
      <c r="B34" s="137" t="s">
        <v>159</v>
      </c>
      <c r="C34" s="137"/>
      <c r="D34" s="137"/>
      <c r="E34" s="137"/>
      <c r="F34" s="137"/>
      <c r="G34" s="137"/>
      <c r="H34" s="137"/>
    </row>
    <row r="35" spans="1:10" s="31" customFormat="1" ht="34.5" x14ac:dyDescent="0.25">
      <c r="A35" s="138"/>
      <c r="B35" s="73">
        <v>0</v>
      </c>
      <c r="C35" s="61" t="s">
        <v>128</v>
      </c>
      <c r="D35" s="61" t="s">
        <v>117</v>
      </c>
      <c r="E35" s="61" t="s">
        <v>112</v>
      </c>
      <c r="F35" s="61" t="s">
        <v>102</v>
      </c>
      <c r="G35" s="61" t="s">
        <v>113</v>
      </c>
      <c r="H35" s="62" t="s">
        <v>17</v>
      </c>
    </row>
    <row r="36" spans="1:10" s="31" customFormat="1" x14ac:dyDescent="0.25">
      <c r="A36" s="9" t="s">
        <v>18</v>
      </c>
      <c r="B36" s="13">
        <v>82</v>
      </c>
      <c r="C36" s="13">
        <v>31</v>
      </c>
      <c r="D36" s="13">
        <v>6</v>
      </c>
      <c r="E36" s="13">
        <v>4</v>
      </c>
      <c r="F36" s="13">
        <v>0</v>
      </c>
      <c r="G36" s="13">
        <v>0</v>
      </c>
      <c r="H36" s="14">
        <f>SUM(B36:G36)</f>
        <v>123</v>
      </c>
      <c r="J36" s="17"/>
    </row>
    <row r="37" spans="1:10" s="31" customFormat="1" x14ac:dyDescent="0.25">
      <c r="A37" s="9" t="s">
        <v>19</v>
      </c>
      <c r="B37" s="13">
        <v>2034</v>
      </c>
      <c r="C37" s="13">
        <v>537</v>
      </c>
      <c r="D37" s="13">
        <v>45</v>
      </c>
      <c r="E37" s="13">
        <v>80</v>
      </c>
      <c r="F37" s="13">
        <v>46</v>
      </c>
      <c r="G37" s="13">
        <v>63</v>
      </c>
      <c r="H37" s="14">
        <f t="shared" ref="H37:H44" si="2">SUM(B37:G37)</f>
        <v>2805</v>
      </c>
      <c r="J37" s="17"/>
    </row>
    <row r="38" spans="1:10" s="31" customFormat="1" x14ac:dyDescent="0.25">
      <c r="A38" s="9" t="s">
        <v>20</v>
      </c>
      <c r="B38" s="13">
        <v>24</v>
      </c>
      <c r="C38" s="13">
        <v>10</v>
      </c>
      <c r="D38" s="13">
        <v>2</v>
      </c>
      <c r="E38" s="13">
        <v>3</v>
      </c>
      <c r="F38" s="13">
        <v>0</v>
      </c>
      <c r="G38" s="13">
        <v>7</v>
      </c>
      <c r="H38" s="14">
        <f t="shared" si="2"/>
        <v>46</v>
      </c>
      <c r="J38" s="17"/>
    </row>
    <row r="39" spans="1:10" s="31" customFormat="1" x14ac:dyDescent="0.25">
      <c r="A39" s="9" t="s">
        <v>21</v>
      </c>
      <c r="B39" s="13">
        <v>936</v>
      </c>
      <c r="C39" s="13">
        <v>453</v>
      </c>
      <c r="D39" s="13">
        <v>66</v>
      </c>
      <c r="E39" s="13">
        <v>84</v>
      </c>
      <c r="F39" s="13">
        <v>52</v>
      </c>
      <c r="G39" s="13">
        <v>24</v>
      </c>
      <c r="H39" s="14">
        <f t="shared" si="2"/>
        <v>1615</v>
      </c>
      <c r="J39" s="17"/>
    </row>
    <row r="40" spans="1:10" s="31" customFormat="1" ht="13.15" customHeight="1" x14ac:dyDescent="0.25">
      <c r="A40" s="9" t="s">
        <v>22</v>
      </c>
      <c r="B40" s="13">
        <v>184</v>
      </c>
      <c r="C40" s="13">
        <v>82</v>
      </c>
      <c r="D40" s="13">
        <v>15</v>
      </c>
      <c r="E40" s="13">
        <v>15</v>
      </c>
      <c r="F40" s="13">
        <v>3</v>
      </c>
      <c r="G40" s="13">
        <v>7</v>
      </c>
      <c r="H40" s="14">
        <f t="shared" si="2"/>
        <v>306</v>
      </c>
      <c r="J40" s="17"/>
    </row>
    <row r="41" spans="1:10" s="31" customFormat="1" x14ac:dyDescent="0.25">
      <c r="A41" s="9" t="s">
        <v>23</v>
      </c>
      <c r="B41" s="13">
        <v>28</v>
      </c>
      <c r="C41" s="13">
        <v>24</v>
      </c>
      <c r="D41" s="13">
        <v>1</v>
      </c>
      <c r="E41" s="13">
        <v>4</v>
      </c>
      <c r="F41" s="13">
        <v>0</v>
      </c>
      <c r="G41" s="13">
        <v>0</v>
      </c>
      <c r="H41" s="14">
        <f t="shared" si="2"/>
        <v>57</v>
      </c>
      <c r="J41" s="17"/>
    </row>
    <row r="42" spans="1:10" s="31" customFormat="1" x14ac:dyDescent="0.25">
      <c r="A42" s="9" t="s">
        <v>24</v>
      </c>
      <c r="B42" s="13">
        <v>1302</v>
      </c>
      <c r="C42" s="13">
        <v>389</v>
      </c>
      <c r="D42" s="13">
        <v>78</v>
      </c>
      <c r="E42" s="13">
        <v>85</v>
      </c>
      <c r="F42" s="13">
        <v>23</v>
      </c>
      <c r="G42" s="13">
        <v>29</v>
      </c>
      <c r="H42" s="14">
        <f t="shared" si="2"/>
        <v>1906</v>
      </c>
      <c r="J42" s="17"/>
    </row>
    <row r="43" spans="1:10" s="31" customFormat="1" x14ac:dyDescent="0.25">
      <c r="A43" s="9" t="s">
        <v>25</v>
      </c>
      <c r="B43" s="13">
        <v>585</v>
      </c>
      <c r="C43" s="13">
        <v>186</v>
      </c>
      <c r="D43" s="13">
        <v>29</v>
      </c>
      <c r="E43" s="13">
        <v>69</v>
      </c>
      <c r="F43" s="13">
        <v>15</v>
      </c>
      <c r="G43" s="13">
        <v>20</v>
      </c>
      <c r="H43" s="14">
        <f t="shared" si="2"/>
        <v>904</v>
      </c>
      <c r="J43" s="17"/>
    </row>
    <row r="44" spans="1:10" s="31" customFormat="1" x14ac:dyDescent="0.25">
      <c r="A44" s="9" t="s">
        <v>26</v>
      </c>
      <c r="B44" s="13">
        <v>2</v>
      </c>
      <c r="C44" s="13">
        <v>0</v>
      </c>
      <c r="D44" s="13">
        <v>0</v>
      </c>
      <c r="E44" s="13">
        <v>1</v>
      </c>
      <c r="F44" s="13">
        <v>0</v>
      </c>
      <c r="G44" s="13">
        <v>0</v>
      </c>
      <c r="H44" s="14">
        <f t="shared" si="2"/>
        <v>3</v>
      </c>
      <c r="J44" s="17"/>
    </row>
    <row r="45" spans="1:10" s="31" customFormat="1" x14ac:dyDescent="0.25">
      <c r="A45" s="63" t="s">
        <v>17</v>
      </c>
      <c r="B45" s="59">
        <f>SUM(B36:B44)</f>
        <v>5177</v>
      </c>
      <c r="C45" s="59">
        <f t="shared" ref="C45:H45" si="3">SUM(C36:C44)</f>
        <v>1712</v>
      </c>
      <c r="D45" s="59">
        <f t="shared" si="3"/>
        <v>242</v>
      </c>
      <c r="E45" s="59">
        <f t="shared" si="3"/>
        <v>345</v>
      </c>
      <c r="F45" s="59">
        <f t="shared" si="3"/>
        <v>139</v>
      </c>
      <c r="G45" s="59">
        <f t="shared" si="3"/>
        <v>150</v>
      </c>
      <c r="H45" s="59">
        <f t="shared" si="3"/>
        <v>7765</v>
      </c>
    </row>
    <row r="46" spans="1:10" x14ac:dyDescent="0.25">
      <c r="A46" s="58"/>
      <c r="B46" s="30"/>
      <c r="C46" s="30"/>
      <c r="D46" s="30"/>
      <c r="E46" s="30"/>
      <c r="F46" s="30"/>
      <c r="G46" s="30"/>
      <c r="H46" s="30"/>
    </row>
    <row r="47" spans="1:10" x14ac:dyDescent="0.25">
      <c r="A47" s="9"/>
    </row>
    <row r="48" spans="1:10" x14ac:dyDescent="0.25">
      <c r="A48" s="12" t="s">
        <v>143</v>
      </c>
    </row>
  </sheetData>
  <sortState ref="M9:T31">
    <sortCondition ref="M9:M31"/>
  </sortState>
  <mergeCells count="10">
    <mergeCell ref="A33:H33"/>
    <mergeCell ref="A5:A6"/>
    <mergeCell ref="A34:A35"/>
    <mergeCell ref="A1:H1"/>
    <mergeCell ref="A2:H2"/>
    <mergeCell ref="A3:H3"/>
    <mergeCell ref="A4:H4"/>
    <mergeCell ref="B5:H5"/>
    <mergeCell ref="B34:H34"/>
    <mergeCell ref="A32:H32"/>
  </mergeCells>
  <hyperlinks>
    <hyperlink ref="A48" r:id="rId1"/>
  </hyperlinks>
  <pageMargins left="0.70866141732283472" right="0.70866141732283472" top="0.74803149606299213" bottom="0.74803149606299213" header="0.31496062992125984" footer="0.31496062992125984"/>
  <pageSetup paperSize="9" scale="81" orientation="portrait" r:id="rId2"/>
  <ignoredErrors>
    <ignoredError sqref="B31" formulaRange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Number xmlns="da7a9ac0-bc47-4684-84e6-3a8e9ac80c12">R20170000602273</RecordNumber>
    <SenateOrder12 xmlns="da7a9ac0-bc47-4684-84e6-3a8e9ac80c12">false</SenateOrder12>
    <SignificantReason xmlns="da7a9ac0-bc47-4684-84e6-3a8e9ac80c12" xsi:nil="true"/>
    <Reviewers xmlns="17f478ab-373e-4295-9ff0-9b833ad01319">
      <UserInfo>
        <DisplayName/>
        <AccountId xsi:nil="true"/>
        <AccountType/>
      </UserInfo>
    </Reviewers>
    <Approvers xmlns="17f478ab-373e-4295-9ff0-9b833ad01319">
      <UserInfo>
        <DisplayName/>
        <AccountId xsi:nil="true"/>
        <AccountType/>
      </UserInfo>
    </Approvers>
    <NotesLinks xmlns="da7a9ac0-bc47-4684-84e6-3a8e9ac80c12" xsi:nil="true"/>
    <TaxCatchAll xmlns="5e2ffa49-0319-40ff-b91c-315abd817404">
      <Value>1</Value>
      <Value>33</Value>
    </TaxCatchAll>
    <SignificantFlag xmlns="da7a9ac0-bc47-4684-84e6-3a8e9ac80c12">false</SignificantFlag>
    <ded95d7ab059406991d558011d18c177 xmlns="da7a9ac0-bc47-4684-84e6-3a8e9ac80c12" xsi:nil="true"/>
    <ObjectiveID xmlns="da7a9ac0-bc47-4684-84e6-3a8e9ac80c12" xsi:nil="true"/>
    <p3663b4d04da4e7188a168b015283b2b xmlns="5e2ffa49-0319-40ff-b91c-315abd8174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Confidence or Sensitive</TermName>
          <TermId xmlns="http://schemas.microsoft.com/office/infopath/2007/PartnerControls">b209eba4-50cc-4782-a384-0b057e0fa683</TermId>
        </TermInfo>
      </Terms>
    </p3663b4d04da4e7188a168b015283b2b>
    <bb01e81e06614cfdb08b6d47c8bf5851 xmlns="5e2ffa49-0319-40ff-b91c-315abd8174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2016-2017</TermName>
          <TermId xmlns="http://schemas.microsoft.com/office/infopath/2007/PartnerControls">a6ad1a33-882b-429f-9809-f20c981c690d</TermId>
        </TermInfo>
      </Terms>
    </bb01e81e06614cfdb08b6d47c8bf5851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al Report" ma:contentTypeID="0x010100B5F685A1365F544391EF8C813B164F3A1400D8F12CF698772448935DA33F9FAA6109" ma:contentTypeVersion="21" ma:contentTypeDescription="" ma:contentTypeScope="" ma:versionID="dc508ca162d7b768935934c9c909b873">
  <xsd:schema xmlns:xsd="http://www.w3.org/2001/XMLSchema" xmlns:xs="http://www.w3.org/2001/XMLSchema" xmlns:p="http://schemas.microsoft.com/office/2006/metadata/properties" xmlns:ns2="5e2ffa49-0319-40ff-b91c-315abd817404" xmlns:ns3="da7a9ac0-bc47-4684-84e6-3a8e9ac80c12" xmlns:ns4="17f478ab-373e-4295-9ff0-9b833ad01319" xmlns:ns5="http://schemas.microsoft.com/sharepoint/v4" targetNamespace="http://schemas.microsoft.com/office/2006/metadata/properties" ma:root="true" ma:fieldsID="92549231117deffe130f6d6d2b1cd079" ns2:_="" ns3:_="" ns4:_="" ns5:_="">
    <xsd:import namespace="5e2ffa49-0319-40ff-b91c-315abd817404"/>
    <xsd:import namespace="da7a9ac0-bc47-4684-84e6-3a8e9ac80c12"/>
    <xsd:import namespace="17f478ab-373e-4295-9ff0-9b833ad0131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RecordNumber" minOccurs="0"/>
                <xsd:element ref="ns3:ObjectiveID" minOccurs="0"/>
                <xsd:element ref="ns3:SenateOrder12" minOccurs="0"/>
                <xsd:element ref="ns3:SignificantFlag" minOccurs="0"/>
                <xsd:element ref="ns3:SignificantReason" minOccurs="0"/>
                <xsd:element ref="ns3:NotesLinks" minOccurs="0"/>
                <xsd:element ref="ns4:Reviewers" minOccurs="0"/>
                <xsd:element ref="ns4:Approvers" minOccurs="0"/>
                <xsd:element ref="ns3:ded95d7ab059406991d558011d18c177" minOccurs="0"/>
                <xsd:element ref="ns5:IconOverlay" minOccurs="0"/>
                <xsd:element ref="ns2:p3663b4d04da4e7188a168b015283b2b" minOccurs="0"/>
                <xsd:element ref="ns2:TaxCatchAllLabel" minOccurs="0"/>
                <xsd:element ref="ns2:bb01e81e06614cfdb08b6d47c8bf5851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ffa49-0319-40ff-b91c-315abd817404" elementFormDefault="qualified">
    <xsd:import namespace="http://schemas.microsoft.com/office/2006/documentManagement/types"/>
    <xsd:import namespace="http://schemas.microsoft.com/office/infopath/2007/PartnerControls"/>
    <xsd:element name="p3663b4d04da4e7188a168b015283b2b" ma:index="18" ma:taxonomy="true" ma:internalName="p3663b4d04da4e7188a168b015283b2b" ma:taxonomyFieldName="SecurityClassification" ma:displayName="Security Classification" ma:default="1;#In Confidence or Sensitive|b209eba4-50cc-4782-a384-0b057e0fa683" ma:fieldId="{93663b4d-04da-4e71-88a1-68b015283b2b}" ma:sspId="b38671ba-7d76-46f8-b8a5-5fc3a7d6229d" ma:termSetId="1d2f2699-c9ac-44b7-aa84-d64945e6f0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0" nillable="true" ma:displayName="Taxonomy Catch All Column1" ma:hidden="true" ma:list="{8f06f43a-0f38-40e9-ae39-0bb5efc191ce}" ma:internalName="TaxCatchAllLabel" ma:readOnly="true" ma:showField="CatchAllDataLabel" ma:web="5e2ffa49-0319-40ff-b91c-315abd8174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b01e81e06614cfdb08b6d47c8bf5851" ma:index="23" nillable="true" ma:taxonomy="true" ma:internalName="bb01e81e06614cfdb08b6d47c8bf5851" ma:taxonomyFieldName="Period" ma:displayName="Period" ma:indexed="true" ma:default="" ma:fieldId="{bb01e81e-0661-4cfd-b08b-6d47c8bf5851}" ma:sspId="b38671ba-7d76-46f8-b8a5-5fc3a7d6229d" ma:termSetId="352fdec8-8e76-4497-8cf7-abe1629e90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8f06f43a-0f38-40e9-ae39-0bb5efc191ce}" ma:internalName="TaxCatchAll" ma:showField="CatchAllData" ma:web="5e2ffa49-0319-40ff-b91c-315abd8174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a9ac0-bc47-4684-84e6-3a8e9ac80c12" elementFormDefault="qualified">
    <xsd:import namespace="http://schemas.microsoft.com/office/2006/documentManagement/types"/>
    <xsd:import namespace="http://schemas.microsoft.com/office/infopath/2007/PartnerControls"/>
    <xsd:element name="RecordNumber" ma:index="2" nillable="true" ma:displayName="Document ID" ma:hidden="true" ma:internalName="RecordNumber">
      <xsd:simpleType>
        <xsd:restriction base="dms:Text">
          <xsd:maxLength value="255"/>
        </xsd:restriction>
      </xsd:simpleType>
    </xsd:element>
    <xsd:element name="ObjectiveID" ma:index="4" nillable="true" ma:displayName="Objective ID" ma:hidden="true" ma:internalName="ObjectiveID" ma:readOnly="false">
      <xsd:simpleType>
        <xsd:restriction base="dms:Text">
          <xsd:maxLength value="255"/>
        </xsd:restriction>
      </xsd:simpleType>
    </xsd:element>
    <xsd:element name="SenateOrder12" ma:index="5" nillable="true" ma:displayName="Senate Order #12" ma:default="0" ma:hidden="true" ma:internalName="SenateOrder12" ma:readOnly="false">
      <xsd:simpleType>
        <xsd:restriction base="dms:Boolean"/>
      </xsd:simpleType>
    </xsd:element>
    <xsd:element name="SignificantFlag" ma:index="6" nillable="true" ma:displayName="Significant Flag" ma:default="0" ma:hidden="true" ma:internalName="SignificantFlag" ma:readOnly="false">
      <xsd:simpleType>
        <xsd:restriction base="dms:Boolean"/>
      </xsd:simpleType>
    </xsd:element>
    <xsd:element name="SignificantReason" ma:index="7" nillable="true" ma:displayName="Significant Reason" ma:hidden="true" ma:internalName="SignificantReason" ma:readOnly="false">
      <xsd:simpleType>
        <xsd:restriction base="dms:Text">
          <xsd:maxLength value="255"/>
        </xsd:restriction>
      </xsd:simpleType>
    </xsd:element>
    <xsd:element name="NotesLinks" ma:index="8" nillable="true" ma:displayName="Notes &amp; Links" ma:description="Use this field to enter relevant document/site hyperlinks and/or notes." ma:internalName="NotesLinks" ma:readOnly="false">
      <xsd:simpleType>
        <xsd:restriction base="dms:Note"/>
      </xsd:simpleType>
    </xsd:element>
    <xsd:element name="ded95d7ab059406991d558011d18c177" ma:index="15" nillable="true" ma:displayName="SecurityClassification_0" ma:hidden="true" ma:internalName="ded95d7ab059406991d558011d18c177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f478ab-373e-4295-9ff0-9b833ad01319" elementFormDefault="qualified">
    <xsd:import namespace="http://schemas.microsoft.com/office/2006/documentManagement/types"/>
    <xsd:import namespace="http://schemas.microsoft.com/office/infopath/2007/PartnerControls"/>
    <xsd:element name="Reviewers" ma:index="9" nillable="true" ma:displayName="Reviewers" ma:list="UserInfo" ma:SharePointGroup="0" ma:internalName="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ers" ma:index="10" nillable="true" ma:displayName="Approvers" ma:list="UserInfo" ma:SharePointGroup="0" ma:internalName="Approv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5C8EB3-DACC-42B3-AD1F-CAFAA18F8BCA}">
  <ds:schemaRefs>
    <ds:schemaRef ds:uri="http://schemas.microsoft.com/office/2006/metadata/properties"/>
    <ds:schemaRef ds:uri="http://purl.org/dc/terms/"/>
    <ds:schemaRef ds:uri="17f478ab-373e-4295-9ff0-9b833ad01319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sharepoint/v4"/>
    <ds:schemaRef ds:uri="da7a9ac0-bc47-4684-84e6-3a8e9ac80c12"/>
    <ds:schemaRef ds:uri="http://schemas.microsoft.com/office/infopath/2007/PartnerControls"/>
    <ds:schemaRef ds:uri="http://schemas.openxmlformats.org/package/2006/metadata/core-properties"/>
    <ds:schemaRef ds:uri="5e2ffa49-0319-40ff-b91c-315abd817404"/>
  </ds:schemaRefs>
</ds:datastoreItem>
</file>

<file path=customXml/itemProps2.xml><?xml version="1.0" encoding="utf-8"?>
<ds:datastoreItem xmlns:ds="http://schemas.openxmlformats.org/officeDocument/2006/customXml" ds:itemID="{EB95EC4F-EDC2-494B-B304-77E0DB0252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56BD12-4172-48F9-9850-C4709044C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2ffa49-0319-40ff-b91c-315abd817404"/>
    <ds:schemaRef ds:uri="da7a9ac0-bc47-4684-84e6-3a8e9ac80c12"/>
    <ds:schemaRef ds:uri="17f478ab-373e-4295-9ff0-9b833ad01319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Contents</vt:lpstr>
      <vt:lpstr>3.1.1</vt:lpstr>
      <vt:lpstr>3.1.2</vt:lpstr>
      <vt:lpstr>3.1.3</vt:lpstr>
      <vt:lpstr>3.1.4.1 &amp; 3.1.4.2</vt:lpstr>
      <vt:lpstr>3.1.4.3 &amp; 3.1.4.4</vt:lpstr>
      <vt:lpstr>3.1.5</vt:lpstr>
      <vt:lpstr>3.1.6.1.1 to 3.1.6.2.6</vt:lpstr>
      <vt:lpstr>3.1.7</vt:lpstr>
      <vt:lpstr>3.1.8</vt:lpstr>
      <vt:lpstr>3.1.9</vt:lpstr>
      <vt:lpstr>3.1.10.1.1 to 3.1.10.2.6</vt:lpstr>
      <vt:lpstr>'3.1.1'!Print_Area</vt:lpstr>
      <vt:lpstr>'3.1.10.1.1 to 3.1.10.2.6'!Print_Area</vt:lpstr>
      <vt:lpstr>'3.1.2'!Print_Area</vt:lpstr>
      <vt:lpstr>'3.1.3'!Print_Area</vt:lpstr>
      <vt:lpstr>'3.1.4.1 &amp; 3.1.4.2'!Print_Area</vt:lpstr>
      <vt:lpstr>'3.1.4.3 &amp; 3.1.4.4'!Print_Area</vt:lpstr>
      <vt:lpstr>'3.1.5'!Print_Area</vt:lpstr>
      <vt:lpstr>'3.1.6.1.1 to 3.1.6.2.6'!Print_Area</vt:lpstr>
      <vt:lpstr>'3.1.7'!Print_Area</vt:lpstr>
      <vt:lpstr>'3.1.8'!Print_Area</vt:lpstr>
      <vt:lpstr>'3.1.9'!Print_Area</vt:lpstr>
      <vt:lpstr>Contents!Print_Area</vt:lpstr>
      <vt:lpstr>'3.1.4.3 &amp; 3.1.4.4'!Print_Titles</vt:lpstr>
    </vt:vector>
  </TitlesOfParts>
  <Company>ASIC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Catrina Orr</dc:creator>
  <cp:lastModifiedBy>joseph.rullo</cp:lastModifiedBy>
  <cp:lastPrinted>2018-01-29T23:22:52Z</cp:lastPrinted>
  <dcterms:created xsi:type="dcterms:W3CDTF">2010-10-18T01:28:27Z</dcterms:created>
  <dcterms:modified xsi:type="dcterms:W3CDTF">2018-01-30T00:22:18Z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B1039153</vt:lpwstr>
  </property>
  <property fmtid="{D5CDD505-2E9C-101B-9397-08002B2CF9AE}" pid="4" name="Objective-Title">
    <vt:lpwstr>2014-2015 ASIC-Insolvency-statistics-series3.1</vt:lpwstr>
  </property>
  <property fmtid="{D5CDD505-2E9C-101B-9397-08002B2CF9AE}" pid="5" name="Objective-Comment">
    <vt:lpwstr>
    </vt:lpwstr>
  </property>
  <property fmtid="{D5CDD505-2E9C-101B-9397-08002B2CF9AE}" pid="6" name="Objective-CreationStamp">
    <vt:filetime>2015-09-09T00:42:30Z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2016-01-22T16:20:12Z</vt:filetime>
  </property>
  <property fmtid="{D5CDD505-2E9C-101B-9397-08002B2CF9AE}" pid="10" name="Objective-ModificationStamp">
    <vt:filetime>2016-01-22T15:33:47Z</vt:filetime>
  </property>
  <property fmtid="{D5CDD505-2E9C-101B-9397-08002B2CF9AE}" pid="11" name="Objective-Owner">
    <vt:lpwstr>Catrina Orr</vt:lpwstr>
  </property>
  <property fmtid="{D5CDD505-2E9C-101B-9397-08002B2CF9AE}" pid="12" name="Objective-Path">
    <vt:lpwstr>BCS:ASIC:REGULATION &amp; COMPLIANCE:Reporting:Insolvency Practitioners - External Administrators' Reports:2015 External Administrators reports:</vt:lpwstr>
  </property>
  <property fmtid="{D5CDD505-2E9C-101B-9397-08002B2CF9AE}" pid="13" name="Objective-Parent">
    <vt:lpwstr>2015 External Administrators reports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1.0</vt:lpwstr>
  </property>
  <property fmtid="{D5CDD505-2E9C-101B-9397-08002B2CF9AE}" pid="16" name="Objective-VersionNumber">
    <vt:i4>17</vt:i4>
  </property>
  <property fmtid="{D5CDD505-2E9C-101B-9397-08002B2CF9AE}" pid="17" name="Objective-VersionComment">
    <vt:lpwstr>
    </vt:lpwstr>
  </property>
  <property fmtid="{D5CDD505-2E9C-101B-9397-08002B2CF9AE}" pid="18" name="Objective-FileNumber">
    <vt:lpwstr>
    </vt:lpwstr>
  </property>
  <property fmtid="{D5CDD505-2E9C-101B-9397-08002B2CF9AE}" pid="19" name="Objective-Classification">
    <vt:lpwstr>[Inherited - IN-CONFIDENCE]</vt:lpwstr>
  </property>
  <property fmtid="{D5CDD505-2E9C-101B-9397-08002B2CF9AE}" pid="20" name="Objective-Caveats">
    <vt:lpwstr>
    </vt:lpwstr>
  </property>
  <property fmtid="{D5CDD505-2E9C-101B-9397-08002B2CF9AE}" pid="21" name="Objective-Category [system]">
    <vt:lpwstr>
    </vt:lpwstr>
  </property>
  <property fmtid="{D5CDD505-2E9C-101B-9397-08002B2CF9AE}" pid="22" name="RecordPoint_SubmissionDate">
    <vt:lpwstr/>
  </property>
  <property fmtid="{D5CDD505-2E9C-101B-9397-08002B2CF9AE}" pid="23" name="RecordPoint_RecordNumberSubmitted">
    <vt:lpwstr>R20170000602273</vt:lpwstr>
  </property>
  <property fmtid="{D5CDD505-2E9C-101B-9397-08002B2CF9AE}" pid="24" name="ContentTypeId">
    <vt:lpwstr>0x010100B5F685A1365F544391EF8C813B164F3A1400D8F12CF698772448935DA33F9FAA6109</vt:lpwstr>
  </property>
  <property fmtid="{D5CDD505-2E9C-101B-9397-08002B2CF9AE}" pid="25" name="RecordPoint_ActiveItemWebId">
    <vt:lpwstr>{5e2ffa49-0319-40ff-b91c-315abd817404}</vt:lpwstr>
  </property>
  <property fmtid="{D5CDD505-2E9C-101B-9397-08002B2CF9AE}" pid="26" name="SecurityClassification">
    <vt:lpwstr>1;#In Confidence or Sensitive|b209eba4-50cc-4782-a384-0b057e0fa683</vt:lpwstr>
  </property>
  <property fmtid="{D5CDD505-2E9C-101B-9397-08002B2CF9AE}" pid="27" name="RecordPoint_WorkflowType">
    <vt:lpwstr>ActiveSubmitStub</vt:lpwstr>
  </property>
  <property fmtid="{D5CDD505-2E9C-101B-9397-08002B2CF9AE}" pid="28" name="RecordPoint_ActiveItemSiteId">
    <vt:lpwstr>{2b671c10-e4a0-4000-aadb-76c91cc22cb4}</vt:lpwstr>
  </property>
  <property fmtid="{D5CDD505-2E9C-101B-9397-08002B2CF9AE}" pid="29" name="RecordPoint_ActiveItemListId">
    <vt:lpwstr>{df073a32-fb79-4245-b802-9c451f04249d}</vt:lpwstr>
  </property>
  <property fmtid="{D5CDD505-2E9C-101B-9397-08002B2CF9AE}" pid="30" name="RecordPoint_ActiveItemUniqueId">
    <vt:lpwstr>{4965c7f9-34df-4274-a3fa-36634a23f3c4}</vt:lpwstr>
  </property>
  <property fmtid="{D5CDD505-2E9C-101B-9397-08002B2CF9AE}" pid="31" name="RecordPoint_SubmissionCompleted">
    <vt:lpwstr>2018-01-30T11:17:29.1560125+11:00</vt:lpwstr>
  </property>
  <property fmtid="{D5CDD505-2E9C-101B-9397-08002B2CF9AE}" pid="32" name="RecordPoint_RecordFormat">
    <vt:lpwstr/>
  </property>
  <property fmtid="{D5CDD505-2E9C-101B-9397-08002B2CF9AE}" pid="33" name="RecordPoint_ActiveItemMoved">
    <vt:lpwstr/>
  </property>
  <property fmtid="{D5CDD505-2E9C-101B-9397-08002B2CF9AE}" pid="34" name="bb01e81e06614cfdb08b6d47c8bf5851">
    <vt:lpwstr/>
  </property>
  <property fmtid="{D5CDD505-2E9C-101B-9397-08002B2CF9AE}" pid="35" name="Period">
    <vt:lpwstr>33;#2016-2017|a6ad1a33-882b-429f-9809-f20c981c690d</vt:lpwstr>
  </property>
</Properties>
</file>