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320" windowHeight="11640" tabRatio="696" activeTab="9"/>
  </bookViews>
  <sheets>
    <sheet name="Contents" sheetId="2" r:id="rId1"/>
    <sheet name="3.3.1" sheetId="25" r:id="rId2"/>
    <sheet name="3.3.2" sheetId="10" r:id="rId3"/>
    <sheet name="3.3.3" sheetId="11" r:id="rId4"/>
    <sheet name="3.3.4" sheetId="12" r:id="rId5"/>
    <sheet name="3.3.5" sheetId="13" r:id="rId6"/>
    <sheet name="3.3.6" sheetId="14" r:id="rId7"/>
    <sheet name="3.3.7" sheetId="15" r:id="rId8"/>
    <sheet name="3.3.8" sheetId="16" r:id="rId9"/>
    <sheet name="3.3.9" sheetId="17" r:id="rId10"/>
    <sheet name="3.3.10.1-3.3.10.6" sheetId="18" r:id="rId11"/>
    <sheet name="3.3.11" sheetId="19" r:id="rId12"/>
    <sheet name="3.3.12" sheetId="24" r:id="rId13"/>
    <sheet name="3.3.13" sheetId="20" r:id="rId14"/>
    <sheet name="3.3.14" sheetId="21" r:id="rId15"/>
    <sheet name="3.3.15.1-3.3.15.4" sheetId="23" r:id="rId16"/>
    <sheet name="3.3.16.1-3.3.16.3" sheetId="26" r:id="rId17"/>
  </sheets>
  <externalReferences>
    <externalReference r:id="rId18"/>
    <externalReference r:id="rId19"/>
  </externalReferences>
  <definedNames>
    <definedName name="_xlnm.Print_Area" localSheetId="1">'3.3.1'!$A$1:$K$113</definedName>
    <definedName name="_xlnm.Print_Area" localSheetId="10">'3.3.10.1-3.3.10.6'!$A$1:$L$404</definedName>
    <definedName name="_xlnm.Print_Area" localSheetId="11">'3.3.11'!$A$1:$I$70</definedName>
    <definedName name="_xlnm.Print_Area" localSheetId="12">'3.3.12'!$A$1:$H$67</definedName>
    <definedName name="_xlnm.Print_Area" localSheetId="13">'3.3.13'!$A$1:$U$122</definedName>
    <definedName name="_xlnm.Print_Area" localSheetId="14">'3.3.14'!$A$1:$H$63</definedName>
    <definedName name="_xlnm.Print_Area" localSheetId="15">'3.3.15.1-3.3.15.4'!$A$1:$H$226</definedName>
    <definedName name="_xlnm.Print_Area" localSheetId="16">'3.3.16.1-3.3.16.3'!$A$1:$K$166</definedName>
    <definedName name="_xlnm.Print_Area" localSheetId="2">'3.3.2'!$A$1:$H$61</definedName>
    <definedName name="_xlnm.Print_Area" localSheetId="3">'3.3.3'!$A$1:$H$70</definedName>
    <definedName name="_xlnm.Print_Area" localSheetId="4">'3.3.4'!$A$1:$H$66</definedName>
    <definedName name="_xlnm.Print_Area" localSheetId="5">'3.3.5'!$A$1:$AA$61</definedName>
    <definedName name="_xlnm.Print_Area" localSheetId="6">'3.3.6'!$A$1:$Q$64</definedName>
    <definedName name="_xlnm.Print_Area" localSheetId="7">'3.3.7'!$A$1:$N$63</definedName>
    <definedName name="_xlnm.Print_Area" localSheetId="8">'3.3.8'!$A$1:$H$65</definedName>
    <definedName name="_xlnm.Print_Area" localSheetId="9">'3.3.9'!$A$1:$J$62</definedName>
    <definedName name="_xlnm.Print_Area" localSheetId="0">Contents!$A$1:$B$56</definedName>
  </definedNames>
  <calcPr calcId="145621"/>
</workbook>
</file>

<file path=xl/calcChain.xml><?xml version="1.0" encoding="utf-8"?>
<calcChain xmlns="http://schemas.openxmlformats.org/spreadsheetml/2006/main">
  <c r="D82" i="25" l="1"/>
  <c r="E82" i="25"/>
  <c r="F82" i="25"/>
  <c r="G82" i="25"/>
  <c r="H82" i="25"/>
  <c r="I82" i="25"/>
  <c r="J82" i="25"/>
  <c r="K82" i="25"/>
  <c r="C82" i="25"/>
  <c r="C81" i="25"/>
  <c r="D70" i="25"/>
  <c r="E70" i="25"/>
  <c r="F70" i="25"/>
  <c r="G70" i="25"/>
  <c r="H70" i="25"/>
  <c r="I70" i="25"/>
  <c r="J70" i="25"/>
  <c r="K70" i="25"/>
  <c r="C70" i="25"/>
  <c r="C69" i="25"/>
  <c r="K55" i="25"/>
  <c r="D55" i="25"/>
  <c r="E55" i="25"/>
  <c r="F55" i="25"/>
  <c r="G55" i="25"/>
  <c r="H55" i="25"/>
  <c r="I55" i="25"/>
  <c r="J55" i="25"/>
  <c r="C55" i="25"/>
  <c r="K54" i="25"/>
  <c r="K53" i="25"/>
  <c r="K52" i="25"/>
  <c r="H125" i="26" l="1"/>
  <c r="G134" i="26"/>
  <c r="F134" i="26"/>
  <c r="E134" i="26"/>
  <c r="D134" i="26"/>
  <c r="C134" i="26"/>
  <c r="B134" i="26"/>
  <c r="B142" i="26" s="1"/>
  <c r="J78" i="26"/>
  <c r="I87" i="26"/>
  <c r="H87" i="26"/>
  <c r="G87" i="26"/>
  <c r="F87" i="26"/>
  <c r="E87" i="26"/>
  <c r="D87" i="26"/>
  <c r="C87" i="26"/>
  <c r="B87" i="26"/>
  <c r="B95" i="26" s="1"/>
  <c r="C32" i="26"/>
  <c r="B32" i="26"/>
  <c r="D24" i="26"/>
  <c r="E24" i="26"/>
  <c r="F24" i="26"/>
  <c r="G24" i="26"/>
  <c r="C24" i="26"/>
  <c r="B24" i="26"/>
  <c r="H15" i="26"/>
  <c r="H212" i="23"/>
  <c r="C212" i="23"/>
  <c r="D212" i="23"/>
  <c r="E212" i="23"/>
  <c r="F212" i="23"/>
  <c r="G212" i="23"/>
  <c r="B212" i="23"/>
  <c r="H200" i="23"/>
  <c r="C200" i="23"/>
  <c r="D200" i="23"/>
  <c r="E200" i="23"/>
  <c r="F200" i="23"/>
  <c r="G200" i="23"/>
  <c r="B200" i="23"/>
  <c r="H187" i="23"/>
  <c r="H151" i="23"/>
  <c r="C151" i="23"/>
  <c r="D151" i="23"/>
  <c r="E151" i="23"/>
  <c r="F151" i="23"/>
  <c r="G151" i="23"/>
  <c r="B151" i="23"/>
  <c r="H139" i="23"/>
  <c r="C139" i="23"/>
  <c r="D139" i="23"/>
  <c r="E139" i="23"/>
  <c r="F139" i="23"/>
  <c r="G139" i="23"/>
  <c r="B139" i="23"/>
  <c r="H126" i="23"/>
  <c r="H97" i="23"/>
  <c r="C97" i="23"/>
  <c r="D97" i="23"/>
  <c r="E97" i="23"/>
  <c r="F97" i="23"/>
  <c r="G97" i="23"/>
  <c r="B97" i="23"/>
  <c r="H85" i="23"/>
  <c r="C85" i="23"/>
  <c r="D85" i="23"/>
  <c r="E85" i="23"/>
  <c r="F85" i="23"/>
  <c r="G85" i="23"/>
  <c r="B85" i="23"/>
  <c r="H72" i="23"/>
  <c r="H44" i="23"/>
  <c r="C44" i="23"/>
  <c r="D44" i="23"/>
  <c r="E44" i="23"/>
  <c r="F44" i="23"/>
  <c r="G44" i="23"/>
  <c r="B44" i="23"/>
  <c r="H32" i="23"/>
  <c r="C32" i="23"/>
  <c r="D32" i="23"/>
  <c r="E32" i="23"/>
  <c r="F32" i="23"/>
  <c r="G32" i="23"/>
  <c r="B32" i="23"/>
  <c r="H19" i="23"/>
  <c r="F44" i="21"/>
  <c r="C44" i="21"/>
  <c r="D44" i="21"/>
  <c r="E44" i="21"/>
  <c r="B44" i="21"/>
  <c r="F32" i="21"/>
  <c r="C32" i="21"/>
  <c r="D32" i="21"/>
  <c r="E32" i="21"/>
  <c r="B32" i="21"/>
  <c r="F19" i="21"/>
  <c r="U44" i="20"/>
  <c r="P44" i="20"/>
  <c r="Q44" i="20"/>
  <c r="R44" i="20"/>
  <c r="S44" i="20"/>
  <c r="T44" i="20"/>
  <c r="O44" i="20"/>
  <c r="N44" i="20"/>
  <c r="I44" i="20"/>
  <c r="J44" i="20"/>
  <c r="K44" i="20"/>
  <c r="L44" i="20"/>
  <c r="M44" i="20"/>
  <c r="H44" i="20"/>
  <c r="U32" i="20"/>
  <c r="Q31" i="20"/>
  <c r="Q32" i="20"/>
  <c r="P32" i="20"/>
  <c r="R32" i="20"/>
  <c r="S32" i="20"/>
  <c r="T32" i="20"/>
  <c r="O32" i="20"/>
  <c r="N32" i="20"/>
  <c r="I32" i="20"/>
  <c r="J32" i="20"/>
  <c r="K32" i="20"/>
  <c r="L32" i="20"/>
  <c r="M32" i="20"/>
  <c r="H32" i="20"/>
  <c r="G44" i="20"/>
  <c r="B44" i="20"/>
  <c r="G32" i="20"/>
  <c r="C32" i="20"/>
  <c r="C44" i="20" s="1"/>
  <c r="D32" i="20"/>
  <c r="D44" i="20" s="1"/>
  <c r="E32" i="20"/>
  <c r="E44" i="20" s="1"/>
  <c r="F32" i="20"/>
  <c r="F44" i="20" s="1"/>
  <c r="B32" i="20"/>
  <c r="G44" i="24"/>
  <c r="D44" i="24"/>
  <c r="E44" i="24"/>
  <c r="F44" i="24"/>
  <c r="B44" i="24"/>
  <c r="G32" i="24"/>
  <c r="D32" i="24"/>
  <c r="E32" i="24"/>
  <c r="F32" i="24"/>
  <c r="B32" i="24"/>
  <c r="G19" i="24"/>
  <c r="I44" i="19"/>
  <c r="C44" i="19"/>
  <c r="D44" i="19"/>
  <c r="F44" i="19"/>
  <c r="G44" i="19"/>
  <c r="H44" i="19"/>
  <c r="B44" i="19"/>
  <c r="I32" i="19"/>
  <c r="C32" i="19"/>
  <c r="D32" i="19"/>
  <c r="F32" i="19"/>
  <c r="G32" i="19"/>
  <c r="H32" i="19"/>
  <c r="B32" i="19"/>
  <c r="I19" i="19"/>
  <c r="G380" i="18"/>
  <c r="C380" i="18"/>
  <c r="D380" i="18"/>
  <c r="E380" i="18"/>
  <c r="F380" i="18"/>
  <c r="B380" i="18"/>
  <c r="G368" i="18"/>
  <c r="C368" i="18"/>
  <c r="D368" i="18"/>
  <c r="E368" i="18"/>
  <c r="F368" i="18"/>
  <c r="B368" i="18"/>
  <c r="G355" i="18"/>
  <c r="L312" i="18"/>
  <c r="C312" i="18"/>
  <c r="D312" i="18"/>
  <c r="E312" i="18"/>
  <c r="F312" i="18"/>
  <c r="G312" i="18"/>
  <c r="H312" i="18"/>
  <c r="I312" i="18"/>
  <c r="J312" i="18"/>
  <c r="K312" i="18"/>
  <c r="B312" i="18"/>
  <c r="L300" i="18"/>
  <c r="C300" i="18"/>
  <c r="D300" i="18"/>
  <c r="E300" i="18"/>
  <c r="F300" i="18"/>
  <c r="G300" i="18"/>
  <c r="H300" i="18"/>
  <c r="I300" i="18"/>
  <c r="J300" i="18"/>
  <c r="K300" i="18"/>
  <c r="B300" i="18"/>
  <c r="L287" i="18"/>
  <c r="L244" i="18"/>
  <c r="C244" i="18"/>
  <c r="D244" i="18"/>
  <c r="E244" i="18"/>
  <c r="F244" i="18"/>
  <c r="G244" i="18"/>
  <c r="H244" i="18"/>
  <c r="I244" i="18"/>
  <c r="J244" i="18"/>
  <c r="K244" i="18"/>
  <c r="B244" i="18"/>
  <c r="L232" i="18"/>
  <c r="C232" i="18"/>
  <c r="D232" i="18"/>
  <c r="E232" i="18"/>
  <c r="F232" i="18"/>
  <c r="G232" i="18"/>
  <c r="H232" i="18"/>
  <c r="I232" i="18"/>
  <c r="J232" i="18"/>
  <c r="K232" i="18"/>
  <c r="B232" i="18"/>
  <c r="L219" i="18"/>
  <c r="L176" i="18"/>
  <c r="C176" i="18"/>
  <c r="D176" i="18"/>
  <c r="E176" i="18"/>
  <c r="F176" i="18"/>
  <c r="G176" i="18"/>
  <c r="H176" i="18"/>
  <c r="I176" i="18"/>
  <c r="J176" i="18"/>
  <c r="K176" i="18"/>
  <c r="B176" i="18"/>
  <c r="L164" i="18"/>
  <c r="C164" i="18"/>
  <c r="D164" i="18"/>
  <c r="E164" i="18"/>
  <c r="F164" i="18"/>
  <c r="G164" i="18"/>
  <c r="H164" i="18"/>
  <c r="I164" i="18"/>
  <c r="J164" i="18"/>
  <c r="K164" i="18"/>
  <c r="B164" i="18"/>
  <c r="L151" i="18"/>
  <c r="L109" i="18"/>
  <c r="C109" i="18"/>
  <c r="D109" i="18"/>
  <c r="E109" i="18"/>
  <c r="F109" i="18"/>
  <c r="G109" i="18"/>
  <c r="H109" i="18"/>
  <c r="I109" i="18"/>
  <c r="J109" i="18"/>
  <c r="K109" i="18"/>
  <c r="B109" i="18"/>
  <c r="L97" i="18"/>
  <c r="C97" i="18"/>
  <c r="D97" i="18"/>
  <c r="E97" i="18"/>
  <c r="F97" i="18"/>
  <c r="G97" i="18"/>
  <c r="H97" i="18"/>
  <c r="I97" i="18"/>
  <c r="J97" i="18"/>
  <c r="K97" i="18"/>
  <c r="B97" i="18"/>
  <c r="L84" i="18"/>
  <c r="L44" i="18"/>
  <c r="B44" i="18"/>
  <c r="L32" i="18"/>
  <c r="C32" i="18"/>
  <c r="C44" i="18" s="1"/>
  <c r="D32" i="18"/>
  <c r="D44" i="18" s="1"/>
  <c r="E32" i="18"/>
  <c r="E44" i="18" s="1"/>
  <c r="F32" i="18"/>
  <c r="F44" i="18" s="1"/>
  <c r="G32" i="18"/>
  <c r="G44" i="18" s="1"/>
  <c r="H32" i="18"/>
  <c r="H44" i="18" s="1"/>
  <c r="I32" i="18"/>
  <c r="I44" i="18" s="1"/>
  <c r="J32" i="18"/>
  <c r="J44" i="18" s="1"/>
  <c r="K32" i="18"/>
  <c r="K44" i="18" s="1"/>
  <c r="B32" i="18"/>
  <c r="L19" i="18"/>
  <c r="J44" i="17"/>
  <c r="D44" i="17"/>
  <c r="E44" i="17"/>
  <c r="F44" i="17"/>
  <c r="G44" i="17"/>
  <c r="H44" i="17"/>
  <c r="I44" i="17"/>
  <c r="C44" i="17"/>
  <c r="J32" i="17"/>
  <c r="D32" i="17"/>
  <c r="E32" i="17"/>
  <c r="F32" i="17"/>
  <c r="G32" i="17"/>
  <c r="H32" i="17"/>
  <c r="I32" i="17"/>
  <c r="C32" i="17"/>
  <c r="J19" i="17"/>
  <c r="G44" i="16"/>
  <c r="C44" i="16"/>
  <c r="D44" i="16"/>
  <c r="E44" i="16"/>
  <c r="F44" i="16"/>
  <c r="B44" i="16"/>
  <c r="G32" i="16"/>
  <c r="C32" i="16"/>
  <c r="D32" i="16"/>
  <c r="E32" i="16"/>
  <c r="F32" i="16"/>
  <c r="B32" i="16"/>
  <c r="G19" i="16"/>
  <c r="M44" i="15"/>
  <c r="D44" i="15"/>
  <c r="E44" i="15"/>
  <c r="F44" i="15"/>
  <c r="G44" i="15"/>
  <c r="H44" i="15"/>
  <c r="I44" i="15"/>
  <c r="K44" i="15"/>
  <c r="L44" i="15"/>
  <c r="B44" i="15"/>
  <c r="M32" i="15"/>
  <c r="D32" i="15"/>
  <c r="E32" i="15"/>
  <c r="F32" i="15"/>
  <c r="G32" i="15"/>
  <c r="H32" i="15"/>
  <c r="I32" i="15"/>
  <c r="K32" i="15"/>
  <c r="L32" i="15"/>
  <c r="B32" i="15"/>
  <c r="M19" i="15"/>
  <c r="N44" i="14"/>
  <c r="P44" i="14"/>
  <c r="P42" i="14"/>
  <c r="P43" i="14"/>
  <c r="C44" i="14"/>
  <c r="D44" i="14"/>
  <c r="E44" i="14"/>
  <c r="F44" i="14"/>
  <c r="G44" i="14"/>
  <c r="H44" i="14"/>
  <c r="I44" i="14"/>
  <c r="J44" i="14"/>
  <c r="K44" i="14"/>
  <c r="L44" i="14"/>
  <c r="M44" i="14"/>
  <c r="B44" i="14"/>
  <c r="C32" i="14"/>
  <c r="D32" i="14"/>
  <c r="E32" i="14"/>
  <c r="F32" i="14"/>
  <c r="G32" i="14"/>
  <c r="H32" i="14"/>
  <c r="I32" i="14"/>
  <c r="J32" i="14"/>
  <c r="K32" i="14"/>
  <c r="L32" i="14"/>
  <c r="M32" i="14"/>
  <c r="N32" i="14"/>
  <c r="B32" i="14"/>
  <c r="P19" i="14"/>
  <c r="AA44" i="13"/>
  <c r="V44" i="13"/>
  <c r="W44" i="13"/>
  <c r="X44" i="13"/>
  <c r="Y44" i="13"/>
  <c r="Z44" i="13"/>
  <c r="C44" i="13"/>
  <c r="D44" i="13"/>
  <c r="E44" i="13"/>
  <c r="F44" i="13"/>
  <c r="G44" i="13"/>
  <c r="H44" i="13"/>
  <c r="I44" i="13"/>
  <c r="J44" i="13"/>
  <c r="K44" i="13"/>
  <c r="L44" i="13"/>
  <c r="M44" i="13"/>
  <c r="N44" i="13"/>
  <c r="O44" i="13"/>
  <c r="P44" i="13"/>
  <c r="Q44" i="13"/>
  <c r="R44" i="13"/>
  <c r="S44" i="13"/>
  <c r="T44" i="13"/>
  <c r="B44" i="13"/>
  <c r="AA32" i="13"/>
  <c r="V32" i="13"/>
  <c r="W32" i="13"/>
  <c r="X32" i="13"/>
  <c r="Y32" i="13"/>
  <c r="Z32" i="13"/>
  <c r="C32" i="13"/>
  <c r="D32" i="13"/>
  <c r="E32" i="13"/>
  <c r="F32" i="13"/>
  <c r="G32" i="13"/>
  <c r="H32" i="13"/>
  <c r="I32" i="13"/>
  <c r="J32" i="13"/>
  <c r="K32" i="13"/>
  <c r="L32" i="13"/>
  <c r="M32" i="13"/>
  <c r="N32" i="13"/>
  <c r="O32" i="13"/>
  <c r="P32" i="13"/>
  <c r="Q32" i="13"/>
  <c r="R32" i="13"/>
  <c r="S32" i="13"/>
  <c r="T32" i="13"/>
  <c r="B32" i="13"/>
  <c r="AA19" i="13"/>
  <c r="C44" i="12"/>
  <c r="D44" i="12"/>
  <c r="E44" i="12"/>
  <c r="F44" i="12"/>
  <c r="B44" i="12"/>
  <c r="C32" i="12"/>
  <c r="D32" i="12"/>
  <c r="E32" i="12"/>
  <c r="F32" i="12"/>
  <c r="B32" i="12"/>
  <c r="G44" i="12"/>
  <c r="G32" i="12"/>
  <c r="G19" i="12"/>
  <c r="C44" i="11"/>
  <c r="D44" i="11"/>
  <c r="E44" i="11"/>
  <c r="B44" i="11"/>
  <c r="C32" i="11"/>
  <c r="D32" i="11"/>
  <c r="E32" i="11"/>
  <c r="B32" i="11"/>
  <c r="F19" i="11"/>
  <c r="C44" i="10"/>
  <c r="D44" i="10"/>
  <c r="E44" i="10"/>
  <c r="B44" i="10"/>
  <c r="F44" i="10"/>
  <c r="C32" i="10"/>
  <c r="D32" i="10"/>
  <c r="E32" i="10"/>
  <c r="B32" i="10"/>
  <c r="F32" i="10"/>
  <c r="F19" i="10"/>
  <c r="F32" i="11" l="1"/>
  <c r="F44" i="11" s="1"/>
  <c r="B43" i="15"/>
  <c r="D31" i="24"/>
  <c r="E31" i="24"/>
  <c r="F31" i="24"/>
  <c r="G31" i="24"/>
  <c r="B31" i="24"/>
  <c r="D30" i="19"/>
  <c r="D31" i="19"/>
  <c r="D43" i="19" s="1"/>
  <c r="C30" i="19"/>
  <c r="C31" i="19"/>
  <c r="C43" i="19" s="1"/>
  <c r="B30" i="19"/>
  <c r="B31" i="19"/>
  <c r="B43" i="19" s="1"/>
  <c r="I31" i="19"/>
  <c r="F31" i="19"/>
  <c r="G31" i="19"/>
  <c r="H31" i="19"/>
  <c r="K31" i="15"/>
  <c r="L31" i="15"/>
  <c r="E31" i="15"/>
  <c r="F31" i="15"/>
  <c r="G31" i="15"/>
  <c r="H31" i="15"/>
  <c r="I31" i="15"/>
  <c r="D31" i="15"/>
  <c r="B31" i="15"/>
  <c r="M31" i="15"/>
  <c r="C133" i="26" l="1"/>
  <c r="C142" i="26" s="1"/>
  <c r="D133" i="26"/>
  <c r="D142" i="26" s="1"/>
  <c r="E133" i="26"/>
  <c r="E142" i="26" s="1"/>
  <c r="F133" i="26"/>
  <c r="F142" i="26" s="1"/>
  <c r="G133" i="26"/>
  <c r="G142" i="26" s="1"/>
  <c r="B133" i="26"/>
  <c r="H124" i="26"/>
  <c r="C86" i="26"/>
  <c r="C95" i="26" s="1"/>
  <c r="D86" i="26"/>
  <c r="D95" i="26" s="1"/>
  <c r="E86" i="26"/>
  <c r="E95" i="26" s="1"/>
  <c r="F86" i="26"/>
  <c r="F95" i="26" s="1"/>
  <c r="G86" i="26"/>
  <c r="G95" i="26" s="1"/>
  <c r="H86" i="26"/>
  <c r="H95" i="26" s="1"/>
  <c r="I86" i="26"/>
  <c r="I95" i="26" s="1"/>
  <c r="B86" i="26"/>
  <c r="J77" i="26"/>
  <c r="D23" i="26"/>
  <c r="D32" i="26" s="1"/>
  <c r="E23" i="26"/>
  <c r="E32" i="26" s="1"/>
  <c r="F23" i="26"/>
  <c r="F32" i="26" s="1"/>
  <c r="G23" i="26"/>
  <c r="G32" i="26" s="1"/>
  <c r="C23" i="26"/>
  <c r="B23" i="26"/>
  <c r="H14" i="26" l="1"/>
  <c r="H199" i="23"/>
  <c r="C199" i="23"/>
  <c r="D199" i="23"/>
  <c r="E199" i="23"/>
  <c r="F199" i="23"/>
  <c r="G199" i="23"/>
  <c r="B199" i="23"/>
  <c r="H186" i="23"/>
  <c r="H138" i="23"/>
  <c r="C138" i="23"/>
  <c r="D138" i="23"/>
  <c r="E138" i="23"/>
  <c r="F138" i="23"/>
  <c r="G138" i="23"/>
  <c r="B138" i="23"/>
  <c r="H125" i="23"/>
  <c r="H84" i="23"/>
  <c r="C84" i="23"/>
  <c r="D84" i="23"/>
  <c r="E84" i="23"/>
  <c r="F84" i="23"/>
  <c r="G84" i="23"/>
  <c r="B84" i="23"/>
  <c r="H71" i="23"/>
  <c r="H31" i="23"/>
  <c r="C31" i="23"/>
  <c r="D31" i="23"/>
  <c r="E31" i="23"/>
  <c r="F31" i="23"/>
  <c r="G31" i="23"/>
  <c r="B31" i="23"/>
  <c r="H18" i="23"/>
  <c r="F31" i="21"/>
  <c r="C31" i="21"/>
  <c r="D31" i="21"/>
  <c r="E31" i="21"/>
  <c r="B31" i="21"/>
  <c r="F18" i="21"/>
  <c r="U31" i="20" l="1"/>
  <c r="P31" i="20"/>
  <c r="Q43" i="20"/>
  <c r="R31" i="20"/>
  <c r="S31" i="20"/>
  <c r="T31" i="20"/>
  <c r="O31" i="20"/>
  <c r="N31" i="20"/>
  <c r="I31" i="20"/>
  <c r="J31" i="20"/>
  <c r="K31" i="20"/>
  <c r="L31" i="20"/>
  <c r="M31" i="20"/>
  <c r="H31" i="20"/>
  <c r="C31" i="20"/>
  <c r="D31" i="20"/>
  <c r="D43" i="20" s="1"/>
  <c r="E31" i="20"/>
  <c r="F31" i="20"/>
  <c r="G31" i="20"/>
  <c r="B31" i="20"/>
  <c r="B30" i="20"/>
  <c r="G18" i="24"/>
  <c r="I18" i="19"/>
  <c r="G379" i="18"/>
  <c r="G367" i="18"/>
  <c r="C367" i="18"/>
  <c r="D367" i="18"/>
  <c r="E367" i="18"/>
  <c r="F367" i="18"/>
  <c r="B367" i="18"/>
  <c r="G354" i="18"/>
  <c r="L311" i="18"/>
  <c r="C311" i="18"/>
  <c r="D311" i="18"/>
  <c r="E311" i="18"/>
  <c r="F311" i="18"/>
  <c r="G311" i="18"/>
  <c r="H311" i="18"/>
  <c r="I311" i="18"/>
  <c r="J311" i="18"/>
  <c r="K311" i="18"/>
  <c r="B311" i="18"/>
  <c r="L299" i="18"/>
  <c r="C299" i="18"/>
  <c r="D299" i="18"/>
  <c r="E299" i="18"/>
  <c r="F299" i="18"/>
  <c r="G299" i="18"/>
  <c r="H299" i="18"/>
  <c r="I299" i="18"/>
  <c r="J299" i="18"/>
  <c r="K299" i="18"/>
  <c r="B299" i="18"/>
  <c r="L286" i="18"/>
  <c r="L243" i="18"/>
  <c r="C243" i="18"/>
  <c r="D243" i="18"/>
  <c r="E243" i="18"/>
  <c r="F243" i="18"/>
  <c r="G243" i="18"/>
  <c r="H243" i="18"/>
  <c r="I243" i="18"/>
  <c r="J243" i="18"/>
  <c r="K243" i="18"/>
  <c r="B243" i="18"/>
  <c r="L231" i="18"/>
  <c r="C231" i="18"/>
  <c r="D231" i="18"/>
  <c r="E231" i="18"/>
  <c r="F231" i="18"/>
  <c r="G231" i="18"/>
  <c r="H231" i="18"/>
  <c r="I231" i="18"/>
  <c r="J231" i="18"/>
  <c r="K231" i="18"/>
  <c r="B231" i="18"/>
  <c r="L218" i="18"/>
  <c r="L175" i="18"/>
  <c r="C175" i="18"/>
  <c r="D175" i="18"/>
  <c r="E175" i="18"/>
  <c r="F175" i="18"/>
  <c r="G175" i="18"/>
  <c r="H175" i="18"/>
  <c r="I175" i="18"/>
  <c r="J175" i="18"/>
  <c r="K175" i="18"/>
  <c r="B175" i="18"/>
  <c r="L163" i="18"/>
  <c r="C163" i="18"/>
  <c r="D163" i="18"/>
  <c r="E163" i="18"/>
  <c r="F163" i="18"/>
  <c r="G163" i="18"/>
  <c r="H163" i="18"/>
  <c r="I163" i="18"/>
  <c r="J163" i="18"/>
  <c r="K163" i="18"/>
  <c r="B163" i="18"/>
  <c r="L150" i="18"/>
  <c r="L108" i="18"/>
  <c r="D108" i="18"/>
  <c r="F108" i="18"/>
  <c r="H108" i="18"/>
  <c r="J108" i="18"/>
  <c r="B108" i="18"/>
  <c r="L96" i="18"/>
  <c r="C96" i="18"/>
  <c r="C108" i="18" s="1"/>
  <c r="D96" i="18"/>
  <c r="E96" i="18"/>
  <c r="E108" i="18" s="1"/>
  <c r="F96" i="18"/>
  <c r="G96" i="18"/>
  <c r="G108" i="18" s="1"/>
  <c r="H96" i="18"/>
  <c r="I96" i="18"/>
  <c r="I108" i="18" s="1"/>
  <c r="J96" i="18"/>
  <c r="K96" i="18"/>
  <c r="K108" i="18" s="1"/>
  <c r="B96" i="18"/>
  <c r="L83" i="18"/>
  <c r="B43" i="18"/>
  <c r="L31" i="18"/>
  <c r="C31" i="18"/>
  <c r="D31" i="18"/>
  <c r="E31" i="18"/>
  <c r="F31" i="18"/>
  <c r="G31" i="18"/>
  <c r="H31" i="18"/>
  <c r="I31" i="18"/>
  <c r="J31" i="18"/>
  <c r="K31" i="18"/>
  <c r="B31" i="18"/>
  <c r="L18" i="18"/>
  <c r="D31" i="17"/>
  <c r="E31" i="17"/>
  <c r="F31" i="17"/>
  <c r="G31" i="17"/>
  <c r="H31" i="17"/>
  <c r="I31" i="17"/>
  <c r="C31" i="17"/>
  <c r="J18" i="17"/>
  <c r="J31" i="17" s="1"/>
  <c r="G31" i="16"/>
  <c r="C31" i="16"/>
  <c r="D31" i="16"/>
  <c r="E31" i="16"/>
  <c r="F31" i="16"/>
  <c r="B31" i="16"/>
  <c r="G18" i="16"/>
  <c r="B43" i="14"/>
  <c r="D69" i="25"/>
  <c r="E51" i="25"/>
  <c r="E69" i="25" s="1"/>
  <c r="F51" i="25"/>
  <c r="F69" i="25" s="1"/>
  <c r="G51" i="25"/>
  <c r="G69" i="25" s="1"/>
  <c r="H51" i="25"/>
  <c r="H69" i="25" s="1"/>
  <c r="I51" i="25"/>
  <c r="I69" i="25" s="1"/>
  <c r="J51" i="25"/>
  <c r="J69" i="25" s="1"/>
  <c r="C51" i="25"/>
  <c r="C31" i="10"/>
  <c r="D31" i="10"/>
  <c r="E31" i="10"/>
  <c r="B31" i="10"/>
  <c r="B43" i="10"/>
  <c r="C31" i="11"/>
  <c r="D31" i="11"/>
  <c r="E31" i="11"/>
  <c r="B31" i="11"/>
  <c r="C31" i="12"/>
  <c r="D31" i="12"/>
  <c r="E31" i="12"/>
  <c r="F31" i="12"/>
  <c r="B31" i="12"/>
  <c r="C31" i="14"/>
  <c r="C43" i="14" s="1"/>
  <c r="D31" i="14"/>
  <c r="D43" i="14" s="1"/>
  <c r="E31" i="14"/>
  <c r="E43" i="14" s="1"/>
  <c r="F31" i="14"/>
  <c r="F43" i="14" s="1"/>
  <c r="G31" i="14"/>
  <c r="G43" i="14" s="1"/>
  <c r="H31" i="14"/>
  <c r="H43" i="14" s="1"/>
  <c r="I31" i="14"/>
  <c r="I43" i="14" s="1"/>
  <c r="J31" i="14"/>
  <c r="J43" i="14" s="1"/>
  <c r="K31" i="14"/>
  <c r="K43" i="14" s="1"/>
  <c r="L31" i="14"/>
  <c r="L43" i="14" s="1"/>
  <c r="M31" i="14"/>
  <c r="M43" i="14" s="1"/>
  <c r="N31" i="14"/>
  <c r="N43" i="14" s="1"/>
  <c r="B31" i="14"/>
  <c r="M18" i="15"/>
  <c r="K51" i="25" l="1"/>
  <c r="K69" i="25" s="1"/>
  <c r="B43" i="20"/>
  <c r="P18" i="14"/>
  <c r="AA18" i="13"/>
  <c r="G31" i="12"/>
  <c r="G18" i="12"/>
  <c r="F31" i="11"/>
  <c r="F18" i="11"/>
  <c r="F31" i="10"/>
  <c r="F43" i="10" s="1"/>
  <c r="C30" i="10"/>
  <c r="C43" i="10" s="1"/>
  <c r="D30" i="10"/>
  <c r="D43" i="10" s="1"/>
  <c r="E30" i="10"/>
  <c r="E43" i="10" s="1"/>
  <c r="F30" i="10"/>
  <c r="F18" i="10"/>
  <c r="D31" i="13" l="1"/>
  <c r="F31" i="13"/>
  <c r="H31" i="13"/>
  <c r="J31" i="13"/>
  <c r="L31" i="13"/>
  <c r="N31" i="13"/>
  <c r="P31" i="13"/>
  <c r="R31" i="13"/>
  <c r="T31" i="13"/>
  <c r="W31" i="13"/>
  <c r="Y31" i="13"/>
  <c r="AA31" i="13"/>
  <c r="C31" i="13"/>
  <c r="E31" i="13"/>
  <c r="G31" i="13"/>
  <c r="I31" i="13"/>
  <c r="K31" i="13"/>
  <c r="M31" i="13"/>
  <c r="O31" i="13"/>
  <c r="Q31" i="13"/>
  <c r="S31" i="13"/>
  <c r="V31" i="13"/>
  <c r="X31" i="13"/>
  <c r="Z31" i="13"/>
  <c r="B31" i="13"/>
  <c r="H185" i="23"/>
  <c r="H198" i="23" s="1"/>
  <c r="H211" i="23" s="1"/>
  <c r="H124" i="23"/>
  <c r="H70" i="23"/>
  <c r="H83" i="23" s="1"/>
  <c r="H96" i="23" s="1"/>
  <c r="H17" i="23"/>
  <c r="E30" i="23" s="1"/>
  <c r="E43" i="23" s="1"/>
  <c r="B30" i="21"/>
  <c r="B43" i="21" s="1"/>
  <c r="C30" i="21"/>
  <c r="C43" i="21" s="1"/>
  <c r="D30" i="21"/>
  <c r="D43" i="21" s="1"/>
  <c r="E30" i="21"/>
  <c r="E43" i="21" s="1"/>
  <c r="F30" i="21"/>
  <c r="F43" i="21" s="1"/>
  <c r="F17" i="21"/>
  <c r="C30" i="20"/>
  <c r="C43" i="20" s="1"/>
  <c r="E30" i="20"/>
  <c r="E43" i="20" s="1"/>
  <c r="F30" i="20"/>
  <c r="F43" i="20" s="1"/>
  <c r="G30" i="20"/>
  <c r="G43" i="20" s="1"/>
  <c r="H30" i="20"/>
  <c r="H43" i="20" s="1"/>
  <c r="I30" i="20"/>
  <c r="I43" i="20" s="1"/>
  <c r="J30" i="20"/>
  <c r="J43" i="20" s="1"/>
  <c r="K30" i="20"/>
  <c r="K43" i="20" s="1"/>
  <c r="L30" i="20"/>
  <c r="L43" i="20" s="1"/>
  <c r="M30" i="20"/>
  <c r="M43" i="20" s="1"/>
  <c r="N30" i="20"/>
  <c r="N43" i="20" s="1"/>
  <c r="O30" i="20"/>
  <c r="O43" i="20" s="1"/>
  <c r="P30" i="20"/>
  <c r="P43" i="20" s="1"/>
  <c r="R30" i="20"/>
  <c r="R43" i="20" s="1"/>
  <c r="S30" i="20"/>
  <c r="S43" i="20" s="1"/>
  <c r="T30" i="20"/>
  <c r="T43" i="20" s="1"/>
  <c r="U30" i="20"/>
  <c r="U43" i="20" s="1"/>
  <c r="G17" i="24"/>
  <c r="D30" i="24" s="1"/>
  <c r="D43" i="24" s="1"/>
  <c r="I17" i="19"/>
  <c r="G353" i="18"/>
  <c r="L285" i="18"/>
  <c r="B298" i="18" s="1"/>
  <c r="L217" i="18"/>
  <c r="L149" i="18"/>
  <c r="L82" i="18"/>
  <c r="L17" i="18"/>
  <c r="B230" i="18" s="1"/>
  <c r="B366" i="18"/>
  <c r="B379" i="18" s="1"/>
  <c r="C366" i="18"/>
  <c r="C379" i="18" s="1"/>
  <c r="D366" i="18"/>
  <c r="D379" i="18" s="1"/>
  <c r="E366" i="18"/>
  <c r="E379" i="18" s="1"/>
  <c r="F366" i="18"/>
  <c r="F379" i="18" s="1"/>
  <c r="G366" i="18"/>
  <c r="D298" i="18"/>
  <c r="F298" i="18"/>
  <c r="H298" i="18"/>
  <c r="J298" i="18"/>
  <c r="L298" i="18"/>
  <c r="C230" i="18"/>
  <c r="E230" i="18"/>
  <c r="G230" i="18"/>
  <c r="I230" i="18"/>
  <c r="K230" i="18"/>
  <c r="B162" i="18"/>
  <c r="D162" i="18"/>
  <c r="F162" i="18"/>
  <c r="H162" i="18"/>
  <c r="J162" i="18"/>
  <c r="L162" i="18"/>
  <c r="C95" i="18"/>
  <c r="E95" i="18"/>
  <c r="G95" i="18"/>
  <c r="I95" i="18"/>
  <c r="K95" i="18"/>
  <c r="B30" i="18"/>
  <c r="C30" i="18"/>
  <c r="C43" i="18" s="1"/>
  <c r="D30" i="18"/>
  <c r="D43" i="18" s="1"/>
  <c r="E30" i="18"/>
  <c r="E43" i="18" s="1"/>
  <c r="F30" i="18"/>
  <c r="F43" i="18" s="1"/>
  <c r="G30" i="18"/>
  <c r="G43" i="18" s="1"/>
  <c r="H30" i="18"/>
  <c r="H43" i="18" s="1"/>
  <c r="I30" i="18"/>
  <c r="I43" i="18" s="1"/>
  <c r="J30" i="18"/>
  <c r="J43" i="18" s="1"/>
  <c r="K30" i="18"/>
  <c r="K43" i="18" s="1"/>
  <c r="L30" i="18"/>
  <c r="L43" i="18" s="1"/>
  <c r="L95" i="18" l="1"/>
  <c r="J95" i="18"/>
  <c r="H95" i="18"/>
  <c r="F95" i="18"/>
  <c r="D95" i="18"/>
  <c r="B95" i="18"/>
  <c r="K162" i="18"/>
  <c r="I162" i="18"/>
  <c r="G162" i="18"/>
  <c r="E162" i="18"/>
  <c r="C162" i="18"/>
  <c r="L230" i="18"/>
  <c r="J230" i="18"/>
  <c r="H230" i="18"/>
  <c r="F230" i="18"/>
  <c r="D230" i="18"/>
  <c r="K298" i="18"/>
  <c r="I298" i="18"/>
  <c r="G298" i="18"/>
  <c r="E298" i="18"/>
  <c r="C298" i="18"/>
  <c r="H137" i="23"/>
  <c r="H150" i="23" s="1"/>
  <c r="D198" i="23"/>
  <c r="D211" i="23" s="1"/>
  <c r="D137" i="23"/>
  <c r="D150" i="23" s="1"/>
  <c r="F198" i="23"/>
  <c r="F211" i="23" s="1"/>
  <c r="B198" i="23"/>
  <c r="B211" i="23" s="1"/>
  <c r="E83" i="23"/>
  <c r="E96" i="23" s="1"/>
  <c r="F137" i="23"/>
  <c r="F150" i="23" s="1"/>
  <c r="B137" i="23"/>
  <c r="B150" i="23" s="1"/>
  <c r="G198" i="23"/>
  <c r="G211" i="23" s="1"/>
  <c r="E198" i="23"/>
  <c r="E211" i="23" s="1"/>
  <c r="C198" i="23"/>
  <c r="C211" i="23" s="1"/>
  <c r="G83" i="23"/>
  <c r="G96" i="23" s="1"/>
  <c r="C83" i="23"/>
  <c r="C96" i="23" s="1"/>
  <c r="G137" i="23"/>
  <c r="G150" i="23" s="1"/>
  <c r="E137" i="23"/>
  <c r="E150" i="23" s="1"/>
  <c r="C137" i="23"/>
  <c r="C150" i="23" s="1"/>
  <c r="F83" i="23"/>
  <c r="F96" i="23" s="1"/>
  <c r="D83" i="23"/>
  <c r="D96" i="23" s="1"/>
  <c r="B83" i="23"/>
  <c r="B96" i="23" s="1"/>
  <c r="G30" i="23"/>
  <c r="G43" i="23" s="1"/>
  <c r="C30" i="23"/>
  <c r="C43" i="23" s="1"/>
  <c r="H30" i="23"/>
  <c r="H43" i="23" s="1"/>
  <c r="F30" i="23"/>
  <c r="F43" i="23" s="1"/>
  <c r="D30" i="23"/>
  <c r="D43" i="23" s="1"/>
  <c r="B30" i="23"/>
  <c r="B43" i="23" s="1"/>
  <c r="G30" i="24"/>
  <c r="G43" i="24" s="1"/>
  <c r="E30" i="24"/>
  <c r="E43" i="24" s="1"/>
  <c r="B30" i="24"/>
  <c r="B43" i="24" s="1"/>
  <c r="F30" i="24"/>
  <c r="F43" i="24" s="1"/>
  <c r="G30" i="19"/>
  <c r="G43" i="19" s="1"/>
  <c r="I30" i="19"/>
  <c r="I43" i="19" s="1"/>
  <c r="H30" i="19"/>
  <c r="H43" i="19" s="1"/>
  <c r="F30" i="19"/>
  <c r="F43" i="19" s="1"/>
  <c r="J17" i="17" l="1"/>
  <c r="C30" i="17" s="1"/>
  <c r="C43" i="17" s="1"/>
  <c r="G17" i="16"/>
  <c r="B30" i="16" s="1"/>
  <c r="B43" i="16" s="1"/>
  <c r="C30" i="16"/>
  <c r="C43" i="16" s="1"/>
  <c r="E30" i="16"/>
  <c r="E43" i="16" s="1"/>
  <c r="G30" i="16"/>
  <c r="G43" i="16" s="1"/>
  <c r="M17" i="15"/>
  <c r="B30" i="15" s="1"/>
  <c r="H123" i="26"/>
  <c r="B132" i="26"/>
  <c r="B141" i="26" s="1"/>
  <c r="C132" i="26"/>
  <c r="C141" i="26" s="1"/>
  <c r="D132" i="26"/>
  <c r="D141" i="26" s="1"/>
  <c r="E132" i="26"/>
  <c r="E141" i="26" s="1"/>
  <c r="F132" i="26"/>
  <c r="F141" i="26" s="1"/>
  <c r="G132" i="26"/>
  <c r="G141" i="26" s="1"/>
  <c r="J76" i="26"/>
  <c r="B85" i="26"/>
  <c r="B94" i="26" s="1"/>
  <c r="C85" i="26"/>
  <c r="C94" i="26" s="1"/>
  <c r="D85" i="26"/>
  <c r="D94" i="26" s="1"/>
  <c r="E85" i="26"/>
  <c r="E94" i="26" s="1"/>
  <c r="F85" i="26"/>
  <c r="F94" i="26" s="1"/>
  <c r="G85" i="26"/>
  <c r="G94" i="26" s="1"/>
  <c r="H85" i="26"/>
  <c r="H94" i="26" s="1"/>
  <c r="I85" i="26"/>
  <c r="I94" i="26" s="1"/>
  <c r="B22" i="26"/>
  <c r="B31" i="26" s="1"/>
  <c r="C22" i="26"/>
  <c r="C31" i="26" s="1"/>
  <c r="D22" i="26"/>
  <c r="D31" i="26" s="1"/>
  <c r="E22" i="26"/>
  <c r="E31" i="26" s="1"/>
  <c r="F22" i="26"/>
  <c r="F31" i="26" s="1"/>
  <c r="G22" i="26"/>
  <c r="G31" i="26" s="1"/>
  <c r="H30" i="17" l="1"/>
  <c r="H43" i="17" s="1"/>
  <c r="J30" i="17"/>
  <c r="J43" i="17" s="1"/>
  <c r="F30" i="17"/>
  <c r="F43" i="17" s="1"/>
  <c r="D30" i="17"/>
  <c r="D43" i="17" s="1"/>
  <c r="I30" i="17"/>
  <c r="I43" i="17" s="1"/>
  <c r="G30" i="17"/>
  <c r="G43" i="17" s="1"/>
  <c r="E30" i="17"/>
  <c r="E43" i="17" s="1"/>
  <c r="F30" i="16"/>
  <c r="F43" i="16" s="1"/>
  <c r="D30" i="16"/>
  <c r="D43" i="16" s="1"/>
  <c r="I30" i="15"/>
  <c r="I43" i="15" s="1"/>
  <c r="G30" i="15"/>
  <c r="G43" i="15" s="1"/>
  <c r="E30" i="15"/>
  <c r="E43" i="15" s="1"/>
  <c r="M30" i="15"/>
  <c r="M43" i="15" s="1"/>
  <c r="K30" i="15"/>
  <c r="K43" i="15" s="1"/>
  <c r="H30" i="15"/>
  <c r="H43" i="15" s="1"/>
  <c r="F30" i="15"/>
  <c r="F43" i="15" s="1"/>
  <c r="D30" i="15"/>
  <c r="D43" i="15" s="1"/>
  <c r="L30" i="15"/>
  <c r="L43" i="15" s="1"/>
  <c r="B30" i="14" l="1"/>
  <c r="C30" i="14"/>
  <c r="D30" i="14"/>
  <c r="E30" i="14"/>
  <c r="F30" i="14"/>
  <c r="G30" i="14"/>
  <c r="H30" i="14"/>
  <c r="I30" i="14"/>
  <c r="J30" i="14"/>
  <c r="K30" i="14"/>
  <c r="L30" i="14"/>
  <c r="M30" i="14"/>
  <c r="N30" i="14"/>
  <c r="P17" i="14"/>
  <c r="AA17" i="13" l="1"/>
  <c r="Z30" i="13" l="1"/>
  <c r="Z43" i="13" s="1"/>
  <c r="Y30" i="13"/>
  <c r="Y43" i="13" s="1"/>
  <c r="X30" i="13"/>
  <c r="X43" i="13" s="1"/>
  <c r="W30" i="13"/>
  <c r="W43" i="13" s="1"/>
  <c r="V30" i="13"/>
  <c r="V43" i="13" s="1"/>
  <c r="T30" i="13"/>
  <c r="T43" i="13" s="1"/>
  <c r="S30" i="13"/>
  <c r="S43" i="13" s="1"/>
  <c r="R30" i="13"/>
  <c r="R43" i="13" s="1"/>
  <c r="Q30" i="13"/>
  <c r="Q43" i="13" s="1"/>
  <c r="P30" i="13"/>
  <c r="P43" i="13" s="1"/>
  <c r="O30" i="13"/>
  <c r="O43" i="13" s="1"/>
  <c r="N30" i="13"/>
  <c r="N43" i="13" s="1"/>
  <c r="M30" i="13"/>
  <c r="M43" i="13" s="1"/>
  <c r="L30" i="13"/>
  <c r="L43" i="13" s="1"/>
  <c r="K30" i="13"/>
  <c r="K43" i="13" s="1"/>
  <c r="J30" i="13"/>
  <c r="J43" i="13" s="1"/>
  <c r="I30" i="13"/>
  <c r="I43" i="13" s="1"/>
  <c r="H30" i="13"/>
  <c r="H43" i="13" s="1"/>
  <c r="G30" i="13"/>
  <c r="G43" i="13" s="1"/>
  <c r="F30" i="13"/>
  <c r="F43" i="13" s="1"/>
  <c r="E30" i="13"/>
  <c r="E43" i="13" s="1"/>
  <c r="D30" i="13"/>
  <c r="D43" i="13" s="1"/>
  <c r="C30" i="13"/>
  <c r="C43" i="13" s="1"/>
  <c r="B30" i="13"/>
  <c r="B43" i="13" s="1"/>
  <c r="B30" i="12"/>
  <c r="B43" i="12" s="1"/>
  <c r="C30" i="12"/>
  <c r="C43" i="12" s="1"/>
  <c r="D30" i="12"/>
  <c r="D43" i="12" s="1"/>
  <c r="E30" i="12"/>
  <c r="E43" i="12" s="1"/>
  <c r="F30" i="12"/>
  <c r="F43" i="12" s="1"/>
  <c r="E30" i="11"/>
  <c r="E43" i="11" s="1"/>
  <c r="D30" i="11"/>
  <c r="D43" i="11" s="1"/>
  <c r="C30" i="11"/>
  <c r="C43" i="11" s="1"/>
  <c r="B30" i="11"/>
  <c r="B30" i="10"/>
  <c r="F30" i="11" l="1"/>
  <c r="F43" i="11" s="1"/>
  <c r="B43" i="11"/>
  <c r="AA30" i="13"/>
  <c r="AA43" i="13" s="1"/>
  <c r="G30" i="12"/>
  <c r="G43" i="12" s="1"/>
  <c r="J47" i="25" l="1"/>
  <c r="J68" i="25" s="1"/>
  <c r="J81" i="25" s="1"/>
  <c r="I47" i="25"/>
  <c r="I68" i="25" s="1"/>
  <c r="I81" i="25" s="1"/>
  <c r="H47" i="25"/>
  <c r="H68" i="25" s="1"/>
  <c r="H81" i="25" s="1"/>
  <c r="G47" i="25"/>
  <c r="G68" i="25" s="1"/>
  <c r="G81" i="25" s="1"/>
  <c r="F47" i="25"/>
  <c r="F68" i="25" s="1"/>
  <c r="F81" i="25" s="1"/>
  <c r="E47" i="25"/>
  <c r="E68" i="25" s="1"/>
  <c r="E81" i="25" s="1"/>
  <c r="D47" i="25"/>
  <c r="D68" i="25" s="1"/>
  <c r="D81" i="25" s="1"/>
  <c r="C47" i="25"/>
  <c r="A47" i="25"/>
  <c r="K46" i="25"/>
  <c r="A46" i="25"/>
  <c r="K45" i="25"/>
  <c r="A45" i="25"/>
  <c r="K44" i="25"/>
  <c r="G131" i="26"/>
  <c r="G140" i="26" s="1"/>
  <c r="F131" i="26"/>
  <c r="F140" i="26" s="1"/>
  <c r="E131" i="26"/>
  <c r="E140" i="26" s="1"/>
  <c r="D131" i="26"/>
  <c r="D140" i="26" s="1"/>
  <c r="C131" i="26"/>
  <c r="C140" i="26" s="1"/>
  <c r="B131" i="26"/>
  <c r="B140" i="26" s="1"/>
  <c r="H122" i="26"/>
  <c r="I84" i="26"/>
  <c r="I93" i="26" s="1"/>
  <c r="H84" i="26"/>
  <c r="H93" i="26" s="1"/>
  <c r="G84" i="26"/>
  <c r="G93" i="26" s="1"/>
  <c r="F84" i="26"/>
  <c r="F93" i="26" s="1"/>
  <c r="E84" i="26"/>
  <c r="E93" i="26" s="1"/>
  <c r="D84" i="26"/>
  <c r="D93" i="26" s="1"/>
  <c r="C84" i="26"/>
  <c r="C93" i="26" s="1"/>
  <c r="B84" i="26"/>
  <c r="B93" i="26" s="1"/>
  <c r="J75" i="26"/>
  <c r="I12" i="26"/>
  <c r="H12" i="26"/>
  <c r="H184" i="23"/>
  <c r="H123" i="23"/>
  <c r="H69" i="23"/>
  <c r="H16" i="23"/>
  <c r="H29" i="23" s="1"/>
  <c r="H42" i="23" s="1"/>
  <c r="F16" i="21"/>
  <c r="F29" i="21" s="1"/>
  <c r="F42" i="21" s="1"/>
  <c r="U29" i="20"/>
  <c r="U42" i="20" s="1"/>
  <c r="T29" i="20"/>
  <c r="T42" i="20" s="1"/>
  <c r="S29" i="20"/>
  <c r="S42" i="20" s="1"/>
  <c r="R29" i="20"/>
  <c r="R42" i="20" s="1"/>
  <c r="P29" i="20"/>
  <c r="P42" i="20" s="1"/>
  <c r="O29" i="20"/>
  <c r="O42" i="20" s="1"/>
  <c r="N29" i="20"/>
  <c r="N42" i="20" s="1"/>
  <c r="M29" i="20"/>
  <c r="M42" i="20" s="1"/>
  <c r="L29" i="20"/>
  <c r="L42" i="20" s="1"/>
  <c r="K29" i="20"/>
  <c r="K42" i="20" s="1"/>
  <c r="J29" i="20"/>
  <c r="J42" i="20" s="1"/>
  <c r="I29" i="20"/>
  <c r="I42" i="20" s="1"/>
  <c r="H29" i="20"/>
  <c r="H42" i="20" s="1"/>
  <c r="G29" i="20"/>
  <c r="G42" i="20" s="1"/>
  <c r="F29" i="20"/>
  <c r="F42" i="20" s="1"/>
  <c r="E29" i="20"/>
  <c r="E42" i="20" s="1"/>
  <c r="C29" i="20"/>
  <c r="C42" i="20" s="1"/>
  <c r="B29" i="20"/>
  <c r="B42" i="20" s="1"/>
  <c r="G16" i="24"/>
  <c r="G29" i="24" s="1"/>
  <c r="G42" i="24" s="1"/>
  <c r="I16" i="19"/>
  <c r="I29" i="19" s="1"/>
  <c r="I42" i="19" s="1"/>
  <c r="G352" i="18"/>
  <c r="G365" i="18" s="1"/>
  <c r="G378" i="18" s="1"/>
  <c r="L284" i="18"/>
  <c r="L216" i="18"/>
  <c r="L148" i="18"/>
  <c r="L81" i="18"/>
  <c r="L16" i="18"/>
  <c r="L29" i="18" s="1"/>
  <c r="L42" i="18" s="1"/>
  <c r="J16" i="17"/>
  <c r="J29" i="17" s="1"/>
  <c r="J42" i="17" s="1"/>
  <c r="G16" i="16"/>
  <c r="G29" i="16" s="1"/>
  <c r="G42" i="16" s="1"/>
  <c r="M16" i="15"/>
  <c r="M29" i="15" s="1"/>
  <c r="M42" i="15" s="1"/>
  <c r="P41" i="14"/>
  <c r="N29" i="14"/>
  <c r="N42" i="14" s="1"/>
  <c r="M29" i="14"/>
  <c r="M42" i="14" s="1"/>
  <c r="L29" i="14"/>
  <c r="L42" i="14" s="1"/>
  <c r="K29" i="14"/>
  <c r="K42" i="14" s="1"/>
  <c r="J29" i="14"/>
  <c r="J42" i="14" s="1"/>
  <c r="I29" i="14"/>
  <c r="I42" i="14" s="1"/>
  <c r="H29" i="14"/>
  <c r="H42" i="14" s="1"/>
  <c r="G29" i="14"/>
  <c r="G42" i="14" s="1"/>
  <c r="F29" i="14"/>
  <c r="F42" i="14" s="1"/>
  <c r="E29" i="14"/>
  <c r="E42" i="14" s="1"/>
  <c r="D29" i="14"/>
  <c r="D42" i="14" s="1"/>
  <c r="C29" i="14"/>
  <c r="C42" i="14" s="1"/>
  <c r="B29" i="14"/>
  <c r="B42" i="14" s="1"/>
  <c r="P16" i="14"/>
  <c r="AA16" i="13"/>
  <c r="Z29" i="13" s="1"/>
  <c r="Z42" i="13" s="1"/>
  <c r="G16" i="12"/>
  <c r="F29" i="12" s="1"/>
  <c r="F42" i="12" s="1"/>
  <c r="F16" i="11"/>
  <c r="E29" i="11" s="1"/>
  <c r="E42" i="11" s="1"/>
  <c r="D29" i="10"/>
  <c r="D42" i="10" s="1"/>
  <c r="B29" i="10"/>
  <c r="B42" i="10" s="1"/>
  <c r="F16" i="10"/>
  <c r="E29" i="10" s="1"/>
  <c r="E42" i="10" s="1"/>
  <c r="K68" i="25" l="1"/>
  <c r="K81" i="25" s="1"/>
  <c r="K47" i="25"/>
  <c r="C68" i="25"/>
  <c r="E82" i="23"/>
  <c r="E95" i="23" s="1"/>
  <c r="D136" i="23"/>
  <c r="D149" i="23" s="1"/>
  <c r="E197" i="23"/>
  <c r="E210" i="23" s="1"/>
  <c r="H82" i="23"/>
  <c r="H95" i="23" s="1"/>
  <c r="H197" i="23"/>
  <c r="H210" i="23" s="1"/>
  <c r="C82" i="23"/>
  <c r="C95" i="23" s="1"/>
  <c r="G82" i="23"/>
  <c r="G95" i="23" s="1"/>
  <c r="B136" i="23"/>
  <c r="B149" i="23" s="1"/>
  <c r="F136" i="23"/>
  <c r="F149" i="23" s="1"/>
  <c r="C197" i="23"/>
  <c r="C210" i="23" s="1"/>
  <c r="G197" i="23"/>
  <c r="G210" i="23" s="1"/>
  <c r="C29" i="10"/>
  <c r="C42" i="10" s="1"/>
  <c r="B82" i="23"/>
  <c r="B95" i="23" s="1"/>
  <c r="D82" i="23"/>
  <c r="D95" i="23" s="1"/>
  <c r="F82" i="23"/>
  <c r="F95" i="23" s="1"/>
  <c r="H136" i="23"/>
  <c r="H149" i="23" s="1"/>
  <c r="C136" i="23"/>
  <c r="C149" i="23" s="1"/>
  <c r="E136" i="23"/>
  <c r="E149" i="23" s="1"/>
  <c r="G136" i="23"/>
  <c r="G149" i="23" s="1"/>
  <c r="B197" i="23"/>
  <c r="B210" i="23" s="1"/>
  <c r="D197" i="23"/>
  <c r="D210" i="23" s="1"/>
  <c r="F197" i="23"/>
  <c r="F210" i="23" s="1"/>
  <c r="C21" i="26"/>
  <c r="C30" i="26" s="1"/>
  <c r="L94" i="18"/>
  <c r="L107" i="18" s="1"/>
  <c r="B94" i="18"/>
  <c r="B107" i="18" s="1"/>
  <c r="C94" i="18"/>
  <c r="C107" i="18" s="1"/>
  <c r="D94" i="18"/>
  <c r="D107" i="18" s="1"/>
  <c r="E94" i="18"/>
  <c r="E107" i="18" s="1"/>
  <c r="F94" i="18"/>
  <c r="F107" i="18" s="1"/>
  <c r="G94" i="18"/>
  <c r="G107" i="18" s="1"/>
  <c r="H94" i="18"/>
  <c r="H107" i="18" s="1"/>
  <c r="I94" i="18"/>
  <c r="I107" i="18" s="1"/>
  <c r="J94" i="18"/>
  <c r="J107" i="18" s="1"/>
  <c r="K94" i="18"/>
  <c r="K107" i="18" s="1"/>
  <c r="L161" i="18"/>
  <c r="L174" i="18" s="1"/>
  <c r="B161" i="18"/>
  <c r="B174" i="18" s="1"/>
  <c r="C161" i="18"/>
  <c r="C174" i="18" s="1"/>
  <c r="D161" i="18"/>
  <c r="D174" i="18" s="1"/>
  <c r="E161" i="18"/>
  <c r="E174" i="18" s="1"/>
  <c r="F161" i="18"/>
  <c r="F174" i="18" s="1"/>
  <c r="G161" i="18"/>
  <c r="G174" i="18" s="1"/>
  <c r="H161" i="18"/>
  <c r="H174" i="18" s="1"/>
  <c r="I161" i="18"/>
  <c r="I174" i="18" s="1"/>
  <c r="J161" i="18"/>
  <c r="J174" i="18" s="1"/>
  <c r="K161" i="18"/>
  <c r="K174" i="18" s="1"/>
  <c r="L229" i="18"/>
  <c r="L242" i="18" s="1"/>
  <c r="B229" i="18"/>
  <c r="B242" i="18" s="1"/>
  <c r="C229" i="18"/>
  <c r="C242" i="18" s="1"/>
  <c r="D229" i="18"/>
  <c r="D242" i="18" s="1"/>
  <c r="E229" i="18"/>
  <c r="E242" i="18" s="1"/>
  <c r="F229" i="18"/>
  <c r="F242" i="18" s="1"/>
  <c r="G229" i="18"/>
  <c r="G242" i="18" s="1"/>
  <c r="H229" i="18"/>
  <c r="H242" i="18" s="1"/>
  <c r="I229" i="18"/>
  <c r="I242" i="18" s="1"/>
  <c r="J229" i="18"/>
  <c r="J242" i="18" s="1"/>
  <c r="K229" i="18"/>
  <c r="K242" i="18" s="1"/>
  <c r="L297" i="18"/>
  <c r="L310" i="18" s="1"/>
  <c r="B297" i="18"/>
  <c r="B310" i="18" s="1"/>
  <c r="K297" i="18"/>
  <c r="K310" i="18" s="1"/>
  <c r="J297" i="18"/>
  <c r="J310" i="18" s="1"/>
  <c r="I297" i="18"/>
  <c r="I310" i="18" s="1"/>
  <c r="H297" i="18"/>
  <c r="H310" i="18" s="1"/>
  <c r="G297" i="18"/>
  <c r="G310" i="18" s="1"/>
  <c r="F297" i="18"/>
  <c r="F310" i="18" s="1"/>
  <c r="E297" i="18"/>
  <c r="E310" i="18" s="1"/>
  <c r="D297" i="18"/>
  <c r="D310" i="18" s="1"/>
  <c r="C297" i="18"/>
  <c r="C310" i="18" s="1"/>
  <c r="B29" i="16"/>
  <c r="B42" i="16" s="1"/>
  <c r="C29" i="16"/>
  <c r="C42" i="16" s="1"/>
  <c r="D29" i="16"/>
  <c r="D42" i="16" s="1"/>
  <c r="E29" i="16"/>
  <c r="E42" i="16" s="1"/>
  <c r="F29" i="16"/>
  <c r="F42" i="16" s="1"/>
  <c r="B21" i="26"/>
  <c r="B30" i="26" s="1"/>
  <c r="G21" i="26"/>
  <c r="G30" i="26" s="1"/>
  <c r="F21" i="26"/>
  <c r="F30" i="26" s="1"/>
  <c r="E21" i="26"/>
  <c r="E30" i="26" s="1"/>
  <c r="D21" i="26"/>
  <c r="D30" i="26" s="1"/>
  <c r="B29" i="23"/>
  <c r="B42" i="23" s="1"/>
  <c r="C29" i="23"/>
  <c r="C42" i="23" s="1"/>
  <c r="D29" i="23"/>
  <c r="D42" i="23" s="1"/>
  <c r="E29" i="23"/>
  <c r="E42" i="23" s="1"/>
  <c r="F29" i="23"/>
  <c r="F42" i="23" s="1"/>
  <c r="G29" i="23"/>
  <c r="G42" i="23" s="1"/>
  <c r="B29" i="21"/>
  <c r="B42" i="21" s="1"/>
  <c r="C29" i="21"/>
  <c r="C42" i="21" s="1"/>
  <c r="D29" i="21"/>
  <c r="D42" i="21" s="1"/>
  <c r="E29" i="21"/>
  <c r="E42" i="21" s="1"/>
  <c r="B29" i="24"/>
  <c r="B42" i="24" s="1"/>
  <c r="D29" i="24"/>
  <c r="D42" i="24" s="1"/>
  <c r="E29" i="24"/>
  <c r="E42" i="24" s="1"/>
  <c r="F29" i="24"/>
  <c r="F42" i="24" s="1"/>
  <c r="B29" i="19"/>
  <c r="B42" i="19" s="1"/>
  <c r="C29" i="19"/>
  <c r="C42" i="19" s="1"/>
  <c r="D29" i="19"/>
  <c r="D42" i="19" s="1"/>
  <c r="F29" i="19"/>
  <c r="F42" i="19" s="1"/>
  <c r="G29" i="19"/>
  <c r="G42" i="19" s="1"/>
  <c r="H29" i="19"/>
  <c r="H42" i="19" s="1"/>
  <c r="B365" i="18"/>
  <c r="B378" i="18" s="1"/>
  <c r="C365" i="18"/>
  <c r="C378" i="18" s="1"/>
  <c r="D365" i="18"/>
  <c r="D378" i="18" s="1"/>
  <c r="E365" i="18"/>
  <c r="E378" i="18" s="1"/>
  <c r="F365" i="18"/>
  <c r="F378" i="18" s="1"/>
  <c r="B29" i="18"/>
  <c r="B42" i="18" s="1"/>
  <c r="C29" i="18"/>
  <c r="C42" i="18" s="1"/>
  <c r="D29" i="18"/>
  <c r="D42" i="18" s="1"/>
  <c r="E29" i="18"/>
  <c r="E42" i="18" s="1"/>
  <c r="F29" i="18"/>
  <c r="F42" i="18" s="1"/>
  <c r="G29" i="18"/>
  <c r="G42" i="18" s="1"/>
  <c r="H29" i="18"/>
  <c r="H42" i="18" s="1"/>
  <c r="I29" i="18"/>
  <c r="I42" i="18" s="1"/>
  <c r="J29" i="18"/>
  <c r="J42" i="18" s="1"/>
  <c r="K29" i="18"/>
  <c r="K42" i="18" s="1"/>
  <c r="C29" i="17"/>
  <c r="C42" i="17" s="1"/>
  <c r="D29" i="17"/>
  <c r="D42" i="17" s="1"/>
  <c r="E29" i="17"/>
  <c r="E42" i="17" s="1"/>
  <c r="F29" i="17"/>
  <c r="F42" i="17" s="1"/>
  <c r="G29" i="17"/>
  <c r="G42" i="17" s="1"/>
  <c r="H29" i="17"/>
  <c r="H42" i="17" s="1"/>
  <c r="I29" i="17"/>
  <c r="I42" i="17" s="1"/>
  <c r="B29" i="15"/>
  <c r="B42" i="15" s="1"/>
  <c r="D29" i="15"/>
  <c r="D42" i="15" s="1"/>
  <c r="E29" i="15"/>
  <c r="E42" i="15" s="1"/>
  <c r="F29" i="15"/>
  <c r="F42" i="15" s="1"/>
  <c r="G29" i="15"/>
  <c r="G42" i="15" s="1"/>
  <c r="H29" i="15"/>
  <c r="H42" i="15" s="1"/>
  <c r="I29" i="15"/>
  <c r="I42" i="15" s="1"/>
  <c r="K29" i="15"/>
  <c r="K42" i="15" s="1"/>
  <c r="L29" i="15"/>
  <c r="L42" i="15" s="1"/>
  <c r="B29" i="13"/>
  <c r="B42" i="13" s="1"/>
  <c r="C29" i="13"/>
  <c r="C42" i="13" s="1"/>
  <c r="D29" i="13"/>
  <c r="D42" i="13" s="1"/>
  <c r="E29" i="13"/>
  <c r="E42" i="13" s="1"/>
  <c r="F29" i="13"/>
  <c r="F42" i="13" s="1"/>
  <c r="G29" i="13"/>
  <c r="G42" i="13" s="1"/>
  <c r="H29" i="13"/>
  <c r="H42" i="13" s="1"/>
  <c r="I29" i="13"/>
  <c r="I42" i="13" s="1"/>
  <c r="J29" i="13"/>
  <c r="J42" i="13" s="1"/>
  <c r="K29" i="13"/>
  <c r="K42" i="13" s="1"/>
  <c r="L29" i="13"/>
  <c r="L42" i="13" s="1"/>
  <c r="M29" i="13"/>
  <c r="M42" i="13" s="1"/>
  <c r="N29" i="13"/>
  <c r="N42" i="13" s="1"/>
  <c r="O29" i="13"/>
  <c r="O42" i="13" s="1"/>
  <c r="P29" i="13"/>
  <c r="P42" i="13" s="1"/>
  <c r="Q29" i="13"/>
  <c r="Q42" i="13" s="1"/>
  <c r="R29" i="13"/>
  <c r="R42" i="13" s="1"/>
  <c r="S29" i="13"/>
  <c r="S42" i="13" s="1"/>
  <c r="T29" i="13"/>
  <c r="T42" i="13" s="1"/>
  <c r="V29" i="13"/>
  <c r="V42" i="13" s="1"/>
  <c r="W29" i="13"/>
  <c r="W42" i="13" s="1"/>
  <c r="X29" i="13"/>
  <c r="X42" i="13" s="1"/>
  <c r="Y29" i="13"/>
  <c r="Y42" i="13" s="1"/>
  <c r="B29" i="12"/>
  <c r="B42" i="12" s="1"/>
  <c r="C29" i="12"/>
  <c r="C42" i="12" s="1"/>
  <c r="D29" i="12"/>
  <c r="D42" i="12" s="1"/>
  <c r="E29" i="12"/>
  <c r="E42" i="12" s="1"/>
  <c r="B29" i="11"/>
  <c r="B42" i="11" s="1"/>
  <c r="C29" i="11"/>
  <c r="C42" i="11" s="1"/>
  <c r="D29" i="11"/>
  <c r="D42" i="11" s="1"/>
  <c r="F29" i="10" l="1"/>
  <c r="F42" i="10" s="1"/>
  <c r="AA29" i="13"/>
  <c r="AA42" i="13" s="1"/>
  <c r="G29" i="12"/>
  <c r="G42" i="12" s="1"/>
  <c r="F29" i="11"/>
  <c r="F42" i="11" s="1"/>
  <c r="J43" i="25" l="1"/>
  <c r="J67" i="25" s="1"/>
  <c r="J80" i="25" s="1"/>
  <c r="I43" i="25"/>
  <c r="I67" i="25" s="1"/>
  <c r="I80" i="25" s="1"/>
  <c r="H43" i="25"/>
  <c r="H67" i="25" s="1"/>
  <c r="H80" i="25" s="1"/>
  <c r="G43" i="25"/>
  <c r="G67" i="25" s="1"/>
  <c r="G80" i="25" s="1"/>
  <c r="F43" i="25"/>
  <c r="F67" i="25" s="1"/>
  <c r="F80" i="25" s="1"/>
  <c r="E43" i="25"/>
  <c r="E67" i="25" s="1"/>
  <c r="E80" i="25" s="1"/>
  <c r="C43" i="25"/>
  <c r="C67" i="25" s="1"/>
  <c r="C80" i="25" s="1"/>
  <c r="A43" i="25"/>
  <c r="K42" i="25"/>
  <c r="A42" i="25"/>
  <c r="K41" i="25"/>
  <c r="A41" i="25"/>
  <c r="D43" i="25"/>
  <c r="D67" i="25" s="1"/>
  <c r="D80" i="25" s="1"/>
  <c r="C127" i="26"/>
  <c r="D127" i="26"/>
  <c r="E127" i="26"/>
  <c r="F127" i="26"/>
  <c r="G127" i="26"/>
  <c r="C128" i="26"/>
  <c r="D128" i="26"/>
  <c r="E128" i="26"/>
  <c r="F128" i="26"/>
  <c r="G128" i="26"/>
  <c r="C129" i="26"/>
  <c r="D129" i="26"/>
  <c r="E129" i="26"/>
  <c r="F129" i="26"/>
  <c r="G129" i="26"/>
  <c r="C130" i="26"/>
  <c r="C139" i="26" s="1"/>
  <c r="D130" i="26"/>
  <c r="D139" i="26" s="1"/>
  <c r="E130" i="26"/>
  <c r="E139" i="26" s="1"/>
  <c r="F130" i="26"/>
  <c r="F139" i="26" s="1"/>
  <c r="G130" i="26"/>
  <c r="G139" i="26" s="1"/>
  <c r="B128" i="26"/>
  <c r="B129" i="26"/>
  <c r="B130" i="26"/>
  <c r="B139" i="26" s="1"/>
  <c r="B127" i="26"/>
  <c r="C80" i="26"/>
  <c r="D80" i="26"/>
  <c r="E80" i="26"/>
  <c r="F80" i="26"/>
  <c r="G80" i="26"/>
  <c r="H80" i="26"/>
  <c r="I80" i="26"/>
  <c r="C81" i="26"/>
  <c r="D81" i="26"/>
  <c r="E81" i="26"/>
  <c r="F81" i="26"/>
  <c r="G81" i="26"/>
  <c r="H81" i="26"/>
  <c r="I81" i="26"/>
  <c r="C82" i="26"/>
  <c r="D82" i="26"/>
  <c r="E82" i="26"/>
  <c r="F82" i="26"/>
  <c r="G82" i="26"/>
  <c r="H82" i="26"/>
  <c r="I82" i="26"/>
  <c r="C83" i="26"/>
  <c r="D83" i="26"/>
  <c r="E83" i="26"/>
  <c r="F83" i="26"/>
  <c r="G83" i="26"/>
  <c r="H83" i="26"/>
  <c r="I83" i="26"/>
  <c r="B81" i="26"/>
  <c r="B82" i="26"/>
  <c r="B83" i="26"/>
  <c r="B80" i="26"/>
  <c r="H121" i="26"/>
  <c r="H120" i="26"/>
  <c r="H119" i="26"/>
  <c r="H118" i="26"/>
  <c r="J72" i="26"/>
  <c r="J73" i="26"/>
  <c r="J74" i="26"/>
  <c r="J71" i="26"/>
  <c r="B90" i="26" l="1"/>
  <c r="H90" i="26"/>
  <c r="F90" i="26"/>
  <c r="D90" i="26"/>
  <c r="I89" i="26"/>
  <c r="G89" i="26"/>
  <c r="E89" i="26"/>
  <c r="C89" i="26"/>
  <c r="I90" i="26"/>
  <c r="G90" i="26"/>
  <c r="E90" i="26"/>
  <c r="C90" i="26"/>
  <c r="H89" i="26"/>
  <c r="F89" i="26"/>
  <c r="D89" i="26"/>
  <c r="B91" i="26"/>
  <c r="B92" i="26"/>
  <c r="I91" i="26"/>
  <c r="I92" i="26"/>
  <c r="H91" i="26"/>
  <c r="H92" i="26"/>
  <c r="G91" i="26"/>
  <c r="G92" i="26"/>
  <c r="F91" i="26"/>
  <c r="F92" i="26"/>
  <c r="E91" i="26"/>
  <c r="E92" i="26"/>
  <c r="D91" i="26"/>
  <c r="D92" i="26"/>
  <c r="C91" i="26"/>
  <c r="C92" i="26"/>
  <c r="K43" i="25"/>
  <c r="K40" i="25"/>
  <c r="B136" i="26"/>
  <c r="C136" i="26"/>
  <c r="D136" i="26"/>
  <c r="E136" i="26"/>
  <c r="F136" i="26"/>
  <c r="G136" i="26"/>
  <c r="B137" i="26"/>
  <c r="C137" i="26"/>
  <c r="D137" i="26"/>
  <c r="E137" i="26"/>
  <c r="F137" i="26"/>
  <c r="G137" i="26"/>
  <c r="B138" i="26"/>
  <c r="C138" i="26"/>
  <c r="D138" i="26"/>
  <c r="E138" i="26"/>
  <c r="F138" i="26"/>
  <c r="G138" i="26"/>
  <c r="B20" i="26"/>
  <c r="B29" i="26" s="1"/>
  <c r="B19" i="26"/>
  <c r="B18" i="26"/>
  <c r="B17" i="26"/>
  <c r="D17" i="26"/>
  <c r="E17" i="26"/>
  <c r="F17" i="26"/>
  <c r="G17" i="26"/>
  <c r="D18" i="26"/>
  <c r="E18" i="26"/>
  <c r="F18" i="26"/>
  <c r="G18" i="26"/>
  <c r="D19" i="26"/>
  <c r="E19" i="26"/>
  <c r="F19" i="26"/>
  <c r="G19" i="26"/>
  <c r="D20" i="26"/>
  <c r="D29" i="26" s="1"/>
  <c r="E20" i="26"/>
  <c r="E29" i="26" s="1"/>
  <c r="F20" i="26"/>
  <c r="F29" i="26" s="1"/>
  <c r="G20" i="26"/>
  <c r="G29" i="26" s="1"/>
  <c r="C18" i="26"/>
  <c r="C19" i="26"/>
  <c r="C20" i="26"/>
  <c r="C29" i="26" s="1"/>
  <c r="C17" i="26"/>
  <c r="H9" i="26"/>
  <c r="H10" i="26"/>
  <c r="H11" i="26"/>
  <c r="H8" i="26"/>
  <c r="A3" i="26"/>
  <c r="C28" i="26" l="1"/>
  <c r="C27" i="26"/>
  <c r="K67" i="25"/>
  <c r="K80" i="25" s="1"/>
  <c r="B26" i="26"/>
  <c r="B27" i="26"/>
  <c r="B28" i="26"/>
  <c r="B89" i="26"/>
  <c r="C26" i="26"/>
  <c r="D26" i="26" l="1"/>
  <c r="E26" i="26"/>
  <c r="F26" i="26"/>
  <c r="G26" i="26"/>
  <c r="D27" i="26"/>
  <c r="E27" i="26"/>
  <c r="F27" i="26"/>
  <c r="G27" i="26"/>
  <c r="D28" i="26"/>
  <c r="E28" i="26"/>
  <c r="F28" i="26"/>
  <c r="G28" i="26"/>
  <c r="D36" i="25" l="1"/>
  <c r="H183" i="23" l="1"/>
  <c r="H122" i="23"/>
  <c r="H68" i="23"/>
  <c r="H15" i="23"/>
  <c r="D196" i="23" s="1"/>
  <c r="B28" i="21"/>
  <c r="F28" i="21"/>
  <c r="F15" i="21"/>
  <c r="B28" i="20"/>
  <c r="B41" i="20" s="1"/>
  <c r="C28" i="20"/>
  <c r="E28" i="20"/>
  <c r="F28" i="20"/>
  <c r="G28" i="20"/>
  <c r="H28" i="20"/>
  <c r="I28" i="20"/>
  <c r="J28" i="20"/>
  <c r="K28" i="20"/>
  <c r="L28" i="20"/>
  <c r="M28" i="20"/>
  <c r="N28" i="20"/>
  <c r="O28" i="20"/>
  <c r="P28" i="20"/>
  <c r="R28" i="20"/>
  <c r="S28" i="20"/>
  <c r="T28" i="20"/>
  <c r="U28" i="20"/>
  <c r="U27" i="20"/>
  <c r="O27" i="20"/>
  <c r="P27" i="20"/>
  <c r="R27" i="20"/>
  <c r="S27" i="20"/>
  <c r="T27" i="20"/>
  <c r="N27" i="20"/>
  <c r="H27" i="20"/>
  <c r="I27" i="20"/>
  <c r="J27" i="20"/>
  <c r="K27" i="20"/>
  <c r="L27" i="20"/>
  <c r="M27" i="20"/>
  <c r="C27" i="20"/>
  <c r="E27" i="20"/>
  <c r="F27" i="20"/>
  <c r="G27" i="20"/>
  <c r="B27" i="20"/>
  <c r="G15" i="24"/>
  <c r="B28" i="24" s="1"/>
  <c r="I15" i="19"/>
  <c r="G351" i="18"/>
  <c r="B364" i="18" s="1"/>
  <c r="L283" i="18"/>
  <c r="L215" i="18"/>
  <c r="L147" i="18"/>
  <c r="L80" i="18"/>
  <c r="L15" i="18"/>
  <c r="B228" i="18" s="1"/>
  <c r="J15" i="17"/>
  <c r="C28" i="17" s="1"/>
  <c r="D28" i="16"/>
  <c r="D41" i="16" s="1"/>
  <c r="G15" i="16"/>
  <c r="M15" i="15"/>
  <c r="M28" i="15" s="1"/>
  <c r="H196" i="23" l="1"/>
  <c r="H209" i="23" s="1"/>
  <c r="H28" i="17"/>
  <c r="H41" i="17" s="1"/>
  <c r="H81" i="23"/>
  <c r="H94" i="23" s="1"/>
  <c r="F28" i="23"/>
  <c r="F41" i="23" s="1"/>
  <c r="H135" i="23"/>
  <c r="H148" i="23" s="1"/>
  <c r="B28" i="23"/>
  <c r="B41" i="23" s="1"/>
  <c r="D81" i="23"/>
  <c r="D94" i="23" s="1"/>
  <c r="D135" i="23"/>
  <c r="G28" i="24"/>
  <c r="D28" i="17"/>
  <c r="D41" i="17" s="1"/>
  <c r="J28" i="17"/>
  <c r="J41" i="17" s="1"/>
  <c r="F28" i="17"/>
  <c r="F41" i="17" s="1"/>
  <c r="M41" i="15"/>
  <c r="I28" i="15"/>
  <c r="B28" i="15"/>
  <c r="L160" i="18"/>
  <c r="C28" i="19"/>
  <c r="F28" i="19"/>
  <c r="H28" i="19"/>
  <c r="I28" i="19"/>
  <c r="D28" i="19"/>
  <c r="G41" i="24"/>
  <c r="B41" i="24"/>
  <c r="F41" i="21"/>
  <c r="B41" i="21"/>
  <c r="D148" i="23"/>
  <c r="D209" i="23"/>
  <c r="L28" i="15"/>
  <c r="G28" i="15"/>
  <c r="E28" i="15"/>
  <c r="K28" i="15"/>
  <c r="H28" i="15"/>
  <c r="F28" i="15"/>
  <c r="D28" i="15"/>
  <c r="C28" i="16"/>
  <c r="E28" i="16"/>
  <c r="G28" i="16"/>
  <c r="F28" i="16"/>
  <c r="B28" i="16"/>
  <c r="C41" i="17"/>
  <c r="G28" i="19"/>
  <c r="B28" i="19"/>
  <c r="D28" i="24"/>
  <c r="F28" i="24"/>
  <c r="E28" i="24"/>
  <c r="C28" i="21"/>
  <c r="E28" i="21"/>
  <c r="D28" i="21"/>
  <c r="C196" i="23"/>
  <c r="E196" i="23"/>
  <c r="G196" i="23"/>
  <c r="C135" i="23"/>
  <c r="E135" i="23"/>
  <c r="G135" i="23"/>
  <c r="C81" i="23"/>
  <c r="E81" i="23"/>
  <c r="G81" i="23"/>
  <c r="C28" i="23"/>
  <c r="E28" i="23"/>
  <c r="G28" i="23"/>
  <c r="H28" i="23"/>
  <c r="D28" i="23"/>
  <c r="F81" i="23"/>
  <c r="B81" i="23"/>
  <c r="F135" i="23"/>
  <c r="B135" i="23"/>
  <c r="F196" i="23"/>
  <c r="B196" i="23"/>
  <c r="I28" i="17"/>
  <c r="G28" i="17"/>
  <c r="E28" i="17"/>
  <c r="L93" i="18"/>
  <c r="L106" i="18" s="1"/>
  <c r="L228" i="18"/>
  <c r="B241" i="18"/>
  <c r="L173" i="18"/>
  <c r="L241" i="18"/>
  <c r="B377" i="18"/>
  <c r="L296" i="18"/>
  <c r="C296" i="18"/>
  <c r="D296" i="18"/>
  <c r="E296" i="18"/>
  <c r="F296" i="18"/>
  <c r="G296" i="18"/>
  <c r="H296" i="18"/>
  <c r="I296" i="18"/>
  <c r="J296" i="18"/>
  <c r="K296" i="18"/>
  <c r="B296" i="18"/>
  <c r="L28" i="18"/>
  <c r="K28" i="18"/>
  <c r="J28" i="18"/>
  <c r="I28" i="18"/>
  <c r="H28" i="18"/>
  <c r="G28" i="18"/>
  <c r="F28" i="18"/>
  <c r="E28" i="18"/>
  <c r="D28" i="18"/>
  <c r="C28" i="18"/>
  <c r="B28" i="18"/>
  <c r="K93" i="18"/>
  <c r="J93" i="18"/>
  <c r="I93" i="18"/>
  <c r="H93" i="18"/>
  <c r="G93" i="18"/>
  <c r="F93" i="18"/>
  <c r="E93" i="18"/>
  <c r="D93" i="18"/>
  <c r="C93" i="18"/>
  <c r="B93" i="18"/>
  <c r="K160" i="18"/>
  <c r="J160" i="18"/>
  <c r="I160" i="18"/>
  <c r="H160" i="18"/>
  <c r="G160" i="18"/>
  <c r="F160" i="18"/>
  <c r="E160" i="18"/>
  <c r="D160" i="18"/>
  <c r="C160" i="18"/>
  <c r="B160" i="18"/>
  <c r="K228" i="18"/>
  <c r="J228" i="18"/>
  <c r="I228" i="18"/>
  <c r="H228" i="18"/>
  <c r="G228" i="18"/>
  <c r="F228" i="18"/>
  <c r="E228" i="18"/>
  <c r="D228" i="18"/>
  <c r="C228" i="18"/>
  <c r="G364" i="18"/>
  <c r="F364" i="18"/>
  <c r="E364" i="18"/>
  <c r="D364" i="18"/>
  <c r="C364" i="18"/>
  <c r="U40" i="20"/>
  <c r="U41" i="20"/>
  <c r="T40" i="20"/>
  <c r="T41" i="20"/>
  <c r="S40" i="20"/>
  <c r="S41" i="20"/>
  <c r="R40" i="20"/>
  <c r="R41" i="20"/>
  <c r="P40" i="20"/>
  <c r="P41" i="20"/>
  <c r="O40" i="20"/>
  <c r="O41" i="20"/>
  <c r="N40" i="20"/>
  <c r="N41" i="20"/>
  <c r="M40" i="20"/>
  <c r="M41" i="20"/>
  <c r="L40" i="20"/>
  <c r="L41" i="20"/>
  <c r="K40" i="20"/>
  <c r="K41" i="20"/>
  <c r="J40" i="20"/>
  <c r="J41" i="20"/>
  <c r="I40" i="20"/>
  <c r="I41" i="20"/>
  <c r="H40" i="20"/>
  <c r="H41" i="20"/>
  <c r="G40" i="20"/>
  <c r="G41" i="20"/>
  <c r="F40" i="20"/>
  <c r="F41" i="20"/>
  <c r="E40" i="20"/>
  <c r="E41" i="20"/>
  <c r="C40" i="20"/>
  <c r="C41" i="20"/>
  <c r="B40" i="20"/>
  <c r="P40" i="14"/>
  <c r="C27" i="14"/>
  <c r="D27" i="14"/>
  <c r="E27" i="14"/>
  <c r="F27" i="14"/>
  <c r="G27" i="14"/>
  <c r="H27" i="14"/>
  <c r="I27" i="14"/>
  <c r="J27" i="14"/>
  <c r="K27" i="14"/>
  <c r="L27" i="14"/>
  <c r="M27" i="14"/>
  <c r="N27" i="14"/>
  <c r="C28" i="14"/>
  <c r="C41" i="14" s="1"/>
  <c r="D28" i="14"/>
  <c r="D41" i="14" s="1"/>
  <c r="E28" i="14"/>
  <c r="E41" i="14" s="1"/>
  <c r="F28" i="14"/>
  <c r="F41" i="14" s="1"/>
  <c r="G28" i="14"/>
  <c r="G41" i="14" s="1"/>
  <c r="H28" i="14"/>
  <c r="H41" i="14" s="1"/>
  <c r="I28" i="14"/>
  <c r="I41" i="14" s="1"/>
  <c r="J28" i="14"/>
  <c r="J41" i="14" s="1"/>
  <c r="K28" i="14"/>
  <c r="K41" i="14" s="1"/>
  <c r="L28" i="14"/>
  <c r="L41" i="14" s="1"/>
  <c r="M28" i="14"/>
  <c r="M41" i="14" s="1"/>
  <c r="N28" i="14"/>
  <c r="N41" i="14" s="1"/>
  <c r="B28" i="14"/>
  <c r="B41" i="14" s="1"/>
  <c r="B27" i="14"/>
  <c r="P15" i="14"/>
  <c r="AA15" i="13"/>
  <c r="F28" i="13" s="1"/>
  <c r="G15" i="12"/>
  <c r="C28" i="12" s="1"/>
  <c r="F15" i="11"/>
  <c r="B28" i="11" s="1"/>
  <c r="B41" i="11" s="1"/>
  <c r="F15" i="10"/>
  <c r="Z28" i="13" l="1"/>
  <c r="Z41" i="13" s="1"/>
  <c r="V28" i="13"/>
  <c r="V41" i="13" s="1"/>
  <c r="Q28" i="13"/>
  <c r="Q41" i="13" s="1"/>
  <c r="M28" i="13"/>
  <c r="I28" i="13"/>
  <c r="E28" i="13"/>
  <c r="D28" i="13"/>
  <c r="X28" i="13"/>
  <c r="X41" i="13" s="1"/>
  <c r="S28" i="13"/>
  <c r="S41" i="13" s="1"/>
  <c r="O28" i="13"/>
  <c r="K28" i="13"/>
  <c r="G28" i="13"/>
  <c r="N40" i="14"/>
  <c r="J40" i="14"/>
  <c r="F40" i="14"/>
  <c r="L40" i="14"/>
  <c r="H40" i="14"/>
  <c r="D40" i="14"/>
  <c r="D28" i="12"/>
  <c r="D41" i="12" s="1"/>
  <c r="F28" i="12"/>
  <c r="F41" i="12" s="1"/>
  <c r="B28" i="12"/>
  <c r="B41" i="12" s="1"/>
  <c r="B28" i="10"/>
  <c r="D28" i="10"/>
  <c r="C28" i="10"/>
  <c r="C41" i="12"/>
  <c r="F41" i="13"/>
  <c r="D41" i="13"/>
  <c r="M41" i="13"/>
  <c r="I41" i="13"/>
  <c r="E41" i="13"/>
  <c r="E28" i="10"/>
  <c r="O41" i="13"/>
  <c r="K41" i="13"/>
  <c r="G41" i="13"/>
  <c r="B40" i="14"/>
  <c r="E28" i="12"/>
  <c r="B28" i="13"/>
  <c r="C28" i="13"/>
  <c r="Y28" i="13"/>
  <c r="W28" i="13"/>
  <c r="T28" i="13"/>
  <c r="R28" i="13"/>
  <c r="P28" i="13"/>
  <c r="N28" i="13"/>
  <c r="L28" i="13"/>
  <c r="J28" i="13"/>
  <c r="H28" i="13"/>
  <c r="M40" i="14"/>
  <c r="K40" i="14"/>
  <c r="I40" i="14"/>
  <c r="G40" i="14"/>
  <c r="E40" i="14"/>
  <c r="C40" i="14"/>
  <c r="E41" i="17"/>
  <c r="I41" i="17"/>
  <c r="F209" i="23"/>
  <c r="F148" i="23"/>
  <c r="F94" i="23"/>
  <c r="H41" i="23"/>
  <c r="E41" i="23"/>
  <c r="G94" i="23"/>
  <c r="C94" i="23"/>
  <c r="E148" i="23"/>
  <c r="G209" i="23"/>
  <c r="C209" i="23"/>
  <c r="E41" i="21"/>
  <c r="E41" i="24"/>
  <c r="D41" i="24"/>
  <c r="G41" i="19"/>
  <c r="B41" i="16"/>
  <c r="G41" i="16"/>
  <c r="C41" i="16"/>
  <c r="F41" i="15"/>
  <c r="K41" i="15"/>
  <c r="G41" i="15"/>
  <c r="D41" i="19"/>
  <c r="H41" i="19"/>
  <c r="C41" i="19"/>
  <c r="B41" i="15"/>
  <c r="G41" i="17"/>
  <c r="B209" i="23"/>
  <c r="B148" i="23"/>
  <c r="B94" i="23"/>
  <c r="D41" i="23"/>
  <c r="G41" i="23"/>
  <c r="C41" i="23"/>
  <c r="E94" i="23"/>
  <c r="G148" i="23"/>
  <c r="C148" i="23"/>
  <c r="E209" i="23"/>
  <c r="D41" i="21"/>
  <c r="C41" i="21"/>
  <c r="F41" i="24"/>
  <c r="B41" i="19"/>
  <c r="F41" i="16"/>
  <c r="E41" i="16"/>
  <c r="D41" i="15"/>
  <c r="H41" i="15"/>
  <c r="E41" i="15"/>
  <c r="L41" i="15"/>
  <c r="I41" i="19"/>
  <c r="F41" i="19"/>
  <c r="I41" i="15"/>
  <c r="C377" i="18"/>
  <c r="D377" i="18"/>
  <c r="E377" i="18"/>
  <c r="F377" i="18"/>
  <c r="G377" i="18"/>
  <c r="C241" i="18"/>
  <c r="D241" i="18"/>
  <c r="E241" i="18"/>
  <c r="F241" i="18"/>
  <c r="G241" i="18"/>
  <c r="H241" i="18"/>
  <c r="I241" i="18"/>
  <c r="J241" i="18"/>
  <c r="K241" i="18"/>
  <c r="B173" i="18"/>
  <c r="C173" i="18"/>
  <c r="D173" i="18"/>
  <c r="E173" i="18"/>
  <c r="F173" i="18"/>
  <c r="G173" i="18"/>
  <c r="H173" i="18"/>
  <c r="I173" i="18"/>
  <c r="J173" i="18"/>
  <c r="K173" i="18"/>
  <c r="B106" i="18"/>
  <c r="C106" i="18"/>
  <c r="D106" i="18"/>
  <c r="E106" i="18"/>
  <c r="F106" i="18"/>
  <c r="G106" i="18"/>
  <c r="H106" i="18"/>
  <c r="I106" i="18"/>
  <c r="J106" i="18"/>
  <c r="K106" i="18"/>
  <c r="B41" i="18"/>
  <c r="C41" i="18"/>
  <c r="D41" i="18"/>
  <c r="E41" i="18"/>
  <c r="F41" i="18"/>
  <c r="G41" i="18"/>
  <c r="H41" i="18"/>
  <c r="I41" i="18"/>
  <c r="J41" i="18"/>
  <c r="K41" i="18"/>
  <c r="L41" i="18"/>
  <c r="B309" i="18"/>
  <c r="K309" i="18"/>
  <c r="J309" i="18"/>
  <c r="I309" i="18"/>
  <c r="H309" i="18"/>
  <c r="G309" i="18"/>
  <c r="F309" i="18"/>
  <c r="E309" i="18"/>
  <c r="D309" i="18"/>
  <c r="C309" i="18"/>
  <c r="L309" i="18"/>
  <c r="E28" i="11"/>
  <c r="E41" i="11" s="1"/>
  <c r="D28" i="11"/>
  <c r="D41" i="11" s="1"/>
  <c r="C28" i="11"/>
  <c r="C41" i="11" s="1"/>
  <c r="G28" i="12" l="1"/>
  <c r="G41" i="12" s="1"/>
  <c r="J41" i="13"/>
  <c r="N41" i="13"/>
  <c r="R41" i="13"/>
  <c r="W41" i="13"/>
  <c r="C41" i="13"/>
  <c r="E41" i="12"/>
  <c r="E41" i="10"/>
  <c r="D41" i="10"/>
  <c r="H41" i="13"/>
  <c r="L41" i="13"/>
  <c r="P41" i="13"/>
  <c r="T41" i="13"/>
  <c r="Y41" i="13"/>
  <c r="B41" i="13"/>
  <c r="AA28" i="13"/>
  <c r="C41" i="10"/>
  <c r="B41" i="10"/>
  <c r="F28" i="10"/>
  <c r="F41" i="10" s="1"/>
  <c r="F28" i="11"/>
  <c r="F41" i="11" s="1"/>
  <c r="AA41" i="13" l="1"/>
  <c r="A3" i="23"/>
  <c r="A3" i="21"/>
  <c r="A3" i="20"/>
  <c r="A3" i="24"/>
  <c r="A3" i="19"/>
  <c r="A3" i="18"/>
  <c r="A3" i="17"/>
  <c r="A3" i="16"/>
  <c r="A3" i="15"/>
  <c r="A3" i="14"/>
  <c r="A3" i="13"/>
  <c r="A3" i="12"/>
  <c r="A3" i="11"/>
  <c r="A3" i="10"/>
  <c r="J39" i="25"/>
  <c r="J66" i="25" s="1"/>
  <c r="I39" i="25"/>
  <c r="I66" i="25" s="1"/>
  <c r="H39" i="25"/>
  <c r="H66" i="25" s="1"/>
  <c r="G39" i="25"/>
  <c r="G66" i="25" s="1"/>
  <c r="F39" i="25"/>
  <c r="F66" i="25" s="1"/>
  <c r="E39" i="25"/>
  <c r="E66" i="25" s="1"/>
  <c r="D39" i="25"/>
  <c r="D66" i="25" s="1"/>
  <c r="C39" i="25"/>
  <c r="A39" i="25"/>
  <c r="K38" i="25"/>
  <c r="A38" i="25"/>
  <c r="K37" i="25"/>
  <c r="A37" i="25"/>
  <c r="K36" i="25"/>
  <c r="A3" i="25"/>
  <c r="K34" i="25"/>
  <c r="K39" i="25" l="1"/>
  <c r="K66" i="25" s="1"/>
  <c r="K79" i="25" s="1"/>
  <c r="D79" i="25"/>
  <c r="E79" i="25"/>
  <c r="F79" i="25"/>
  <c r="G79" i="25"/>
  <c r="H79" i="25"/>
  <c r="I79" i="25"/>
  <c r="J79" i="25"/>
  <c r="C66" i="25"/>
  <c r="H182" i="23"/>
  <c r="H121" i="23"/>
  <c r="H67" i="23"/>
  <c r="H14" i="23"/>
  <c r="F14" i="21"/>
  <c r="C39" i="20"/>
  <c r="E39" i="20"/>
  <c r="F39" i="20"/>
  <c r="G39" i="20"/>
  <c r="H39" i="20"/>
  <c r="I39" i="20"/>
  <c r="J39" i="20"/>
  <c r="K39" i="20"/>
  <c r="L39" i="20"/>
  <c r="M39" i="20"/>
  <c r="U39" i="20"/>
  <c r="B39" i="20"/>
  <c r="G14" i="24"/>
  <c r="I14" i="19"/>
  <c r="G350" i="18"/>
  <c r="L282" i="18"/>
  <c r="L214" i="18"/>
  <c r="L146" i="18"/>
  <c r="L79" i="18"/>
  <c r="L14" i="18"/>
  <c r="J14" i="17"/>
  <c r="G14" i="16"/>
  <c r="M14" i="15"/>
  <c r="P39" i="14"/>
  <c r="P14" i="14"/>
  <c r="G14" i="12"/>
  <c r="F14" i="11"/>
  <c r="AA14" i="13"/>
  <c r="F14" i="10"/>
  <c r="A35" i="25"/>
  <c r="A34" i="25"/>
  <c r="A33" i="25"/>
  <c r="J35" i="25"/>
  <c r="J65" i="25" s="1"/>
  <c r="J78" i="25" s="1"/>
  <c r="I35" i="25"/>
  <c r="I65" i="25" s="1"/>
  <c r="I78" i="25" s="1"/>
  <c r="H35" i="25"/>
  <c r="H65" i="25" s="1"/>
  <c r="H78" i="25" s="1"/>
  <c r="G35" i="25"/>
  <c r="G65" i="25" s="1"/>
  <c r="G78" i="25" s="1"/>
  <c r="F35" i="25"/>
  <c r="F65" i="25" s="1"/>
  <c r="F78" i="25" s="1"/>
  <c r="E35" i="25"/>
  <c r="E65" i="25" s="1"/>
  <c r="E78" i="25" s="1"/>
  <c r="D35" i="25"/>
  <c r="D65" i="25" s="1"/>
  <c r="D78" i="25" s="1"/>
  <c r="C35" i="25"/>
  <c r="K33" i="25"/>
  <c r="K32" i="25"/>
  <c r="N22" i="20"/>
  <c r="N23" i="20"/>
  <c r="N24" i="20"/>
  <c r="N25" i="20"/>
  <c r="N26" i="20"/>
  <c r="N21" i="20"/>
  <c r="R21" i="20"/>
  <c r="S21" i="20"/>
  <c r="T21" i="20"/>
  <c r="R22" i="20"/>
  <c r="S22" i="20"/>
  <c r="T22" i="20"/>
  <c r="R23" i="20"/>
  <c r="S23" i="20"/>
  <c r="T23" i="20"/>
  <c r="R24" i="20"/>
  <c r="S24" i="20"/>
  <c r="T24" i="20"/>
  <c r="R25" i="20"/>
  <c r="S25" i="20"/>
  <c r="T25" i="20"/>
  <c r="R26" i="20"/>
  <c r="S26" i="20"/>
  <c r="T26" i="20"/>
  <c r="Q21" i="20"/>
  <c r="Q22" i="20"/>
  <c r="Q23" i="20"/>
  <c r="P23" i="20"/>
  <c r="P35" i="20" s="1"/>
  <c r="P24" i="20"/>
  <c r="P25" i="20"/>
  <c r="P26" i="20"/>
  <c r="O23" i="20"/>
  <c r="O35" i="20" s="1"/>
  <c r="O24" i="20"/>
  <c r="O25" i="20"/>
  <c r="O26" i="20"/>
  <c r="G9" i="24"/>
  <c r="E22" i="24" s="1"/>
  <c r="G10" i="24"/>
  <c r="E23" i="24" s="1"/>
  <c r="G11" i="24"/>
  <c r="E24" i="24" s="1"/>
  <c r="G12" i="24"/>
  <c r="E25" i="24" s="1"/>
  <c r="G13" i="24"/>
  <c r="E26" i="24" s="1"/>
  <c r="G8" i="24"/>
  <c r="E21" i="24" s="1"/>
  <c r="E21" i="19"/>
  <c r="F21" i="19"/>
  <c r="G21" i="19"/>
  <c r="H21" i="19"/>
  <c r="E22" i="19"/>
  <c r="F22" i="19"/>
  <c r="F34" i="19" s="1"/>
  <c r="G22" i="19"/>
  <c r="G34" i="19" s="1"/>
  <c r="H22" i="19"/>
  <c r="H34" i="19" s="1"/>
  <c r="F24" i="19"/>
  <c r="G24" i="19"/>
  <c r="H24" i="19"/>
  <c r="F25" i="19"/>
  <c r="G25" i="19"/>
  <c r="G37" i="19" s="1"/>
  <c r="H25" i="19"/>
  <c r="F26" i="19"/>
  <c r="F38" i="19" s="1"/>
  <c r="G26" i="19"/>
  <c r="H26" i="19"/>
  <c r="H38" i="19" s="1"/>
  <c r="C24" i="19"/>
  <c r="D24" i="19"/>
  <c r="C25" i="19"/>
  <c r="C37" i="19" s="1"/>
  <c r="D25" i="19"/>
  <c r="C26" i="19"/>
  <c r="C38" i="19" s="1"/>
  <c r="D26" i="19"/>
  <c r="D38" i="19" s="1"/>
  <c r="B22" i="19"/>
  <c r="B24" i="19"/>
  <c r="B25" i="19"/>
  <c r="B26" i="19"/>
  <c r="B21" i="19"/>
  <c r="I10" i="19"/>
  <c r="E23" i="19" s="1"/>
  <c r="G370" i="18"/>
  <c r="G371" i="18"/>
  <c r="G372" i="18"/>
  <c r="G373" i="18"/>
  <c r="G374" i="18"/>
  <c r="B22" i="14"/>
  <c r="E38" i="24" l="1"/>
  <c r="E36" i="24"/>
  <c r="K65" i="25"/>
  <c r="K35" i="25"/>
  <c r="O37" i="20"/>
  <c r="P37" i="20"/>
  <c r="Q34" i="20"/>
  <c r="T38" i="20"/>
  <c r="R38" i="20"/>
  <c r="S37" i="20"/>
  <c r="T36" i="20"/>
  <c r="R36" i="20"/>
  <c r="S35" i="20"/>
  <c r="T34" i="20"/>
  <c r="R34" i="20"/>
  <c r="N37" i="20"/>
  <c r="K78" i="25"/>
  <c r="N35" i="20"/>
  <c r="D37" i="19"/>
  <c r="E34" i="19"/>
  <c r="G38" i="19"/>
  <c r="H37" i="19"/>
  <c r="F37" i="19"/>
  <c r="B34" i="19"/>
  <c r="B38" i="19"/>
  <c r="E35" i="19"/>
  <c r="E36" i="19"/>
  <c r="C23" i="19"/>
  <c r="C35" i="19" s="1"/>
  <c r="H23" i="19"/>
  <c r="H35" i="19" s="1"/>
  <c r="F23" i="19"/>
  <c r="F35" i="19" s="1"/>
  <c r="B37" i="19"/>
  <c r="B23" i="19"/>
  <c r="B35" i="19" s="1"/>
  <c r="D23" i="19"/>
  <c r="D35" i="19" s="1"/>
  <c r="G23" i="19"/>
  <c r="G35" i="19" s="1"/>
  <c r="E37" i="24"/>
  <c r="E35" i="24"/>
  <c r="O38" i="20"/>
  <c r="O36" i="20"/>
  <c r="P38" i="20"/>
  <c r="P36" i="20"/>
  <c r="Q35" i="20"/>
  <c r="S38" i="20"/>
  <c r="T37" i="20"/>
  <c r="R37" i="20"/>
  <c r="S36" i="20"/>
  <c r="T35" i="20"/>
  <c r="R35" i="20"/>
  <c r="S34" i="20"/>
  <c r="N36" i="20"/>
  <c r="E27" i="10"/>
  <c r="C27" i="10"/>
  <c r="B27" i="10"/>
  <c r="D27" i="10"/>
  <c r="D27" i="16"/>
  <c r="F27" i="16"/>
  <c r="B27" i="16"/>
  <c r="E27" i="16"/>
  <c r="C27" i="16"/>
  <c r="G27" i="16"/>
  <c r="C27" i="19"/>
  <c r="F27" i="19"/>
  <c r="H27" i="19"/>
  <c r="B27" i="19"/>
  <c r="D27" i="19"/>
  <c r="I27" i="19"/>
  <c r="G27" i="19"/>
  <c r="D27" i="24"/>
  <c r="D40" i="24" s="1"/>
  <c r="F27" i="24"/>
  <c r="F40" i="24" s="1"/>
  <c r="B27" i="24"/>
  <c r="B40" i="24" s="1"/>
  <c r="E27" i="24"/>
  <c r="E40" i="24" s="1"/>
  <c r="G27" i="24"/>
  <c r="G40" i="24" s="1"/>
  <c r="H80" i="23"/>
  <c r="H93" i="23" s="1"/>
  <c r="H195" i="23"/>
  <c r="H208" i="23" s="1"/>
  <c r="E27" i="13"/>
  <c r="G27" i="13"/>
  <c r="I27" i="13"/>
  <c r="K27" i="13"/>
  <c r="M27" i="13"/>
  <c r="O27" i="13"/>
  <c r="Q27" i="13"/>
  <c r="S27" i="13"/>
  <c r="V27" i="13"/>
  <c r="X27" i="13"/>
  <c r="Z27" i="13"/>
  <c r="C27" i="13"/>
  <c r="H27" i="13"/>
  <c r="L27" i="13"/>
  <c r="P27" i="13"/>
  <c r="T27" i="13"/>
  <c r="Y27" i="13"/>
  <c r="D27" i="13"/>
  <c r="B27" i="13"/>
  <c r="F27" i="13"/>
  <c r="J27" i="13"/>
  <c r="N27" i="13"/>
  <c r="R27" i="13"/>
  <c r="W27" i="13"/>
  <c r="C27" i="12"/>
  <c r="E27" i="12"/>
  <c r="B27" i="12"/>
  <c r="D27" i="12"/>
  <c r="F27" i="12"/>
  <c r="D27" i="15"/>
  <c r="F27" i="15"/>
  <c r="H27" i="15"/>
  <c r="K27" i="15"/>
  <c r="B27" i="15"/>
  <c r="M27" i="15"/>
  <c r="G27" i="15"/>
  <c r="L27" i="15"/>
  <c r="E27" i="15"/>
  <c r="I27" i="15"/>
  <c r="D27" i="17"/>
  <c r="F27" i="17"/>
  <c r="H27" i="17"/>
  <c r="J27" i="17"/>
  <c r="E27" i="17"/>
  <c r="I27" i="17"/>
  <c r="C27" i="17"/>
  <c r="G27" i="17"/>
  <c r="C27" i="21"/>
  <c r="E27" i="21"/>
  <c r="B27" i="21"/>
  <c r="D27" i="21"/>
  <c r="F27" i="21"/>
  <c r="C195" i="23"/>
  <c r="C208" i="23" s="1"/>
  <c r="E195" i="23"/>
  <c r="E208" i="23" s="1"/>
  <c r="G195" i="23"/>
  <c r="G208" i="23" s="1"/>
  <c r="B195" i="23"/>
  <c r="B208" i="23" s="1"/>
  <c r="C134" i="23"/>
  <c r="C147" i="23" s="1"/>
  <c r="E134" i="23"/>
  <c r="E147" i="23" s="1"/>
  <c r="G134" i="23"/>
  <c r="G147" i="23" s="1"/>
  <c r="B134" i="23"/>
  <c r="B147" i="23" s="1"/>
  <c r="C80" i="23"/>
  <c r="C93" i="23" s="1"/>
  <c r="E80" i="23"/>
  <c r="E93" i="23" s="1"/>
  <c r="G80" i="23"/>
  <c r="G93" i="23" s="1"/>
  <c r="B80" i="23"/>
  <c r="B93" i="23" s="1"/>
  <c r="C27" i="23"/>
  <c r="C40" i="23" s="1"/>
  <c r="E27" i="23"/>
  <c r="E40" i="23" s="1"/>
  <c r="G27" i="23"/>
  <c r="G40" i="23" s="1"/>
  <c r="B27" i="23"/>
  <c r="B40" i="23" s="1"/>
  <c r="D195" i="23"/>
  <c r="D208" i="23" s="1"/>
  <c r="D134" i="23"/>
  <c r="D147" i="23" s="1"/>
  <c r="D80" i="23"/>
  <c r="D93" i="23" s="1"/>
  <c r="F27" i="23"/>
  <c r="F40" i="23" s="1"/>
  <c r="F195" i="23"/>
  <c r="F208" i="23" s="1"/>
  <c r="F134" i="23"/>
  <c r="F147" i="23" s="1"/>
  <c r="F80" i="23"/>
  <c r="F93" i="23" s="1"/>
  <c r="D27" i="23"/>
  <c r="D40" i="23" s="1"/>
  <c r="H27" i="23"/>
  <c r="H40" i="23" s="1"/>
  <c r="H134" i="23"/>
  <c r="H147" i="23" s="1"/>
  <c r="C79" i="25"/>
  <c r="C227" i="18"/>
  <c r="C240" i="18" s="1"/>
  <c r="D227" i="18"/>
  <c r="D240" i="18" s="1"/>
  <c r="E227" i="18"/>
  <c r="E240" i="18" s="1"/>
  <c r="F227" i="18"/>
  <c r="F240" i="18" s="1"/>
  <c r="G227" i="18"/>
  <c r="G240" i="18" s="1"/>
  <c r="H227" i="18"/>
  <c r="H240" i="18" s="1"/>
  <c r="I227" i="18"/>
  <c r="I240" i="18" s="1"/>
  <c r="J227" i="18"/>
  <c r="J240" i="18" s="1"/>
  <c r="K227" i="18"/>
  <c r="K240" i="18" s="1"/>
  <c r="B227" i="18"/>
  <c r="B240" i="18" s="1"/>
  <c r="C159" i="18"/>
  <c r="C172" i="18" s="1"/>
  <c r="D159" i="18"/>
  <c r="D172" i="18" s="1"/>
  <c r="E159" i="18"/>
  <c r="E172" i="18" s="1"/>
  <c r="F159" i="18"/>
  <c r="F172" i="18" s="1"/>
  <c r="G159" i="18"/>
  <c r="G172" i="18" s="1"/>
  <c r="H159" i="18"/>
  <c r="H172" i="18" s="1"/>
  <c r="I159" i="18"/>
  <c r="I172" i="18" s="1"/>
  <c r="J159" i="18"/>
  <c r="J172" i="18" s="1"/>
  <c r="K159" i="18"/>
  <c r="K172" i="18" s="1"/>
  <c r="B159" i="18"/>
  <c r="B172" i="18" s="1"/>
  <c r="C92" i="18"/>
  <c r="C105" i="18" s="1"/>
  <c r="D92" i="18"/>
  <c r="D105" i="18" s="1"/>
  <c r="E92" i="18"/>
  <c r="E105" i="18" s="1"/>
  <c r="F92" i="18"/>
  <c r="F105" i="18" s="1"/>
  <c r="G92" i="18"/>
  <c r="G105" i="18" s="1"/>
  <c r="H92" i="18"/>
  <c r="H105" i="18" s="1"/>
  <c r="I92" i="18"/>
  <c r="I105" i="18" s="1"/>
  <c r="J92" i="18"/>
  <c r="J105" i="18" s="1"/>
  <c r="K92" i="18"/>
  <c r="K105" i="18" s="1"/>
  <c r="B92" i="18"/>
  <c r="B105" i="18" s="1"/>
  <c r="C27" i="18"/>
  <c r="C40" i="18" s="1"/>
  <c r="D27" i="18"/>
  <c r="D40" i="18" s="1"/>
  <c r="E27" i="18"/>
  <c r="E40" i="18" s="1"/>
  <c r="F27" i="18"/>
  <c r="F40" i="18" s="1"/>
  <c r="G27" i="18"/>
  <c r="G40" i="18" s="1"/>
  <c r="H27" i="18"/>
  <c r="H40" i="18" s="1"/>
  <c r="I27" i="18"/>
  <c r="I40" i="18" s="1"/>
  <c r="J27" i="18"/>
  <c r="J40" i="18" s="1"/>
  <c r="K27" i="18"/>
  <c r="K40" i="18" s="1"/>
  <c r="L27" i="18"/>
  <c r="L40" i="18" s="1"/>
  <c r="B27" i="18"/>
  <c r="B40" i="18" s="1"/>
  <c r="L295" i="18"/>
  <c r="L308" i="18" s="1"/>
  <c r="C295" i="18"/>
  <c r="C308" i="18" s="1"/>
  <c r="D295" i="18"/>
  <c r="D308" i="18" s="1"/>
  <c r="E295" i="18"/>
  <c r="E308" i="18" s="1"/>
  <c r="F295" i="18"/>
  <c r="F308" i="18" s="1"/>
  <c r="G295" i="18"/>
  <c r="G308" i="18" s="1"/>
  <c r="H295" i="18"/>
  <c r="H308" i="18" s="1"/>
  <c r="I295" i="18"/>
  <c r="I308" i="18" s="1"/>
  <c r="J295" i="18"/>
  <c r="J308" i="18" s="1"/>
  <c r="K295" i="18"/>
  <c r="K308" i="18" s="1"/>
  <c r="B295" i="18"/>
  <c r="B308" i="18" s="1"/>
  <c r="C363" i="18"/>
  <c r="C376" i="18" s="1"/>
  <c r="D363" i="18"/>
  <c r="D376" i="18" s="1"/>
  <c r="E363" i="18"/>
  <c r="E376" i="18" s="1"/>
  <c r="F363" i="18"/>
  <c r="F376" i="18" s="1"/>
  <c r="G363" i="18"/>
  <c r="G376" i="18" s="1"/>
  <c r="B363" i="18"/>
  <c r="B376" i="18" s="1"/>
  <c r="L92" i="18"/>
  <c r="L105" i="18" s="1"/>
  <c r="L159" i="18"/>
  <c r="L172" i="18" s="1"/>
  <c r="L227" i="18"/>
  <c r="L240" i="18" s="1"/>
  <c r="C27" i="11"/>
  <c r="D27" i="11"/>
  <c r="E27" i="11"/>
  <c r="B27" i="11"/>
  <c r="N34" i="20"/>
  <c r="Q36" i="20"/>
  <c r="T39" i="20"/>
  <c r="S39" i="20"/>
  <c r="R39" i="20"/>
  <c r="P39" i="20"/>
  <c r="O39" i="20"/>
  <c r="N39" i="20"/>
  <c r="H39" i="23"/>
  <c r="G39" i="23"/>
  <c r="C39" i="23"/>
  <c r="C92" i="23"/>
  <c r="D92" i="23"/>
  <c r="F92" i="23"/>
  <c r="G92" i="23"/>
  <c r="H92" i="23"/>
  <c r="C146" i="23"/>
  <c r="E146" i="23"/>
  <c r="G146" i="23"/>
  <c r="B207" i="23"/>
  <c r="C207" i="23"/>
  <c r="D207" i="23"/>
  <c r="F207" i="23"/>
  <c r="G207" i="23"/>
  <c r="N38" i="20"/>
  <c r="E34" i="24"/>
  <c r="B26" i="24"/>
  <c r="B25" i="24"/>
  <c r="B24" i="24"/>
  <c r="B23" i="24"/>
  <c r="B35" i="24" s="1"/>
  <c r="C23" i="24"/>
  <c r="C22" i="24"/>
  <c r="C21" i="24"/>
  <c r="D26" i="24"/>
  <c r="D25" i="24"/>
  <c r="D24" i="24"/>
  <c r="D23" i="24"/>
  <c r="D35" i="24" s="1"/>
  <c r="F26" i="24"/>
  <c r="F39" i="24" s="1"/>
  <c r="F25" i="24"/>
  <c r="F24" i="24"/>
  <c r="F23" i="24"/>
  <c r="F22" i="24"/>
  <c r="F21" i="24"/>
  <c r="E39" i="24"/>
  <c r="B39" i="18"/>
  <c r="L39" i="18"/>
  <c r="K39" i="18"/>
  <c r="J39" i="18"/>
  <c r="I39" i="18"/>
  <c r="H39" i="18"/>
  <c r="G39" i="18"/>
  <c r="F39" i="18"/>
  <c r="E39" i="18"/>
  <c r="D39" i="18"/>
  <c r="C39" i="18"/>
  <c r="B104" i="18"/>
  <c r="C104" i="18"/>
  <c r="D104" i="18"/>
  <c r="E104" i="18"/>
  <c r="F104" i="18"/>
  <c r="G104" i="18"/>
  <c r="H104" i="18"/>
  <c r="I104" i="18"/>
  <c r="J104" i="18"/>
  <c r="K104" i="18"/>
  <c r="L104" i="18"/>
  <c r="C171" i="18"/>
  <c r="E171" i="18"/>
  <c r="G171" i="18"/>
  <c r="I171" i="18"/>
  <c r="K171" i="18"/>
  <c r="B239" i="18"/>
  <c r="C239" i="18"/>
  <c r="D239" i="18"/>
  <c r="E239" i="18"/>
  <c r="F239" i="18"/>
  <c r="G239" i="18"/>
  <c r="H239" i="18"/>
  <c r="I239" i="18"/>
  <c r="J239" i="18"/>
  <c r="K239" i="18"/>
  <c r="L239" i="18"/>
  <c r="C307" i="18"/>
  <c r="E307" i="18"/>
  <c r="G307" i="18"/>
  <c r="I307" i="18"/>
  <c r="K307" i="18"/>
  <c r="G375" i="18"/>
  <c r="C65" i="25"/>
  <c r="C78" i="25" s="1"/>
  <c r="C357" i="18"/>
  <c r="D357" i="18"/>
  <c r="E357" i="18"/>
  <c r="F357" i="18"/>
  <c r="C358" i="18"/>
  <c r="C370" i="18" s="1"/>
  <c r="D358" i="18"/>
  <c r="D370" i="18" s="1"/>
  <c r="E358" i="18"/>
  <c r="E370" i="18" s="1"/>
  <c r="F358" i="18"/>
  <c r="F370" i="18" s="1"/>
  <c r="C359" i="18"/>
  <c r="C371" i="18" s="1"/>
  <c r="D359" i="18"/>
  <c r="D371" i="18" s="1"/>
  <c r="E359" i="18"/>
  <c r="E371" i="18" s="1"/>
  <c r="F359" i="18"/>
  <c r="F371" i="18" s="1"/>
  <c r="C360" i="18"/>
  <c r="C372" i="18" s="1"/>
  <c r="D360" i="18"/>
  <c r="D372" i="18" s="1"/>
  <c r="E360" i="18"/>
  <c r="E372" i="18" s="1"/>
  <c r="F360" i="18"/>
  <c r="F372" i="18" s="1"/>
  <c r="C361" i="18"/>
  <c r="C373" i="18" s="1"/>
  <c r="D361" i="18"/>
  <c r="D373" i="18" s="1"/>
  <c r="E361" i="18"/>
  <c r="E373" i="18" s="1"/>
  <c r="F361" i="18"/>
  <c r="F373" i="18" s="1"/>
  <c r="C362" i="18"/>
  <c r="C374" i="18" s="1"/>
  <c r="D362" i="18"/>
  <c r="D374" i="18" s="1"/>
  <c r="E362" i="18"/>
  <c r="E374" i="18" s="1"/>
  <c r="F362" i="18"/>
  <c r="F374" i="18" s="1"/>
  <c r="B358" i="18"/>
  <c r="B359" i="18"/>
  <c r="B360" i="18"/>
  <c r="B361" i="18"/>
  <c r="B362" i="18"/>
  <c r="B357" i="18"/>
  <c r="H21" i="14"/>
  <c r="I21" i="14"/>
  <c r="J21" i="14"/>
  <c r="K21" i="14"/>
  <c r="L21" i="14"/>
  <c r="M21" i="14"/>
  <c r="O21" i="14"/>
  <c r="H22" i="14"/>
  <c r="I22" i="14"/>
  <c r="J22" i="14"/>
  <c r="J34" i="14" s="1"/>
  <c r="K22" i="14"/>
  <c r="L22" i="14"/>
  <c r="L34" i="14" s="1"/>
  <c r="M22" i="14"/>
  <c r="O22" i="14"/>
  <c r="O34" i="14" s="1"/>
  <c r="H23" i="14"/>
  <c r="I23" i="14"/>
  <c r="I35" i="14" s="1"/>
  <c r="J23" i="14"/>
  <c r="K23" i="14"/>
  <c r="K35" i="14" s="1"/>
  <c r="L23" i="14"/>
  <c r="M23" i="14"/>
  <c r="M35" i="14" s="1"/>
  <c r="N23" i="14"/>
  <c r="N35" i="14" s="1"/>
  <c r="O23" i="14"/>
  <c r="H24" i="14"/>
  <c r="H36" i="14" s="1"/>
  <c r="I24" i="14"/>
  <c r="I36" i="14" s="1"/>
  <c r="J24" i="14"/>
  <c r="J36" i="14" s="1"/>
  <c r="K24" i="14"/>
  <c r="K36" i="14" s="1"/>
  <c r="L24" i="14"/>
  <c r="L36" i="14" s="1"/>
  <c r="M24" i="14"/>
  <c r="M36" i="14" s="1"/>
  <c r="N24" i="14"/>
  <c r="N36" i="14" s="1"/>
  <c r="H25" i="14"/>
  <c r="I25" i="14"/>
  <c r="J25" i="14"/>
  <c r="K25" i="14"/>
  <c r="L25" i="14"/>
  <c r="M25" i="14"/>
  <c r="N25" i="14"/>
  <c r="H26" i="14"/>
  <c r="I26" i="14"/>
  <c r="J26" i="14"/>
  <c r="K26" i="14"/>
  <c r="L26" i="14"/>
  <c r="M26" i="14"/>
  <c r="N26" i="14"/>
  <c r="G21" i="14"/>
  <c r="G22" i="14"/>
  <c r="G23" i="14"/>
  <c r="G24" i="14"/>
  <c r="G25" i="14"/>
  <c r="G26" i="14"/>
  <c r="F21" i="14"/>
  <c r="F22" i="14"/>
  <c r="F23" i="14"/>
  <c r="F24" i="14"/>
  <c r="F25" i="14"/>
  <c r="F26" i="14"/>
  <c r="E21" i="14"/>
  <c r="E22" i="14"/>
  <c r="E23" i="14"/>
  <c r="E24" i="14"/>
  <c r="E25" i="14"/>
  <c r="E26" i="14"/>
  <c r="D21" i="14"/>
  <c r="D22" i="14"/>
  <c r="D23" i="14"/>
  <c r="D24" i="14"/>
  <c r="D25" i="14"/>
  <c r="D26" i="14"/>
  <c r="C21" i="14"/>
  <c r="C22" i="14"/>
  <c r="C23" i="14"/>
  <c r="C24" i="14"/>
  <c r="C25" i="14"/>
  <c r="C26" i="14"/>
  <c r="B23" i="14"/>
  <c r="B35" i="14" s="1"/>
  <c r="B24" i="14"/>
  <c r="B25" i="14"/>
  <c r="B26" i="14"/>
  <c r="B21" i="14"/>
  <c r="B34" i="14" s="1"/>
  <c r="H207" i="23" l="1"/>
  <c r="G39" i="24"/>
  <c r="B92" i="23"/>
  <c r="D39" i="23"/>
  <c r="F39" i="23"/>
  <c r="B39" i="24"/>
  <c r="H36" i="19"/>
  <c r="B373" i="18"/>
  <c r="B371" i="18"/>
  <c r="D37" i="14"/>
  <c r="D35" i="14"/>
  <c r="E37" i="14"/>
  <c r="E35" i="14"/>
  <c r="F37" i="14"/>
  <c r="F35" i="14"/>
  <c r="G37" i="14"/>
  <c r="G35" i="14"/>
  <c r="N37" i="14"/>
  <c r="L37" i="14"/>
  <c r="J37" i="14"/>
  <c r="H37" i="14"/>
  <c r="H34" i="14"/>
  <c r="B37" i="14"/>
  <c r="C37" i="14"/>
  <c r="C35" i="14"/>
  <c r="K39" i="14"/>
  <c r="K38" i="14"/>
  <c r="I39" i="14"/>
  <c r="I38" i="14"/>
  <c r="B39" i="14"/>
  <c r="B38" i="14"/>
  <c r="B36" i="14"/>
  <c r="C39" i="14"/>
  <c r="C38" i="14"/>
  <c r="C36" i="14"/>
  <c r="C34" i="14"/>
  <c r="D39" i="14"/>
  <c r="D38" i="14"/>
  <c r="D36" i="14"/>
  <c r="D34" i="14"/>
  <c r="E39" i="14"/>
  <c r="E38" i="14"/>
  <c r="E36" i="14"/>
  <c r="E34" i="14"/>
  <c r="F39" i="14"/>
  <c r="F38" i="14"/>
  <c r="F36" i="14"/>
  <c r="F34" i="14"/>
  <c r="G38" i="14"/>
  <c r="G39" i="14"/>
  <c r="G36" i="14"/>
  <c r="G34" i="14"/>
  <c r="N39" i="14"/>
  <c r="N38" i="14"/>
  <c r="L39" i="14"/>
  <c r="L38" i="14"/>
  <c r="J39" i="14"/>
  <c r="J38" i="14"/>
  <c r="H39" i="14"/>
  <c r="H38" i="14"/>
  <c r="M37" i="14"/>
  <c r="K37" i="14"/>
  <c r="I37" i="14"/>
  <c r="L35" i="14"/>
  <c r="J35" i="14"/>
  <c r="H35" i="14"/>
  <c r="M34" i="14"/>
  <c r="K34" i="14"/>
  <c r="I34" i="14"/>
  <c r="B374" i="18"/>
  <c r="B372" i="18"/>
  <c r="J307" i="18"/>
  <c r="H307" i="18"/>
  <c r="F307" i="18"/>
  <c r="D307" i="18"/>
  <c r="B307" i="18"/>
  <c r="L171" i="18"/>
  <c r="J171" i="18"/>
  <c r="H171" i="18"/>
  <c r="F171" i="18"/>
  <c r="D171" i="18"/>
  <c r="B171" i="18"/>
  <c r="E207" i="23"/>
  <c r="H146" i="23"/>
  <c r="F146" i="23"/>
  <c r="D146" i="23"/>
  <c r="B146" i="23"/>
  <c r="E92" i="23"/>
  <c r="E39" i="23"/>
  <c r="B39" i="23"/>
  <c r="F40" i="21"/>
  <c r="F39" i="21"/>
  <c r="B40" i="21"/>
  <c r="B39" i="21"/>
  <c r="C40" i="21"/>
  <c r="C39" i="21"/>
  <c r="C40" i="17"/>
  <c r="C39" i="17"/>
  <c r="E40" i="17"/>
  <c r="E39" i="17"/>
  <c r="H40" i="17"/>
  <c r="H39" i="17"/>
  <c r="D40" i="17"/>
  <c r="D39" i="17"/>
  <c r="E40" i="15"/>
  <c r="E39" i="15"/>
  <c r="G40" i="15"/>
  <c r="G39" i="15"/>
  <c r="B40" i="15"/>
  <c r="B39" i="15"/>
  <c r="H40" i="15"/>
  <c r="H39" i="15"/>
  <c r="D40" i="15"/>
  <c r="D39" i="15"/>
  <c r="D40" i="12"/>
  <c r="D39" i="12"/>
  <c r="E40" i="12"/>
  <c r="E39" i="12"/>
  <c r="W40" i="13"/>
  <c r="W39" i="13"/>
  <c r="N40" i="13"/>
  <c r="N39" i="13"/>
  <c r="F40" i="13"/>
  <c r="F39" i="13"/>
  <c r="D40" i="13"/>
  <c r="D39" i="13"/>
  <c r="T40" i="13"/>
  <c r="T39" i="13"/>
  <c r="L40" i="13"/>
  <c r="L39" i="13"/>
  <c r="C40" i="13"/>
  <c r="C39" i="13"/>
  <c r="X40" i="13"/>
  <c r="X39" i="13"/>
  <c r="S40" i="13"/>
  <c r="S39" i="13"/>
  <c r="O40" i="13"/>
  <c r="O39" i="13"/>
  <c r="K40" i="13"/>
  <c r="K39" i="13"/>
  <c r="G40" i="13"/>
  <c r="G39" i="13"/>
  <c r="I40" i="19"/>
  <c r="I39" i="19"/>
  <c r="B40" i="19"/>
  <c r="B39" i="19"/>
  <c r="F40" i="19"/>
  <c r="F39" i="19"/>
  <c r="G40" i="16"/>
  <c r="G39" i="16"/>
  <c r="E40" i="16"/>
  <c r="E39" i="16"/>
  <c r="F40" i="16"/>
  <c r="F39" i="16"/>
  <c r="D40" i="10"/>
  <c r="D39" i="10"/>
  <c r="C40" i="10"/>
  <c r="C39" i="10"/>
  <c r="F36" i="19"/>
  <c r="D36" i="19"/>
  <c r="G36" i="19"/>
  <c r="M38" i="14"/>
  <c r="M39" i="14"/>
  <c r="O36" i="14"/>
  <c r="O35" i="14"/>
  <c r="D40" i="21"/>
  <c r="D39" i="21"/>
  <c r="E40" i="21"/>
  <c r="E39" i="21"/>
  <c r="G40" i="17"/>
  <c r="G39" i="17"/>
  <c r="I40" i="17"/>
  <c r="I39" i="17"/>
  <c r="J40" i="17"/>
  <c r="J39" i="17"/>
  <c r="F40" i="17"/>
  <c r="F39" i="17"/>
  <c r="I40" i="15"/>
  <c r="I39" i="15"/>
  <c r="L40" i="15"/>
  <c r="L39" i="15"/>
  <c r="M40" i="15"/>
  <c r="M39" i="15"/>
  <c r="K40" i="15"/>
  <c r="K39" i="15"/>
  <c r="F40" i="15"/>
  <c r="F39" i="15"/>
  <c r="F40" i="12"/>
  <c r="F39" i="12"/>
  <c r="B40" i="12"/>
  <c r="B39" i="12"/>
  <c r="G27" i="12"/>
  <c r="C40" i="12"/>
  <c r="C39" i="12"/>
  <c r="R40" i="13"/>
  <c r="R39" i="13"/>
  <c r="J40" i="13"/>
  <c r="J39" i="13"/>
  <c r="B40" i="13"/>
  <c r="B39" i="13"/>
  <c r="AA27" i="13"/>
  <c r="Y40" i="13"/>
  <c r="Y39" i="13"/>
  <c r="P40" i="13"/>
  <c r="P39" i="13"/>
  <c r="H40" i="13"/>
  <c r="H39" i="13"/>
  <c r="Z40" i="13"/>
  <c r="Z39" i="13"/>
  <c r="V40" i="13"/>
  <c r="V39" i="13"/>
  <c r="Q40" i="13"/>
  <c r="Q39" i="13"/>
  <c r="M40" i="13"/>
  <c r="M39" i="13"/>
  <c r="I40" i="13"/>
  <c r="I39" i="13"/>
  <c r="E40" i="13"/>
  <c r="E39" i="13"/>
  <c r="G40" i="19"/>
  <c r="G39" i="19"/>
  <c r="D40" i="19"/>
  <c r="D39" i="19"/>
  <c r="H40" i="19"/>
  <c r="H39" i="19"/>
  <c r="C40" i="19"/>
  <c r="C39" i="19"/>
  <c r="C40" i="16"/>
  <c r="C39" i="16"/>
  <c r="B40" i="16"/>
  <c r="B39" i="16"/>
  <c r="D40" i="16"/>
  <c r="D39" i="16"/>
  <c r="B40" i="10"/>
  <c r="F27" i="10"/>
  <c r="B39" i="10"/>
  <c r="E40" i="10"/>
  <c r="E39" i="10"/>
  <c r="B36" i="19"/>
  <c r="C36" i="19"/>
  <c r="L307" i="18"/>
  <c r="B40" i="11"/>
  <c r="B39" i="11"/>
  <c r="F27" i="11"/>
  <c r="E40" i="11"/>
  <c r="E39" i="11"/>
  <c r="D40" i="11"/>
  <c r="D39" i="11"/>
  <c r="C40" i="11"/>
  <c r="C39" i="11"/>
  <c r="C35" i="24"/>
  <c r="C36" i="24"/>
  <c r="F34" i="24"/>
  <c r="F35" i="24"/>
  <c r="F36" i="24"/>
  <c r="F37" i="24"/>
  <c r="F38" i="24"/>
  <c r="D36" i="24"/>
  <c r="D37" i="24"/>
  <c r="D38" i="24"/>
  <c r="C34" i="24"/>
  <c r="B36" i="24"/>
  <c r="B37" i="24"/>
  <c r="B38" i="24"/>
  <c r="D39" i="24"/>
  <c r="B370" i="18"/>
  <c r="D375" i="18"/>
  <c r="E375" i="18"/>
  <c r="F375" i="18"/>
  <c r="B375" i="18"/>
  <c r="C375" i="18"/>
  <c r="K9" i="25"/>
  <c r="K10" i="25"/>
  <c r="K12" i="25"/>
  <c r="K13" i="25"/>
  <c r="K14" i="25"/>
  <c r="K16" i="25"/>
  <c r="K17" i="25"/>
  <c r="K18" i="25"/>
  <c r="K20" i="25"/>
  <c r="K21" i="25"/>
  <c r="K22" i="25"/>
  <c r="K24" i="25"/>
  <c r="K25" i="25"/>
  <c r="K26" i="25"/>
  <c r="K28" i="25"/>
  <c r="K29" i="25"/>
  <c r="K30" i="25"/>
  <c r="K8" i="25"/>
  <c r="G39" i="12" l="1"/>
  <c r="G40" i="12"/>
  <c r="F40" i="10"/>
  <c r="F39" i="10"/>
  <c r="AA39" i="13"/>
  <c r="AA40" i="13"/>
  <c r="F39" i="11"/>
  <c r="F40" i="11"/>
  <c r="D31" i="25"/>
  <c r="D64" i="25" s="1"/>
  <c r="D77" i="25" s="1"/>
  <c r="E31" i="25"/>
  <c r="E64" i="25" s="1"/>
  <c r="E77" i="25" s="1"/>
  <c r="F31" i="25"/>
  <c r="F64" i="25" s="1"/>
  <c r="F77" i="25" s="1"/>
  <c r="G31" i="25"/>
  <c r="G64" i="25" s="1"/>
  <c r="G77" i="25" s="1"/>
  <c r="H31" i="25"/>
  <c r="H64" i="25" s="1"/>
  <c r="H77" i="25" s="1"/>
  <c r="I31" i="25"/>
  <c r="I64" i="25" s="1"/>
  <c r="I77" i="25" s="1"/>
  <c r="J31" i="25"/>
  <c r="J64" i="25" s="1"/>
  <c r="J77" i="25" s="1"/>
  <c r="C31" i="25"/>
  <c r="D27" i="25"/>
  <c r="D63" i="25" s="1"/>
  <c r="E27" i="25"/>
  <c r="E63" i="25" s="1"/>
  <c r="F27" i="25"/>
  <c r="F63" i="25" s="1"/>
  <c r="G27" i="25"/>
  <c r="G63" i="25" s="1"/>
  <c r="H27" i="25"/>
  <c r="H63" i="25" s="1"/>
  <c r="I27" i="25"/>
  <c r="I63" i="25" s="1"/>
  <c r="J27" i="25"/>
  <c r="J63" i="25" s="1"/>
  <c r="C27" i="25"/>
  <c r="D23" i="25"/>
  <c r="D62" i="25" s="1"/>
  <c r="E23" i="25"/>
  <c r="E62" i="25" s="1"/>
  <c r="F23" i="25"/>
  <c r="F62" i="25" s="1"/>
  <c r="G23" i="25"/>
  <c r="G62" i="25" s="1"/>
  <c r="H23" i="25"/>
  <c r="H62" i="25" s="1"/>
  <c r="I23" i="25"/>
  <c r="I62" i="25" s="1"/>
  <c r="J23" i="25"/>
  <c r="J62" i="25" s="1"/>
  <c r="C23" i="25"/>
  <c r="D19" i="25"/>
  <c r="D61" i="25" s="1"/>
  <c r="E19" i="25"/>
  <c r="E61" i="25" s="1"/>
  <c r="F19" i="25"/>
  <c r="F61" i="25" s="1"/>
  <c r="G19" i="25"/>
  <c r="G61" i="25" s="1"/>
  <c r="H19" i="25"/>
  <c r="H61" i="25" s="1"/>
  <c r="I19" i="25"/>
  <c r="I61" i="25" s="1"/>
  <c r="J19" i="25"/>
  <c r="J61" i="25" s="1"/>
  <c r="C19" i="25"/>
  <c r="D15" i="25"/>
  <c r="D60" i="25" s="1"/>
  <c r="E15" i="25"/>
  <c r="E60" i="25" s="1"/>
  <c r="F15" i="25"/>
  <c r="F60" i="25" s="1"/>
  <c r="G15" i="25"/>
  <c r="G60" i="25" s="1"/>
  <c r="H15" i="25"/>
  <c r="H60" i="25" s="1"/>
  <c r="I15" i="25"/>
  <c r="I60" i="25" s="1"/>
  <c r="J15" i="25"/>
  <c r="J60" i="25" s="1"/>
  <c r="C15" i="25"/>
  <c r="D11" i="25"/>
  <c r="D59" i="25" s="1"/>
  <c r="E11" i="25"/>
  <c r="E59" i="25" s="1"/>
  <c r="F11" i="25"/>
  <c r="F59" i="25" s="1"/>
  <c r="G11" i="25"/>
  <c r="G59" i="25" s="1"/>
  <c r="H11" i="25"/>
  <c r="H59" i="25" s="1"/>
  <c r="I11" i="25"/>
  <c r="I59" i="25" s="1"/>
  <c r="J11" i="25"/>
  <c r="J59" i="25" s="1"/>
  <c r="C11" i="25"/>
  <c r="J72" i="25" l="1"/>
  <c r="I72" i="25"/>
  <c r="H72" i="25"/>
  <c r="G72" i="25"/>
  <c r="F72" i="25"/>
  <c r="E72" i="25"/>
  <c r="D72" i="25"/>
  <c r="J73" i="25"/>
  <c r="I73" i="25"/>
  <c r="H73" i="25"/>
  <c r="G73" i="25"/>
  <c r="F73" i="25"/>
  <c r="E73" i="25"/>
  <c r="D73" i="25"/>
  <c r="J74" i="25"/>
  <c r="I74" i="25"/>
  <c r="H74" i="25"/>
  <c r="G74" i="25"/>
  <c r="F74" i="25"/>
  <c r="E74" i="25"/>
  <c r="D74" i="25"/>
  <c r="J75" i="25"/>
  <c r="I75" i="25"/>
  <c r="H75" i="25"/>
  <c r="G75" i="25"/>
  <c r="F75" i="25"/>
  <c r="E75" i="25"/>
  <c r="D75" i="25"/>
  <c r="J76" i="25"/>
  <c r="I76" i="25"/>
  <c r="H76" i="25"/>
  <c r="G76" i="25"/>
  <c r="F76" i="25"/>
  <c r="E76" i="25"/>
  <c r="D76" i="25"/>
  <c r="C59" i="25"/>
  <c r="K11" i="25"/>
  <c r="K59" i="25" s="1"/>
  <c r="C60" i="25"/>
  <c r="C72" i="25" s="1"/>
  <c r="K15" i="25"/>
  <c r="K60" i="25" s="1"/>
  <c r="K72" i="25" s="1"/>
  <c r="C61" i="25"/>
  <c r="K19" i="25"/>
  <c r="K61" i="25" s="1"/>
  <c r="C62" i="25"/>
  <c r="C74" i="25" s="1"/>
  <c r="K23" i="25"/>
  <c r="K62" i="25" s="1"/>
  <c r="K74" i="25" s="1"/>
  <c r="C63" i="25"/>
  <c r="C75" i="25" s="1"/>
  <c r="K27" i="25"/>
  <c r="K63" i="25" s="1"/>
  <c r="K75" i="25" s="1"/>
  <c r="C64" i="25"/>
  <c r="K31" i="25"/>
  <c r="K64" i="25" s="1"/>
  <c r="K76" i="25" l="1"/>
  <c r="K77" i="25"/>
  <c r="C76" i="25"/>
  <c r="C77" i="25"/>
  <c r="K73" i="25"/>
  <c r="C73" i="25"/>
</calcChain>
</file>

<file path=xl/sharedStrings.xml><?xml version="1.0" encoding="utf-8"?>
<sst xmlns="http://schemas.openxmlformats.org/spreadsheetml/2006/main" count="1501" uniqueCount="282">
  <si>
    <t>2007-2008</t>
  </si>
  <si>
    <t>2008-2009</t>
  </si>
  <si>
    <t>2009-2010</t>
  </si>
  <si>
    <t>2006-2007</t>
  </si>
  <si>
    <t>2004-2005</t>
  </si>
  <si>
    <t>Total</t>
  </si>
  <si>
    <t>Section 422 (reports by receiver)</t>
  </si>
  <si>
    <t>Section 438D (reports by administrator)</t>
  </si>
  <si>
    <t>Section 533 (reports by liquidator)</t>
  </si>
  <si>
    <t>Statistical purposes</t>
  </si>
  <si>
    <t>2005-2006</t>
  </si>
  <si>
    <t>Less than 5 FTE</t>
  </si>
  <si>
    <t>Between 20 and 199 FTE</t>
  </si>
  <si>
    <t>200 or more FTE</t>
  </si>
  <si>
    <t>Not known</t>
  </si>
  <si>
    <t>Construction</t>
  </si>
  <si>
    <t>Manufacturing</t>
  </si>
  <si>
    <t>Mining</t>
  </si>
  <si>
    <t>$1–$1,000</t>
  </si>
  <si>
    <t>$1,001–$10,000</t>
  </si>
  <si>
    <t>$10,001–$50,000</t>
  </si>
  <si>
    <t>$500,001–Less than $1.5 million</t>
  </si>
  <si>
    <t>Over $5 million</t>
  </si>
  <si>
    <t>Not applicable</t>
  </si>
  <si>
    <t>Under capitalisation</t>
  </si>
  <si>
    <t>Poor financial control including lack of records</t>
  </si>
  <si>
    <t>Poor economic conditions</t>
  </si>
  <si>
    <t>Natural disaster</t>
  </si>
  <si>
    <t>Fraud</t>
  </si>
  <si>
    <t>DOCA failed</t>
  </si>
  <si>
    <t>Dispute among directors</t>
  </si>
  <si>
    <t>Trading losses</t>
  </si>
  <si>
    <t>Industry restructuring</t>
  </si>
  <si>
    <t>Less than $1</t>
  </si>
  <si>
    <t>Over $5 Million</t>
  </si>
  <si>
    <t>Over $10 million</t>
  </si>
  <si>
    <t>Over $1 million</t>
  </si>
  <si>
    <t>$1–$100,000</t>
  </si>
  <si>
    <t>Less than 25</t>
  </si>
  <si>
    <t>25–50</t>
  </si>
  <si>
    <t>51–200</t>
  </si>
  <si>
    <t>More than 200</t>
  </si>
  <si>
    <t>Unknown</t>
  </si>
  <si>
    <t>Contents</t>
  </si>
  <si>
    <r>
      <rPr>
        <b/>
        <sz val="12"/>
        <rFont val="Arial"/>
        <family val="2"/>
      </rPr>
      <t xml:space="preserve">More information available from the </t>
    </r>
    <r>
      <rPr>
        <b/>
        <sz val="12"/>
        <color theme="10"/>
        <rFont val="Arial"/>
        <family val="2"/>
      </rPr>
      <t>ASIC website</t>
    </r>
  </si>
  <si>
    <t>Inquiries</t>
  </si>
  <si>
    <t>Table 3.3.7 - Initial Schedule B reports electronically lodged by assets, ANNUAL</t>
  </si>
  <si>
    <t>New South Wales</t>
  </si>
  <si>
    <t>Northern Territory</t>
  </si>
  <si>
    <t>Queensland</t>
  </si>
  <si>
    <t>South Australia</t>
  </si>
  <si>
    <t>Tasmania</t>
  </si>
  <si>
    <t>Victoria</t>
  </si>
  <si>
    <t xml:space="preserve">CHANGE FROM PREVIOUS FINANCIAL YEAR (%) </t>
  </si>
  <si>
    <t>ANNUAL TOTAL</t>
  </si>
  <si>
    <t>ANNUAL PERCENTAGE</t>
  </si>
  <si>
    <t>Greater than 
12 months</t>
  </si>
  <si>
    <t>Between 2 and 
5 months</t>
  </si>
  <si>
    <t>Less than 
2 months</t>
  </si>
  <si>
    <t>Figure 3.3.7 - Initial Schedule B reports electronically lodged by assets, ANNUAL PERCENTAGE</t>
  </si>
  <si>
    <t>$50,001–
$150,000</t>
  </si>
  <si>
    <t>$150,001–
$250,000</t>
  </si>
  <si>
    <t>$250,001–
$500,000</t>
  </si>
  <si>
    <t>$1.5 million–
$5 million</t>
  </si>
  <si>
    <t>Note 1: Reports identified as being internally inconsistent are excluded from this table - the totals may not equal the number of reports for that financial year.</t>
  </si>
  <si>
    <t>More than 50% of debt owed to related parties</t>
  </si>
  <si>
    <t>6 months–1 year</t>
  </si>
  <si>
    <t>Over 1 year</t>
  </si>
  <si>
    <t>0–less than 
3 months</t>
  </si>
  <si>
    <t>3–less than 
6 months</t>
  </si>
  <si>
    <t>Over $250,000</t>
  </si>
  <si>
    <t>Region</t>
  </si>
  <si>
    <t>Financial year</t>
  </si>
  <si>
    <t>Period from external administrator's appointment to Schedule B lodgement</t>
  </si>
  <si>
    <t>Section of the Corporations Act</t>
  </si>
  <si>
    <t>Other</t>
  </si>
  <si>
    <t>None of the above (1)</t>
  </si>
  <si>
    <t>$0–$50,000</t>
  </si>
  <si>
    <t>$250,001–less than $500,000</t>
  </si>
  <si>
    <t>$500,001–less than $1 million</t>
  </si>
  <si>
    <t>$50,001–
$250,000</t>
  </si>
  <si>
    <t>$0</t>
  </si>
  <si>
    <t>$1–$250,000</t>
  </si>
  <si>
    <t>$250,001–
$1 million</t>
  </si>
  <si>
    <t>Accommodation
&amp; food services</t>
  </si>
  <si>
    <t>Administrative
&amp; support services</t>
  </si>
  <si>
    <t>Agriculture, forestry &amp; fishing</t>
  </si>
  <si>
    <t>Arts &amp; recreation services</t>
  </si>
  <si>
    <t>Education &amp; training</t>
  </si>
  <si>
    <t>Electricity, gas, water &amp; waste services</t>
  </si>
  <si>
    <t>Retail trade</t>
  </si>
  <si>
    <t>Health care &amp; social assistance</t>
  </si>
  <si>
    <t>Other (business &amp; personal) services</t>
  </si>
  <si>
    <t>Professional, scientific &amp; technical services</t>
  </si>
  <si>
    <t>Transport, postal &amp; warehousing</t>
  </si>
  <si>
    <t>Wholesale trade</t>
  </si>
  <si>
    <t>Lodgement type</t>
  </si>
  <si>
    <t>electronic - direct</t>
  </si>
  <si>
    <t>electronic - staff portal</t>
  </si>
  <si>
    <t>manual</t>
  </si>
  <si>
    <t>Full-time equivalent employees</t>
  </si>
  <si>
    <t>FIS–Credit provider</t>
  </si>
  <si>
    <t>FIS–Deposit taking institutions</t>
  </si>
  <si>
    <t>FIS–Insurance</t>
  </si>
  <si>
    <t>FIS–Managed investments</t>
  </si>
  <si>
    <t>FIS–Other financial services</t>
  </si>
  <si>
    <t>FIS–
Superannuation</t>
  </si>
  <si>
    <t>$10,001–$20,000</t>
  </si>
  <si>
    <t>$20,001–$30,000</t>
  </si>
  <si>
    <t>$30,001–$50,000</t>
  </si>
  <si>
    <t>$250,001–
$5 million</t>
  </si>
  <si>
    <t>$50,001–
$100,000</t>
  </si>
  <si>
    <t>$100,001–
$250,000</t>
  </si>
  <si>
    <t>$250,001–less than $1 million</t>
  </si>
  <si>
    <t>$1 million–less than $5 million</t>
  </si>
  <si>
    <t>$5 million–
$10 million</t>
  </si>
  <si>
    <t>$1–less than $500,000</t>
  </si>
  <si>
    <t>$0–$250,000</t>
  </si>
  <si>
    <t>$500,001–
less than 
$1 million</t>
  </si>
  <si>
    <t>$1 million–
less than 
$5 million</t>
  </si>
  <si>
    <t>Over 
$10 million</t>
  </si>
  <si>
    <t>$1–$50,000</t>
  </si>
  <si>
    <t>No. of reports</t>
  </si>
  <si>
    <t>ANNUAL PERCENTAGE OF REPORTS (2)</t>
  </si>
  <si>
    <t>Nominated causes of company failure</t>
  </si>
  <si>
    <t>Nominated causes of failure</t>
  </si>
  <si>
    <t>Australian 
Capital Territory</t>
  </si>
  <si>
    <t>Western 
Australia</t>
  </si>
  <si>
    <t>Between 6 and 
12 months</t>
  </si>
  <si>
    <t>Between 5 and 
19 FTE</t>
  </si>
  <si>
    <t>Information 
media &amp; tele- communications</t>
  </si>
  <si>
    <t>Public administration 
&amp; safety</t>
  </si>
  <si>
    <t>Rental, hiring 
&amp; real estate services</t>
  </si>
  <si>
    <t>Poor management 
of accounts receivable</t>
  </si>
  <si>
    <t>Poor strategic management 
of business</t>
  </si>
  <si>
    <t>Greater than 0 but less than 
11 cents</t>
  </si>
  <si>
    <t>Inadequate 
cash flow or 
high cash use</t>
  </si>
  <si>
    <t>REGULATORY GUIDE 16: External administrators: reporting and lodging</t>
  </si>
  <si>
    <t>© Australian Securities &amp; Investments Commission</t>
  </si>
  <si>
    <t>total</t>
  </si>
  <si>
    <t>ANNUAL PERCENTAGE OF ELECTRONIC - DIRECT</t>
  </si>
  <si>
    <t>Note: Companies with international registered addresses are not included in these statistics.</t>
  </si>
  <si>
    <t>Australia</t>
  </si>
  <si>
    <t xml:space="preserve">CHANGE FROM ELECTRONIC - DIRECT IN PREVIOUS FINANCIAL YEAR (%) </t>
  </si>
  <si>
    <t>Australian insolvency statistics</t>
  </si>
  <si>
    <t>Industry</t>
  </si>
  <si>
    <t>Property &amp; business services</t>
  </si>
  <si>
    <t>Total estimated assets</t>
  </si>
  <si>
    <t>Note: Amendments to the Schedule report implemented 29 September 2006 broke down the asset category '$1-$100,000' into '$1-$10,000', '$10,001-$20,000', $20,001-$30,000', $30,001-$50,000' and '$50,001-$100,000'; changed the 'Over $250,000' asset category to $250,001-$5 million'; and added a new category  for assets 'Over $5 million'.</t>
  </si>
  <si>
    <t>$0–$500,000</t>
  </si>
  <si>
    <t>Note: Reports identified as being internally inconsistent are excluded from this table - the totals may not equal the number of reports for that financial year.</t>
  </si>
  <si>
    <t>Total estimated liabilities</t>
  </si>
  <si>
    <t>Total deficiency</t>
  </si>
  <si>
    <t>Estimated unpaid employee entitlements for wages</t>
  </si>
  <si>
    <t>Estimated unpaid employee entitlements for annual leave</t>
  </si>
  <si>
    <t>Estimated unpaid employee entitlements for pay in lieu of notice</t>
  </si>
  <si>
    <t>Estimated unpaid employee entitlements for redundancy</t>
  </si>
  <si>
    <t>Estimated unpaid employee entitlements for long service leave</t>
  </si>
  <si>
    <t>Estimated unpaid employee entitlements for superannuation</t>
  </si>
  <si>
    <t>Amount owed to secured creditors</t>
  </si>
  <si>
    <t>Unpaid taxes and other statutory debts</t>
  </si>
  <si>
    <t>Amount owed to unsecured creditors</t>
  </si>
  <si>
    <t>Expected time to complete external administration</t>
  </si>
  <si>
    <t>Estimated collectible voluntary administrator fees (including GST)</t>
  </si>
  <si>
    <t>Estimated collectible administrator of company arrangement fees (including GST)</t>
  </si>
  <si>
    <t>Estimated collectible administrator of liquidator fees (including GST)</t>
  </si>
  <si>
    <t>Estimated collectible administrator of receiver/managing controller/controller fees (including GST)</t>
  </si>
  <si>
    <t>Number of unsecured creditors (1)</t>
  </si>
  <si>
    <t>Estimated 'cents in the $' dividend to unsecured creditors (2)</t>
  </si>
  <si>
    <t>0–10 cents</t>
  </si>
  <si>
    <t>Less than 50</t>
  </si>
  <si>
    <t>Under $1 million</t>
  </si>
  <si>
    <t>For further information about these and related statistics, email insolvencystatistics@asic.gov.au.</t>
  </si>
  <si>
    <t>INFORMATION SHEET 80: How to interpret ASIC insolvency statistics</t>
  </si>
  <si>
    <t>Series 3: External administrators' reports</t>
  </si>
  <si>
    <t>Table 3.3.2 - Initial external administrators' reports by lodgement period, ANNUAL</t>
  </si>
  <si>
    <t>Table 3.3.3 - Initial external administrators' reports by section of the Corporations Act, ANNUAL</t>
  </si>
  <si>
    <t>Table 3.3.4 - Initial external administrators' reports by size of company as measured by number of FTE, ANNUAL</t>
  </si>
  <si>
    <t>Table 3.3.5 - Initial external administrators' reports by industry, ANNUAL</t>
  </si>
  <si>
    <t>Table 3.3.6 - Initial external administrators' reports by causes of failure, ANNUAL</t>
  </si>
  <si>
    <t>Table 3.3.7 - Initial external administrators' reports by assets, ANNUAL</t>
  </si>
  <si>
    <t>Table 3.3.8 - Initial external administrators' reports by liabilities, ANNUAL</t>
  </si>
  <si>
    <t>Table 3.3.9 - Initial external administrators' reports by deficiency, ANNUAL</t>
  </si>
  <si>
    <t>Table 3.3.10.1 - Initial external administrators' reports by unpaid employee entitlements (wages), ANNUAL</t>
  </si>
  <si>
    <t>Table 3.3.10.2 - Initial external administrators' reports by unpaid employee entitlements (annual leave), ANNUAL</t>
  </si>
  <si>
    <t>Table 3.3.10.3 - Initial external administrators' reports by unpaid employee entitlements (pay in lieu of notice), ANNUAL</t>
  </si>
  <si>
    <t>Table 3.3.10.4 - Initial external administrators' reports by unpaid employee entitlements (redundancy), ANNUAL</t>
  </si>
  <si>
    <t>Table 3.3.10.5 - Initial external administrators' reports by unpaid employee entitlements (long service leave), ANNUAL</t>
  </si>
  <si>
    <t>Table 3.3.10.6 - Initial external administrators' reports by unpaid employee entitlements (superannuation), ANNUAL</t>
  </si>
  <si>
    <t>Table 3.3.11 - Initial external administrators' reports by secured creditors, ANNUAL</t>
  </si>
  <si>
    <t>Table 3.3.12 - Initial external administrators' reports by unpaid taxes and charges, ANNUAL</t>
  </si>
  <si>
    <t>Table 3.3.13 - Initial external administrators' reports by unsecured creditors, ANNUAL</t>
  </si>
  <si>
    <t>Table 3.3.14 - Initial external administrators' reports by completion of external administration, ANNUAL</t>
  </si>
  <si>
    <t>Table 3.3.15.1 - Initial external administrators' reports by remuneration of voluntary administrator, ANNUAL</t>
  </si>
  <si>
    <t>Table 3.3.15.2 - Initial external administrators' reports by remuneration of deed administrator, ANNUAL</t>
  </si>
  <si>
    <t>Table 3.3.15.3 - Initial external administrators' reports by remuneration of liquidator, ANNUAL</t>
  </si>
  <si>
    <t>Table 3.3.15.4 - Initial external administrators' reports by remuneration of receiverships, ANNUAL</t>
  </si>
  <si>
    <t>Figure 3.3.1 - Total external administrators' reports by direct electronic lodgement and region, ANNUAL PERCENTAGE</t>
  </si>
  <si>
    <t>Table 3.3.1 - Total external administrators' reports by lodgement type and region, ANNUAL</t>
  </si>
  <si>
    <t>Figure 3.3.2 - Initial external administrators' reports by lodgement period, ANNUAL PERCENTAGE</t>
  </si>
  <si>
    <t>Figure 3.3.3 - Initial external administrators' reports by section of the Corporations Act, ANNUAL PERCENTAGE</t>
  </si>
  <si>
    <t>Figure 3.3.4 - Initial external administrators' reports by size of company, ANNUAL PERCENTAGE</t>
  </si>
  <si>
    <t>Figure 3.3.5 - Initial external administrators' reports by industry, ANNUAL PERCENTAGE</t>
  </si>
  <si>
    <t>Figure 3.3.6 - Initial external administrators' reports by causes of failure, ANNUAL PERCENTAGE</t>
  </si>
  <si>
    <t>Figure 3.3.8 - Initial external administrators' reports by liabilities, ANNUAL PERCENTAGE</t>
  </si>
  <si>
    <t>Figure 3.3.9 - Initial external administrators' reports by deficiency, ANNUAL PERCENTAGE</t>
  </si>
  <si>
    <t>Note: Amendments to the external administrator report implemented 29 September 2006 broke down the '$0-$500,000' category into '$0-$50,000', '$50,001-$250,000' and '$250,001-less than $500,000'. The category $500,000-less than $1 million has been grouped with former category $500,001-less than $1 million' to assist comparison.</t>
  </si>
  <si>
    <t>Figure 3.3.10.1 - Initial external administrators' reports by unpaid employee entitlements (wages), ANNUAL PERCENTAGE</t>
  </si>
  <si>
    <t>Figure 3.3.10.2 - Initial external administrators' reports by unpaid employee entitlements (annual leave), ANNUAL PERCENTAGE</t>
  </si>
  <si>
    <t>Figure 3.3.10.3 - Initial external administrators' reports by unpaid employee entitlements (pay in lieu of notice), ANNUAL PERCENTAGE</t>
  </si>
  <si>
    <t>Figure 3.3.10.4 - Initial external administrators' reports by unpaid employee entitlements (redundancy), ANNUAL PERCENTAGE</t>
  </si>
  <si>
    <t>Figure 3.3.10.5 - Initial external administrators' reports by unpaid employee entitlements (long service leave), ANNUAL PERCENTAGE</t>
  </si>
  <si>
    <t>Note 2: Amendments to the external administrator report implemented 29 September 2006 changed the '$0-$100,000' category to '$1-$100,000'. These categories have been grouped to assist comparison.</t>
  </si>
  <si>
    <t>Figure 3.3.10.6 - Initial external administrators' reports by unpaid employee entitlements (superannuation), ANNUAL PERCENTAGE</t>
  </si>
  <si>
    <t>Figure 3.3.11 - Initial external administrators' reports by secured creditors, ANNUAL PERCENTAGE</t>
  </si>
  <si>
    <t>Note: Amendments to the external administrator report implemented 29/9/2006 broke down the '$0-$250,000' category into '$0' and '$1-$250,000'.</t>
  </si>
  <si>
    <t>Figure 3.3.12 - Initial external administrators' reports by unpaid taxes and charges, ANNUAL PERCENTAGE</t>
  </si>
  <si>
    <t>Table 3.3.13 - Initial external administrators' reports by unsecured creditors - ANNUAL</t>
  </si>
  <si>
    <t>Note (1): Amendments to the external administrator report implemented 29/9/2006 broke down the number of unsecured creditors category 'Less than 50' into 'Less than 25' and '25-50.</t>
  </si>
  <si>
    <t>Note (2): Amendments to the external administrator report implemented 29/9/2006 broke down the cents in the dollar dividend to unsecured creditors category '0-10 cents' into '0 cents' and 'Greater than 0 and less than 11 cents'.</t>
  </si>
  <si>
    <t>Figure 3.3.13.1 - Initial external administrators' reports by unsecured creditors - number, ANNUAL PERCENTAGE</t>
  </si>
  <si>
    <t>Figure 3.3.13.2 - Initial external administrators' reports by unsecured creditors - amount, ANNUAL PERCENTAGE</t>
  </si>
  <si>
    <t>Figure 3.3.13.4 - Initial external administrators' reports by unsecured creditors - cents in the dollar dividend, ANNUAL PERCENTAGE</t>
  </si>
  <si>
    <t>Figure 3.3.14 - Initial external administrators' reports by completion of external administration, ANNUAL PERCENTAGE</t>
  </si>
  <si>
    <t>Figure 3.3.15.1 - Initial external administrators' reports by remuneration of voluntary administrator, ANNUAL PERCENTAGE</t>
  </si>
  <si>
    <t>Note: Amendments to the external administrator report implemented 29 September 2006 created a new category for 'Not applicable'. To assist comparison for the period before this category was introduced, the 'Not applicable' category has been adjusted to reconcile to the total number of initial external administrators' reports.</t>
  </si>
  <si>
    <t>Figure 3.3.15.2 - Initial external administrators' reports by remuneration of deed administrator, ANNUAL PERCENTAGE</t>
  </si>
  <si>
    <t>Figure 3.3.15.3 - Initial external administrators' reports by remuneration of liquidator, ANNUAL PERCENTAGE</t>
  </si>
  <si>
    <t>Figure 3.3.15.4 - Initial external administrators' reports by remuneration of receiverships, ANNUAL PERCENTAGE</t>
  </si>
  <si>
    <t>Note: Amendments to the external administrator report implemented 29/9/2006 broke down the 'Under $1 million' category into $1-less than $500,000' and '$500,000-less than 
$1 million'.</t>
  </si>
  <si>
    <t>REPORT 225: Insolvency statistics: External administrators' reports 1 July 2007–30 June 2010</t>
  </si>
  <si>
    <t>2010-2011</t>
  </si>
  <si>
    <t>REPORT 263: Insolvency statistics: External administrators' reports 1 July 2010–30 June 2011</t>
  </si>
  <si>
    <t>2011-2012</t>
  </si>
  <si>
    <t>Table 3.3.16.1 - Initial external administrators' reports by categories of possible misconduct, ANNUAL</t>
  </si>
  <si>
    <t>Pre-appointment criminal misconduct</t>
  </si>
  <si>
    <t>Post-appointment criminal misconduct</t>
  </si>
  <si>
    <t>Alleged breaches of civil obligations</t>
  </si>
  <si>
    <t>Other criminal offences</t>
  </si>
  <si>
    <t>Other possible misconduct</t>
  </si>
  <si>
    <t>Note: More than one possible misconduct can be nominated for each report. Annual percentage is calculated using the annual total divided by the number of reports. Therefore each financial year will not total to 100%.</t>
  </si>
  <si>
    <t>Reports with no misconduct reported</t>
  </si>
  <si>
    <t>Table 3.3.16.2 - Initial external administrators' reports by possible pre-appointment criminal misconduct, ANNUAL</t>
  </si>
  <si>
    <t>Categories of alleged possible misconduct</t>
  </si>
  <si>
    <t>Total possible misconduct</t>
  </si>
  <si>
    <t>Section 206A Disqualified persons not to manage corporations</t>
  </si>
  <si>
    <t>Sections 286 &amp; 344(2) Obligation to keep financial records</t>
  </si>
  <si>
    <t>Section 471A Powers of other officers suspended during winding up</t>
  </si>
  <si>
    <t>Section 588G(3) Insolvent trading</t>
  </si>
  <si>
    <t>Section 590 Offences by officers or employees</t>
  </si>
  <si>
    <t>Section 596AB Agreements to avoid employee entitlements</t>
  </si>
  <si>
    <t>Other criminal offences under the Corporations Act</t>
  </si>
  <si>
    <t>Section 184 Good faith, use of position and use of information—
Directors’, officers’ and employees’ duties</t>
  </si>
  <si>
    <t>Figure 3.3.16.1 - Initial external administrators' reports by categories of possible misconduct, ANNUAL PERCENTAGE</t>
  </si>
  <si>
    <t>Figure 3.3.16.2 - Initial external administrators' reports by possible pre-appointment criminal misconduct, ANNUAL PERCENTAGE</t>
  </si>
  <si>
    <t>Table 3.3.16.3 - Initial external administrators' reports by possible breaches of civil obligations, ANNUAL</t>
  </si>
  <si>
    <t>Section 181 Good faith—Directors’ and officers’ duties</t>
  </si>
  <si>
    <t>Sections 286 &amp; 344(1) Obligation to keep financial records</t>
  </si>
  <si>
    <t>Section 588G(1)–(2) Insolvent trading</t>
  </si>
  <si>
    <t>Section 180 Care and diligence—
Directors’ and officers’ duties</t>
  </si>
  <si>
    <t>Section 182 Use of position—
Directors’, officers’ and employees’ duties</t>
  </si>
  <si>
    <t>Section 183 Use of information—
Directors’, officers’ and employees’ duties</t>
  </si>
  <si>
    <t>Figure 3.3.16.3 - Initial external administrators' reports by possible breaches of civil obligations, ANNUAL PERCENTAGE</t>
  </si>
  <si>
    <t>Total possible breaches of civil obligations</t>
  </si>
  <si>
    <t>Total possible pre-appointment criminal misconduct</t>
  </si>
  <si>
    <t>REPORT 297: Insolvency statistics: External administrators' reports 1 July 2011–30 June 2012</t>
  </si>
  <si>
    <t>REPORT 372: Insolvency statistics: External administrators' reports 1 July 2012–30 June 2013</t>
  </si>
  <si>
    <t>2012-2013</t>
  </si>
  <si>
    <t>2013-2014</t>
  </si>
  <si>
    <t>SERIES 3.1: External administrators' reports for Australia</t>
  </si>
  <si>
    <t>SERIES 3.2: External administrators' reports for selected industries</t>
  </si>
  <si>
    <t>REPORT 412: Insolvency statistics: External administrator's reports 1 July 2013–30 June 2014</t>
  </si>
  <si>
    <t>Note: More than one cause of company failure can be nominated for each report. Annual percentage is calculated using the annual total divided by the number of reports. Therefore each financial year will not total to 100%.</t>
  </si>
  <si>
    <t>REPORT 132: Insolvency statistics: External administrators' reports 1 July 2004–30 June 2007</t>
  </si>
  <si>
    <t>Figure 3.3.13.3 - Initial external administrators' reports by unsecured creditors - more than 50% owed to related parties, ANNUAL PERCENTAGE</t>
  </si>
  <si>
    <t>11–20 cents</t>
  </si>
  <si>
    <t>21–50 cents</t>
  </si>
  <si>
    <t>51–100 cents</t>
  </si>
  <si>
    <t>2014-2015</t>
  </si>
  <si>
    <t>2015-2016</t>
  </si>
  <si>
    <t>3.3 - External administrators' reports time series for 1 July 2004–30 June 2016</t>
  </si>
  <si>
    <t>Released: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</si>
</sst>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0.0%"/>
  </numFmts>
  <fonts count="18" x14ac:knownFonts="1">
    <font>
      <sz val="11"/>
      <color theme="1"/>
      <name val="Calibri"/>
      <family val="2"/>
      <scheme val="minor"/>
    </font>
    <font>
      <sz val="11"/>
      <color theme="1"/>
      <name val="Calibri"/>
      <family val="2"/>
      <scheme val="minor"/>
    </font>
    <font>
      <sz val="8.25"/>
      <color rgb="FF000000"/>
      <name val="Verdana"/>
      <family val="2"/>
    </font>
    <font>
      <b/>
      <sz val="12"/>
      <name val="Arial"/>
      <family val="2"/>
    </font>
    <font>
      <b/>
      <sz val="10"/>
      <name val="Arial"/>
      <family val="2"/>
    </font>
    <font>
      <sz val="8"/>
      <name val="Arial"/>
      <family val="2"/>
    </font>
    <font>
      <sz val="12"/>
      <name val="Arial"/>
      <family val="2"/>
    </font>
    <font>
      <u/>
      <sz val="11"/>
      <color theme="10"/>
      <name val="Calibri"/>
      <family val="2"/>
    </font>
    <font>
      <b/>
      <sz val="12"/>
      <color theme="10"/>
      <name val="Arial"/>
      <family val="2"/>
    </font>
    <font>
      <sz val="8"/>
      <color indexed="12"/>
      <name val="Arial"/>
      <family val="2"/>
    </font>
    <font>
      <sz val="11"/>
      <color rgb="FFFF0000"/>
      <name val="Calibri"/>
      <family val="2"/>
      <scheme val="minor"/>
    </font>
    <font>
      <b/>
      <sz val="10"/>
      <color rgb="FFFF0000"/>
      <name val="Arial"/>
      <family val="2"/>
    </font>
    <font>
      <sz val="8"/>
      <color rgb="FFFF0000"/>
      <name val="Arial"/>
      <family val="2"/>
    </font>
    <font>
      <b/>
      <sz val="8"/>
      <color rgb="FFFF0000"/>
      <name val="Arial"/>
      <family val="2"/>
    </font>
    <font>
      <sz val="11"/>
      <name val="Calibri"/>
      <family val="2"/>
      <scheme val="minor"/>
    </font>
    <font>
      <b/>
      <sz val="8"/>
      <name val="Arial"/>
      <family val="2"/>
    </font>
    <font>
      <b/>
      <sz val="11"/>
      <name val="Calibri"/>
      <family val="2"/>
      <scheme val="minor"/>
    </font>
    <font>
      <sz val="10"/>
      <color theme="1"/>
      <name val="Tahoma"/>
      <family val="2"/>
    </font>
  </fonts>
  <fills count="2">
    <fill>
      <patternFill patternType="none"/>
    </fill>
    <fill>
      <patternFill patternType="gray125"/>
    </fill>
  </fills>
  <borders count="16">
    <border>
      <left/>
      <right/>
      <top/>
      <bottom/>
      <diagonal/>
    </border>
    <border>
      <left/>
      <right/>
      <top style="thin">
        <color indexed="8"/>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7" fillId="0" borderId="0"/>
    <xf numFmtId="9" fontId="17" fillId="0" borderId="0" applyFont="0" applyFill="0" applyBorder="0" applyAlignment="0" applyProtection="0"/>
    <xf numFmtId="0" fontId="1" fillId="0" borderId="0"/>
    <xf numFmtId="0" fontId="17" fillId="0" borderId="0"/>
    <xf numFmtId="9" fontId="17" fillId="0" borderId="0" applyFont="0" applyFill="0" applyBorder="0" applyAlignment="0" applyProtection="0"/>
  </cellStyleXfs>
  <cellXfs count="123">
    <xf numFmtId="0" fontId="0" fillId="0" borderId="0" xfId="0"/>
    <xf numFmtId="0" fontId="2" fillId="0" borderId="0" xfId="0" applyFont="1"/>
    <xf numFmtId="0" fontId="0" fillId="0" borderId="0" xfId="0" applyAlignment="1"/>
    <xf numFmtId="0" fontId="3" fillId="0" borderId="0" xfId="0" applyFont="1" applyAlignment="1">
      <alignment horizontal="left"/>
    </xf>
    <xf numFmtId="0" fontId="4" fillId="0" borderId="0" xfId="0" applyFont="1" applyAlignment="1">
      <alignment horizontal="left"/>
    </xf>
    <xf numFmtId="0" fontId="6" fillId="0" borderId="1" xfId="0" applyFont="1" applyBorder="1" applyAlignment="1">
      <alignment horizontal="left"/>
    </xf>
    <xf numFmtId="0" fontId="8" fillId="0" borderId="0" xfId="2" applyFont="1" applyAlignment="1" applyProtection="1">
      <alignment horizontal="left"/>
    </xf>
    <xf numFmtId="0" fontId="9"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0" fillId="0" borderId="0" xfId="0" applyFont="1"/>
    <xf numFmtId="0" fontId="5" fillId="0" borderId="0" xfId="0" applyFont="1" applyAlignment="1">
      <alignment horizontal="left"/>
    </xf>
    <xf numFmtId="0" fontId="5" fillId="0" borderId="0" xfId="0" applyFont="1" applyAlignment="1">
      <alignment horizontal="left"/>
    </xf>
    <xf numFmtId="0" fontId="0" fillId="0" borderId="0" xfId="0" applyFill="1"/>
    <xf numFmtId="0" fontId="0" fillId="0" borderId="0" xfId="0" applyFill="1" applyAlignment="1">
      <alignment horizontal="left"/>
    </xf>
    <xf numFmtId="0" fontId="0" fillId="0" borderId="0" xfId="0" applyFill="1" applyAlignment="1"/>
    <xf numFmtId="0" fontId="0" fillId="0" borderId="0" xfId="0" applyAlignment="1">
      <alignment horizontal="left"/>
    </xf>
    <xf numFmtId="0" fontId="11" fillId="0" borderId="0" xfId="0" applyNumberFormat="1" applyFont="1" applyAlignment="1">
      <alignment horizontal="left"/>
    </xf>
    <xf numFmtId="0" fontId="12" fillId="0" borderId="0" xfId="0" applyFont="1" applyAlignment="1">
      <alignment horizontal="left"/>
    </xf>
    <xf numFmtId="3" fontId="12" fillId="0" borderId="0" xfId="0" applyNumberFormat="1" applyFont="1" applyAlignment="1">
      <alignment horizontal="right"/>
    </xf>
    <xf numFmtId="3" fontId="12" fillId="0" borderId="0" xfId="0" applyNumberFormat="1" applyFont="1" applyBorder="1" applyAlignment="1">
      <alignment horizontal="right"/>
    </xf>
    <xf numFmtId="0" fontId="12" fillId="0" borderId="0" xfId="0" applyFont="1" applyBorder="1" applyAlignment="1">
      <alignment horizontal="left"/>
    </xf>
    <xf numFmtId="0" fontId="12" fillId="0" borderId="0" xfId="0" applyFont="1" applyBorder="1" applyAlignment="1">
      <alignment horizontal="left"/>
    </xf>
    <xf numFmtId="0" fontId="10" fillId="0" borderId="0" xfId="0" applyFont="1" applyAlignment="1">
      <alignment horizontal="center"/>
    </xf>
    <xf numFmtId="0" fontId="12" fillId="0" borderId="0" xfId="0" applyFont="1" applyBorder="1" applyAlignment="1">
      <alignment horizontal="left" wrapText="1"/>
    </xf>
    <xf numFmtId="0" fontId="10" fillId="0" borderId="0" xfId="0" applyFont="1" applyBorder="1"/>
    <xf numFmtId="0" fontId="14" fillId="0" borderId="0" xfId="0" applyFont="1"/>
    <xf numFmtId="0" fontId="4"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right" wrapText="1"/>
    </xf>
    <xf numFmtId="0" fontId="15" fillId="0" borderId="0" xfId="0" applyFont="1" applyAlignment="1">
      <alignment horizontal="right" wrapText="1"/>
    </xf>
    <xf numFmtId="3" fontId="5" fillId="0" borderId="0" xfId="0" applyNumberFormat="1" applyFont="1" applyAlignment="1">
      <alignment horizontal="right"/>
    </xf>
    <xf numFmtId="3" fontId="15" fillId="0" borderId="0" xfId="0" applyNumberFormat="1" applyFont="1" applyAlignment="1">
      <alignment horizontal="right"/>
    </xf>
    <xf numFmtId="0" fontId="15" fillId="0" borderId="0" xfId="0" applyFont="1" applyBorder="1" applyAlignment="1">
      <alignment horizontal="left"/>
    </xf>
    <xf numFmtId="3" fontId="15" fillId="0" borderId="0" xfId="0" applyNumberFormat="1" applyFont="1" applyBorder="1" applyAlignment="1">
      <alignment horizontal="right"/>
    </xf>
    <xf numFmtId="0" fontId="15" fillId="0" borderId="0" xfId="0" applyFont="1" applyAlignment="1">
      <alignment horizontal="left"/>
    </xf>
    <xf numFmtId="3" fontId="14" fillId="0" borderId="0" xfId="0" applyNumberFormat="1" applyFont="1"/>
    <xf numFmtId="164" fontId="14" fillId="0" borderId="0" xfId="1" applyNumberFormat="1" applyFont="1"/>
    <xf numFmtId="0" fontId="16" fillId="0" borderId="0" xfId="0" applyFont="1"/>
    <xf numFmtId="3" fontId="5" fillId="0" borderId="0" xfId="0" applyNumberFormat="1" applyFont="1" applyBorder="1" applyAlignment="1">
      <alignment horizontal="right"/>
    </xf>
    <xf numFmtId="164" fontId="5" fillId="0" borderId="0" xfId="1" applyNumberFormat="1" applyFont="1" applyAlignment="1">
      <alignment horizontal="right"/>
    </xf>
    <xf numFmtId="164" fontId="15" fillId="0" borderId="0" xfId="1" applyNumberFormat="1" applyFont="1" applyAlignment="1">
      <alignment horizontal="right"/>
    </xf>
    <xf numFmtId="0" fontId="5" fillId="0" borderId="0" xfId="0" applyFont="1" applyBorder="1" applyAlignment="1">
      <alignment horizontal="left"/>
    </xf>
    <xf numFmtId="0" fontId="15" fillId="0" borderId="12" xfId="0" applyFont="1" applyBorder="1" applyAlignment="1">
      <alignment horizontal="right" wrapText="1"/>
    </xf>
    <xf numFmtId="3" fontId="15" fillId="0" borderId="7" xfId="0" applyNumberFormat="1" applyFont="1" applyBorder="1" applyAlignment="1">
      <alignment horizontal="right"/>
    </xf>
    <xf numFmtId="3" fontId="15" fillId="0" borderId="5" xfId="0" applyNumberFormat="1" applyFont="1" applyBorder="1" applyAlignment="1">
      <alignment horizontal="right"/>
    </xf>
    <xf numFmtId="0" fontId="5" fillId="0" borderId="0" xfId="0" quotePrefix="1" applyFont="1" applyAlignment="1">
      <alignment horizontal="left"/>
    </xf>
    <xf numFmtId="164" fontId="5" fillId="0" borderId="0" xfId="1" applyNumberFormat="1" applyFont="1" applyAlignment="1">
      <alignment horizontal="center"/>
    </xf>
    <xf numFmtId="0" fontId="15" fillId="0" borderId="0" xfId="0" applyFont="1" applyBorder="1" applyAlignment="1">
      <alignment horizontal="center"/>
    </xf>
    <xf numFmtId="0" fontId="5" fillId="0" borderId="3" xfId="0" applyFont="1" applyBorder="1" applyAlignment="1">
      <alignment horizontal="right" wrapText="1"/>
    </xf>
    <xf numFmtId="0" fontId="5" fillId="0" borderId="4" xfId="0" applyFont="1" applyBorder="1" applyAlignment="1">
      <alignment horizontal="right" wrapText="1"/>
    </xf>
    <xf numFmtId="3" fontId="5" fillId="0" borderId="7" xfId="0" applyNumberFormat="1" applyFont="1" applyBorder="1" applyAlignment="1">
      <alignment horizontal="right"/>
    </xf>
    <xf numFmtId="3" fontId="5" fillId="0" borderId="10" xfId="0" applyNumberFormat="1" applyFont="1" applyBorder="1" applyAlignment="1">
      <alignment horizontal="right"/>
    </xf>
    <xf numFmtId="3" fontId="5" fillId="0" borderId="5" xfId="0" applyNumberFormat="1" applyFont="1" applyBorder="1" applyAlignment="1">
      <alignment horizontal="right"/>
    </xf>
    <xf numFmtId="3" fontId="5" fillId="0" borderId="9" xfId="0" applyNumberFormat="1" applyFont="1" applyBorder="1" applyAlignment="1">
      <alignment horizontal="right"/>
    </xf>
    <xf numFmtId="3" fontId="5" fillId="0" borderId="4" xfId="0" applyNumberFormat="1" applyFont="1" applyBorder="1" applyAlignment="1">
      <alignment horizontal="right"/>
    </xf>
    <xf numFmtId="164" fontId="5" fillId="0" borderId="7" xfId="1" applyNumberFormat="1" applyFont="1" applyBorder="1" applyAlignment="1">
      <alignment horizontal="right"/>
    </xf>
    <xf numFmtId="164" fontId="5" fillId="0" borderId="10" xfId="1" applyNumberFormat="1" applyFont="1" applyBorder="1" applyAlignment="1">
      <alignment horizontal="right"/>
    </xf>
    <xf numFmtId="164" fontId="15" fillId="0" borderId="13" xfId="1" applyNumberFormat="1" applyFont="1" applyBorder="1" applyAlignment="1">
      <alignment horizontal="right"/>
    </xf>
    <xf numFmtId="164" fontId="5" fillId="0" borderId="5" xfId="1" applyNumberFormat="1" applyFont="1" applyBorder="1" applyAlignment="1">
      <alignment horizontal="right"/>
    </xf>
    <xf numFmtId="164" fontId="5" fillId="0" borderId="9" xfId="1" applyNumberFormat="1" applyFont="1" applyBorder="1" applyAlignment="1">
      <alignment horizontal="right"/>
    </xf>
    <xf numFmtId="164" fontId="15" fillId="0" borderId="14" xfId="1" applyNumberFormat="1" applyFont="1" applyBorder="1" applyAlignment="1">
      <alignment horizontal="right"/>
    </xf>
    <xf numFmtId="164" fontId="5" fillId="0" borderId="4" xfId="1" applyNumberFormat="1" applyFont="1" applyBorder="1" applyAlignment="1">
      <alignment horizontal="right"/>
    </xf>
    <xf numFmtId="6" fontId="5" fillId="0" borderId="0" xfId="0" applyNumberFormat="1" applyFont="1" applyAlignment="1">
      <alignment horizontal="right" wrapText="1"/>
    </xf>
    <xf numFmtId="0" fontId="14" fillId="0" borderId="0" xfId="0" applyFont="1" applyAlignment="1">
      <alignment horizontal="left"/>
    </xf>
    <xf numFmtId="0" fontId="5" fillId="0" borderId="15" xfId="0" applyFont="1" applyBorder="1" applyAlignment="1">
      <alignment horizontal="right" wrapText="1"/>
    </xf>
    <xf numFmtId="0" fontId="15" fillId="0" borderId="7" xfId="0" applyFont="1" applyBorder="1" applyAlignment="1">
      <alignment horizontal="right" wrapText="1"/>
    </xf>
    <xf numFmtId="0" fontId="15" fillId="0" borderId="14" xfId="0" applyFont="1" applyBorder="1" applyAlignment="1">
      <alignment horizontal="right" wrapText="1"/>
    </xf>
    <xf numFmtId="3" fontId="5" fillId="0" borderId="13" xfId="0" applyNumberFormat="1" applyFont="1" applyBorder="1" applyAlignment="1">
      <alignment horizontal="right"/>
    </xf>
    <xf numFmtId="3" fontId="5" fillId="0" borderId="14" xfId="0" applyNumberFormat="1" applyFont="1" applyBorder="1" applyAlignment="1">
      <alignment horizontal="right"/>
    </xf>
    <xf numFmtId="3" fontId="15" fillId="0" borderId="4" xfId="0" applyNumberFormat="1" applyFont="1" applyBorder="1" applyAlignment="1">
      <alignment horizontal="right"/>
    </xf>
    <xf numFmtId="3" fontId="5" fillId="0" borderId="3" xfId="0" applyNumberFormat="1" applyFont="1" applyBorder="1" applyAlignment="1">
      <alignment horizontal="right"/>
    </xf>
    <xf numFmtId="164" fontId="5" fillId="0" borderId="13" xfId="1" applyNumberFormat="1" applyFont="1" applyBorder="1" applyAlignment="1">
      <alignment horizontal="right"/>
    </xf>
    <xf numFmtId="164" fontId="5" fillId="0" borderId="14" xfId="1" applyNumberFormat="1" applyFont="1" applyBorder="1" applyAlignment="1">
      <alignment horizontal="right"/>
    </xf>
    <xf numFmtId="164" fontId="5" fillId="0" borderId="0" xfId="1" applyNumberFormat="1" applyFont="1" applyBorder="1" applyAlignment="1">
      <alignment horizontal="right"/>
    </xf>
    <xf numFmtId="3" fontId="15" fillId="0" borderId="13" xfId="0" applyNumberFormat="1" applyFont="1" applyBorder="1" applyAlignment="1">
      <alignment horizontal="right"/>
    </xf>
    <xf numFmtId="3" fontId="15" fillId="0" borderId="14" xfId="0" applyNumberFormat="1" applyFont="1" applyBorder="1" applyAlignment="1">
      <alignment horizontal="right"/>
    </xf>
    <xf numFmtId="164" fontId="5" fillId="0" borderId="6" xfId="1" applyNumberFormat="1" applyFont="1" applyBorder="1" applyAlignment="1">
      <alignment horizontal="right"/>
    </xf>
    <xf numFmtId="0" fontId="14" fillId="0" borderId="0" xfId="0" applyFont="1" applyBorder="1"/>
    <xf numFmtId="0" fontId="5" fillId="0" borderId="0" xfId="0" applyFont="1" applyBorder="1" applyAlignment="1">
      <alignment horizontal="left" wrapText="1"/>
    </xf>
    <xf numFmtId="164" fontId="5" fillId="0" borderId="3" xfId="1" applyNumberFormat="1" applyFont="1" applyBorder="1" applyAlignment="1">
      <alignment horizontal="right"/>
    </xf>
    <xf numFmtId="3" fontId="15" fillId="0" borderId="3" xfId="0" applyNumberFormat="1" applyFont="1" applyBorder="1" applyAlignment="1">
      <alignment horizontal="right"/>
    </xf>
    <xf numFmtId="0" fontId="5" fillId="0" borderId="3" xfId="0" quotePrefix="1" applyFont="1" applyBorder="1" applyAlignment="1">
      <alignment horizontal="left"/>
    </xf>
    <xf numFmtId="0" fontId="4" fillId="0" borderId="0" xfId="0" applyNumberFormat="1" applyFont="1" applyAlignment="1">
      <alignment horizontal="left"/>
    </xf>
    <xf numFmtId="3" fontId="5" fillId="0" borderId="9" xfId="0" applyNumberFormat="1" applyFont="1" applyFill="1" applyBorder="1" applyAlignment="1">
      <alignment horizontal="right"/>
    </xf>
    <xf numFmtId="164" fontId="15" fillId="0" borderId="0" xfId="1" applyNumberFormat="1" applyFont="1" applyBorder="1" applyAlignment="1">
      <alignment horizontal="right"/>
    </xf>
    <xf numFmtId="3" fontId="0" fillId="0" borderId="0" xfId="0" applyNumberFormat="1" applyFont="1" applyBorder="1"/>
    <xf numFmtId="3" fontId="15" fillId="0" borderId="0" xfId="0" applyNumberFormat="1" applyFont="1" applyBorder="1" applyAlignment="1">
      <alignment horizontal="right"/>
    </xf>
    <xf numFmtId="3" fontId="5" fillId="0" borderId="0" xfId="0" applyNumberFormat="1" applyFont="1" applyBorder="1" applyAlignment="1">
      <alignment horizontal="right"/>
    </xf>
    <xf numFmtId="0" fontId="10" fillId="0" borderId="0" xfId="0" applyFont="1"/>
    <xf numFmtId="0" fontId="14" fillId="0" borderId="0" xfId="0" applyFont="1" applyBorder="1"/>
    <xf numFmtId="0" fontId="14" fillId="0" borderId="0" xfId="0" applyFont="1"/>
    <xf numFmtId="0" fontId="5" fillId="0" borderId="0" xfId="0" applyFont="1" applyBorder="1" applyAlignment="1">
      <alignment horizontal="left"/>
    </xf>
    <xf numFmtId="0" fontId="5" fillId="0" borderId="0" xfId="0" quotePrefix="1" applyFont="1" applyBorder="1" applyAlignment="1">
      <alignment horizontal="left"/>
    </xf>
    <xf numFmtId="3" fontId="5" fillId="0" borderId="2" xfId="0" applyNumberFormat="1" applyFont="1" applyBorder="1" applyAlignment="1">
      <alignment horizontal="center"/>
    </xf>
    <xf numFmtId="0" fontId="13" fillId="0" borderId="0" xfId="0" applyFont="1" applyBorder="1" applyAlignment="1">
      <alignment horizontal="center"/>
    </xf>
    <xf numFmtId="0" fontId="4" fillId="0" borderId="0" xfId="0" applyNumberFormat="1" applyFont="1" applyAlignment="1">
      <alignment horizontal="left"/>
    </xf>
    <xf numFmtId="0" fontId="14" fillId="0" borderId="0" xfId="0" applyFont="1" applyAlignment="1">
      <alignment horizontal="center"/>
    </xf>
    <xf numFmtId="0" fontId="3" fillId="0" borderId="0" xfId="0" applyFont="1" applyAlignment="1">
      <alignment horizontal="left"/>
    </xf>
    <xf numFmtId="0" fontId="14" fillId="0" borderId="0" xfId="0" applyFont="1" applyAlignment="1">
      <alignment horizontal="left"/>
    </xf>
    <xf numFmtId="164" fontId="5" fillId="0" borderId="3" xfId="1" applyNumberFormat="1" applyFont="1" applyBorder="1" applyAlignment="1">
      <alignment horizontal="center"/>
    </xf>
    <xf numFmtId="0" fontId="5" fillId="0" borderId="2" xfId="0" applyFont="1" applyBorder="1" applyAlignment="1">
      <alignment horizontal="center" wrapText="1"/>
    </xf>
    <xf numFmtId="3" fontId="5" fillId="0" borderId="15" xfId="0" applyNumberFormat="1" applyFont="1" applyBorder="1" applyAlignment="1">
      <alignment horizontal="center"/>
    </xf>
    <xf numFmtId="3" fontId="5" fillId="0" borderId="12" xfId="0" applyNumberFormat="1" applyFont="1" applyBorder="1" applyAlignment="1">
      <alignment horizontal="center"/>
    </xf>
    <xf numFmtId="0" fontId="15" fillId="0" borderId="0" xfId="0" applyFont="1" applyBorder="1" applyAlignment="1">
      <alignment horizontal="center"/>
    </xf>
    <xf numFmtId="0" fontId="10" fillId="0" borderId="0" xfId="0" applyFont="1" applyAlignment="1">
      <alignment horizontal="center"/>
    </xf>
    <xf numFmtId="0" fontId="4" fillId="0" borderId="0" xfId="0" applyNumberFormat="1" applyFont="1" applyAlignment="1">
      <alignment horizontal="left" wrapText="1"/>
    </xf>
    <xf numFmtId="0" fontId="12" fillId="0" borderId="0" xfId="0" applyFont="1" applyBorder="1" applyAlignment="1">
      <alignment horizontal="left" wrapText="1"/>
    </xf>
    <xf numFmtId="0" fontId="5" fillId="0" borderId="3" xfId="0" applyFont="1" applyBorder="1" applyAlignment="1">
      <alignment horizontal="center" wrapText="1"/>
    </xf>
    <xf numFmtId="0" fontId="15" fillId="0" borderId="0" xfId="0" applyFont="1" applyAlignment="1">
      <alignment horizontal="right" wrapText="1"/>
    </xf>
    <xf numFmtId="0" fontId="15" fillId="0" borderId="3"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Alignment="1">
      <alignment horizontal="left" wrapText="1"/>
    </xf>
    <xf numFmtId="0" fontId="5" fillId="0" borderId="6" xfId="0" applyFont="1" applyBorder="1" applyAlignment="1">
      <alignment horizontal="center" wrapText="1"/>
    </xf>
    <xf numFmtId="164" fontId="5" fillId="0" borderId="0" xfId="1" applyNumberFormat="1" applyFont="1" applyBorder="1" applyAlignment="1">
      <alignment horizontal="center" wrapText="1"/>
    </xf>
    <xf numFmtId="164" fontId="5" fillId="0" borderId="8" xfId="1" applyNumberFormat="1" applyFont="1" applyBorder="1" applyAlignment="1">
      <alignment horizontal="center" wrapText="1"/>
    </xf>
    <xf numFmtId="3" fontId="5" fillId="0" borderId="6" xfId="0" applyNumberFormat="1" applyFont="1" applyBorder="1" applyAlignment="1">
      <alignment horizontal="center"/>
    </xf>
    <xf numFmtId="3" fontId="5" fillId="0" borderId="3" xfId="0" applyNumberFormat="1" applyFont="1" applyBorder="1" applyAlignment="1">
      <alignment horizontal="center"/>
    </xf>
    <xf numFmtId="0" fontId="15" fillId="0" borderId="0" xfId="0" applyFont="1" applyBorder="1" applyAlignment="1">
      <alignment horizontal="right" wrapText="1"/>
    </xf>
    <xf numFmtId="0" fontId="15" fillId="0" borderId="11" xfId="0" applyFont="1" applyBorder="1" applyAlignment="1">
      <alignment horizontal="right" wrapText="1"/>
    </xf>
    <xf numFmtId="164" fontId="5" fillId="0" borderId="3" xfId="1" applyNumberFormat="1" applyFont="1" applyBorder="1" applyAlignment="1">
      <alignment horizontal="center" wrapText="1"/>
    </xf>
    <xf numFmtId="0" fontId="5" fillId="0" borderId="0" xfId="0" applyFont="1" applyBorder="1" applyAlignment="1">
      <alignment wrapText="1"/>
    </xf>
  </cellXfs>
  <cellStyles count="8">
    <cellStyle name="Hyperlink" xfId="2" builtinId="8"/>
    <cellStyle name="Normal" xfId="0" builtinId="0"/>
    <cellStyle name="Normal 2" xfId="6"/>
    <cellStyle name="Normal 3" xfId="5"/>
    <cellStyle name="Normal 4" xfId="3"/>
    <cellStyle name="Percent" xfId="1" builtinId="5"/>
    <cellStyle name="Percent 2" xfId="7"/>
    <cellStyle name="Percent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133005395251856E-2"/>
          <c:y val="5.3203643662189277E-2"/>
          <c:w val="0.91958593587977189"/>
          <c:h val="0.64997777360237208"/>
        </c:manualLayout>
      </c:layout>
      <c:barChart>
        <c:barDir val="col"/>
        <c:grouping val="clustered"/>
        <c:varyColors val="0"/>
        <c:ser>
          <c:idx val="5"/>
          <c:order val="0"/>
          <c:tx>
            <c:strRef>
              <c:f>[1]Sheet1!$I$232</c:f>
              <c:strCache>
                <c:ptCount val="1"/>
                <c:pt idx="0">
                  <c:v>2011-2012</c:v>
                </c:pt>
              </c:strCache>
            </c:strRef>
          </c:tx>
          <c:invertIfNegative val="0"/>
          <c:dLbls>
            <c:txPr>
              <a:bodyPr rot="5400000" vert="horz"/>
              <a:lstStyle/>
              <a:p>
                <a:pPr>
                  <a:defRPr/>
                </a:pPr>
                <a:endParaRPr lang="en-US"/>
              </a:p>
            </c:txPr>
            <c:showLegendKey val="0"/>
            <c:showVal val="1"/>
            <c:showCatName val="0"/>
            <c:showSerName val="0"/>
            <c:showPercent val="0"/>
            <c:showBubbleSize val="0"/>
            <c:showLeaderLines val="0"/>
          </c:dLbls>
          <c:cat>
            <c:strRef>
              <c:f>[1]Sheet1!$A$233:$A$256</c:f>
              <c:strCache>
                <c:ptCount val="24"/>
                <c:pt idx="0">
                  <c:v>Accommodation
&amp; food services</c:v>
                </c:pt>
                <c:pt idx="1">
                  <c:v>Administrative
&amp; support services</c:v>
                </c:pt>
                <c:pt idx="2">
                  <c:v>Agriculture, forestry
 &amp; fishing</c:v>
                </c:pt>
                <c:pt idx="3">
                  <c:v>Arts &amp; recreation
 services</c:v>
                </c:pt>
                <c:pt idx="4">
                  <c:v>Construction</c:v>
                </c:pt>
                <c:pt idx="5">
                  <c:v>Education &amp; training</c:v>
                </c:pt>
                <c:pt idx="6">
                  <c:v>Electricity, gas, 
water &amp; waste 
services</c:v>
                </c:pt>
                <c:pt idx="7">
                  <c:v>FIS - Credit provider</c:v>
                </c:pt>
                <c:pt idx="8">
                  <c:v>FIS - Deposit taking 
institutions</c:v>
                </c:pt>
                <c:pt idx="9">
                  <c:v>FIS - Insurance</c:v>
                </c:pt>
                <c:pt idx="10">
                  <c:v>FIS - Managed 
investments</c:v>
                </c:pt>
                <c:pt idx="11">
                  <c:v>FIS - Other financial 
services</c:v>
                </c:pt>
                <c:pt idx="12">
                  <c:v>FIS - 
Superannuation</c:v>
                </c:pt>
                <c:pt idx="13">
                  <c:v>Health care
&amp; social 
assistance</c:v>
                </c:pt>
                <c:pt idx="14">
                  <c:v>Information 
media &amp; 
telecommunications</c:v>
                </c:pt>
                <c:pt idx="15">
                  <c:v>Manufacturing</c:v>
                </c:pt>
                <c:pt idx="16">
                  <c:v>Mining</c:v>
                </c:pt>
                <c:pt idx="17">
                  <c:v>Other (business
 &amp; personal) 
services</c:v>
                </c:pt>
                <c:pt idx="18">
                  <c:v>Professional, 
scientific &amp; 
technical services</c:v>
                </c:pt>
                <c:pt idx="19">
                  <c:v>Public 
administration
&amp; safety</c:v>
                </c:pt>
                <c:pt idx="20">
                  <c:v>Rental, 
hiring &amp; 
real estate 
services</c:v>
                </c:pt>
                <c:pt idx="21">
                  <c:v>Retail trade</c:v>
                </c:pt>
                <c:pt idx="22">
                  <c:v>Transport, 
postal &amp; 
warehousing</c:v>
                </c:pt>
                <c:pt idx="23">
                  <c:v>Wholesale 
trade</c:v>
                </c:pt>
              </c:strCache>
            </c:strRef>
          </c:cat>
          <c:val>
            <c:numRef>
              <c:f>[1]Sheet1!$I$233:$I$256</c:f>
              <c:numCache>
                <c:formatCode>General</c:formatCode>
                <c:ptCount val="24"/>
                <c:pt idx="0">
                  <c:v>9.2217589835219382E-2</c:v>
                </c:pt>
                <c:pt idx="1">
                  <c:v>1.3698630136986301E-2</c:v>
                </c:pt>
                <c:pt idx="2">
                  <c:v>1.9257494540401033E-2</c:v>
                </c:pt>
                <c:pt idx="3">
                  <c:v>1.2110383164582093E-2</c:v>
                </c:pt>
                <c:pt idx="4">
                  <c:v>0.22126265634306136</c:v>
                </c:pt>
                <c:pt idx="5">
                  <c:v>7.7427039904705182E-3</c:v>
                </c:pt>
                <c:pt idx="6">
                  <c:v>1.7569982132221561E-2</c:v>
                </c:pt>
                <c:pt idx="7">
                  <c:v>1.1911852293031567E-3</c:v>
                </c:pt>
                <c:pt idx="8">
                  <c:v>9.9265435775263048E-5</c:v>
                </c:pt>
                <c:pt idx="9">
                  <c:v>2.4816358943815764E-3</c:v>
                </c:pt>
                <c:pt idx="10">
                  <c:v>5.5588644034147306E-3</c:v>
                </c:pt>
                <c:pt idx="11">
                  <c:v>1.9555290847726822E-2</c:v>
                </c:pt>
                <c:pt idx="12">
                  <c:v>6.9485805042684133E-4</c:v>
                </c:pt>
                <c:pt idx="13">
                  <c:v>1.2308914036132618E-2</c:v>
                </c:pt>
                <c:pt idx="14">
                  <c:v>2.5511216994242605E-2</c:v>
                </c:pt>
                <c:pt idx="15">
                  <c:v>5.6978360135000995E-2</c:v>
                </c:pt>
                <c:pt idx="16">
                  <c:v>6.7500496327178878E-3</c:v>
                </c:pt>
                <c:pt idx="17">
                  <c:v>0.23515981735159816</c:v>
                </c:pt>
                <c:pt idx="18">
                  <c:v>2.2831050228310501E-2</c:v>
                </c:pt>
                <c:pt idx="19">
                  <c:v>2.6801667659321023E-3</c:v>
                </c:pt>
                <c:pt idx="20">
                  <c:v>3.4147309906690487E-2</c:v>
                </c:pt>
                <c:pt idx="21">
                  <c:v>0.10164780623386936</c:v>
                </c:pt>
                <c:pt idx="22">
                  <c:v>6.0254119515584674E-2</c:v>
                </c:pt>
                <c:pt idx="23">
                  <c:v>2.8290649195949969E-2</c:v>
                </c:pt>
              </c:numCache>
            </c:numRef>
          </c:val>
        </c:ser>
        <c:ser>
          <c:idx val="6"/>
          <c:order val="1"/>
          <c:tx>
            <c:strRef>
              <c:f>[1]Sheet1!$J$232</c:f>
              <c:strCache>
                <c:ptCount val="1"/>
                <c:pt idx="0">
                  <c:v>2012-2013</c:v>
                </c:pt>
              </c:strCache>
            </c:strRef>
          </c:tx>
          <c:invertIfNegative val="0"/>
          <c:dLbls>
            <c:txPr>
              <a:bodyPr rot="5400000" vert="horz"/>
              <a:lstStyle/>
              <a:p>
                <a:pPr>
                  <a:defRPr/>
                </a:pPr>
                <a:endParaRPr lang="en-US"/>
              </a:p>
            </c:txPr>
            <c:showLegendKey val="0"/>
            <c:showVal val="1"/>
            <c:showCatName val="0"/>
            <c:showSerName val="0"/>
            <c:showPercent val="0"/>
            <c:showBubbleSize val="0"/>
            <c:showLeaderLines val="0"/>
          </c:dLbls>
          <c:cat>
            <c:strRef>
              <c:f>[1]Sheet1!$A$233:$A$256</c:f>
              <c:strCache>
                <c:ptCount val="24"/>
                <c:pt idx="0">
                  <c:v>Accommodation
&amp; food services</c:v>
                </c:pt>
                <c:pt idx="1">
                  <c:v>Administrative
&amp; support services</c:v>
                </c:pt>
                <c:pt idx="2">
                  <c:v>Agriculture, forestry
 &amp; fishing</c:v>
                </c:pt>
                <c:pt idx="3">
                  <c:v>Arts &amp; recreation
 services</c:v>
                </c:pt>
                <c:pt idx="4">
                  <c:v>Construction</c:v>
                </c:pt>
                <c:pt idx="5">
                  <c:v>Education &amp; training</c:v>
                </c:pt>
                <c:pt idx="6">
                  <c:v>Electricity, gas, 
water &amp; waste 
services</c:v>
                </c:pt>
                <c:pt idx="7">
                  <c:v>FIS - Credit provider</c:v>
                </c:pt>
                <c:pt idx="8">
                  <c:v>FIS - Deposit taking 
institutions</c:v>
                </c:pt>
                <c:pt idx="9">
                  <c:v>FIS - Insurance</c:v>
                </c:pt>
                <c:pt idx="10">
                  <c:v>FIS - Managed 
investments</c:v>
                </c:pt>
                <c:pt idx="11">
                  <c:v>FIS - Other financial 
services</c:v>
                </c:pt>
                <c:pt idx="12">
                  <c:v>FIS - 
Superannuation</c:v>
                </c:pt>
                <c:pt idx="13">
                  <c:v>Health care
&amp; social 
assistance</c:v>
                </c:pt>
                <c:pt idx="14">
                  <c:v>Information 
media &amp; 
telecommunications</c:v>
                </c:pt>
                <c:pt idx="15">
                  <c:v>Manufacturing</c:v>
                </c:pt>
                <c:pt idx="16">
                  <c:v>Mining</c:v>
                </c:pt>
                <c:pt idx="17">
                  <c:v>Other (business
 &amp; personal) 
services</c:v>
                </c:pt>
                <c:pt idx="18">
                  <c:v>Professional, 
scientific &amp; 
technical services</c:v>
                </c:pt>
                <c:pt idx="19">
                  <c:v>Public 
administration
&amp; safety</c:v>
                </c:pt>
                <c:pt idx="20">
                  <c:v>Rental, 
hiring &amp; 
real estate 
services</c:v>
                </c:pt>
                <c:pt idx="21">
                  <c:v>Retail trade</c:v>
                </c:pt>
                <c:pt idx="22">
                  <c:v>Transport, 
postal &amp; 
warehousing</c:v>
                </c:pt>
                <c:pt idx="23">
                  <c:v>Wholesale 
trade</c:v>
                </c:pt>
              </c:strCache>
            </c:strRef>
          </c:cat>
          <c:val>
            <c:numRef>
              <c:f>[1]Sheet1!$J$233:$J$256</c:f>
              <c:numCache>
                <c:formatCode>General</c:formatCode>
                <c:ptCount val="24"/>
                <c:pt idx="0">
                  <c:v>8.8286146531229737E-2</c:v>
                </c:pt>
                <c:pt idx="1">
                  <c:v>1.0265830992003459E-2</c:v>
                </c:pt>
                <c:pt idx="2">
                  <c:v>2.5718608169440244E-2</c:v>
                </c:pt>
                <c:pt idx="3">
                  <c:v>8.7529716879187376E-3</c:v>
                </c:pt>
                <c:pt idx="4">
                  <c:v>0.2425977955478712</c:v>
                </c:pt>
                <c:pt idx="5">
                  <c:v>5.9433758374756859E-3</c:v>
                </c:pt>
                <c:pt idx="6">
                  <c:v>1.70736978603847E-2</c:v>
                </c:pt>
                <c:pt idx="7">
                  <c:v>1.5128593040847202E-3</c:v>
                </c:pt>
                <c:pt idx="8">
                  <c:v>2.1612275772638859E-4</c:v>
                </c:pt>
                <c:pt idx="9">
                  <c:v>1.1886751674951373E-3</c:v>
                </c:pt>
                <c:pt idx="10">
                  <c:v>1.059001512859304E-2</c:v>
                </c:pt>
                <c:pt idx="11">
                  <c:v>1.5344715798573589E-2</c:v>
                </c:pt>
                <c:pt idx="12">
                  <c:v>6.4836827317916578E-4</c:v>
                </c:pt>
                <c:pt idx="13">
                  <c:v>1.080613788631943E-2</c:v>
                </c:pt>
                <c:pt idx="14">
                  <c:v>2.5934730927166631E-2</c:v>
                </c:pt>
                <c:pt idx="15">
                  <c:v>5.7488653555219364E-2</c:v>
                </c:pt>
                <c:pt idx="16">
                  <c:v>6.915928247244435E-3</c:v>
                </c:pt>
                <c:pt idx="17">
                  <c:v>0.23989626107629133</c:v>
                </c:pt>
                <c:pt idx="18">
                  <c:v>2.118003025718608E-2</c:v>
                </c:pt>
                <c:pt idx="19">
                  <c:v>2.5934730927166631E-3</c:v>
                </c:pt>
                <c:pt idx="20">
                  <c:v>3.1337799870326345E-2</c:v>
                </c:pt>
                <c:pt idx="21">
                  <c:v>9.7687486492327641E-2</c:v>
                </c:pt>
                <c:pt idx="22">
                  <c:v>5.3274259779554786E-2</c:v>
                </c:pt>
                <c:pt idx="23">
                  <c:v>2.4746055759671492E-2</c:v>
                </c:pt>
              </c:numCache>
            </c:numRef>
          </c:val>
        </c:ser>
        <c:ser>
          <c:idx val="7"/>
          <c:order val="2"/>
          <c:tx>
            <c:strRef>
              <c:f>[1]Sheet1!$K$232</c:f>
              <c:strCache>
                <c:ptCount val="1"/>
                <c:pt idx="0">
                  <c:v>2013-2014</c:v>
                </c:pt>
              </c:strCache>
            </c:strRef>
          </c:tx>
          <c:invertIfNegative val="0"/>
          <c:dLbls>
            <c:txPr>
              <a:bodyPr rot="5400000" vert="horz"/>
              <a:lstStyle/>
              <a:p>
                <a:pPr>
                  <a:defRPr/>
                </a:pPr>
                <a:endParaRPr lang="en-US"/>
              </a:p>
            </c:txPr>
            <c:showLegendKey val="0"/>
            <c:showVal val="1"/>
            <c:showCatName val="0"/>
            <c:showSerName val="0"/>
            <c:showPercent val="0"/>
            <c:showBubbleSize val="0"/>
            <c:showLeaderLines val="0"/>
          </c:dLbls>
          <c:cat>
            <c:strRef>
              <c:f>[1]Sheet1!$A$233:$A$256</c:f>
              <c:strCache>
                <c:ptCount val="24"/>
                <c:pt idx="0">
                  <c:v>Accommodation
&amp; food services</c:v>
                </c:pt>
                <c:pt idx="1">
                  <c:v>Administrative
&amp; support services</c:v>
                </c:pt>
                <c:pt idx="2">
                  <c:v>Agriculture, forestry
 &amp; fishing</c:v>
                </c:pt>
                <c:pt idx="3">
                  <c:v>Arts &amp; recreation
 services</c:v>
                </c:pt>
                <c:pt idx="4">
                  <c:v>Construction</c:v>
                </c:pt>
                <c:pt idx="5">
                  <c:v>Education &amp; training</c:v>
                </c:pt>
                <c:pt idx="6">
                  <c:v>Electricity, gas, 
water &amp; waste 
services</c:v>
                </c:pt>
                <c:pt idx="7">
                  <c:v>FIS - Credit provider</c:v>
                </c:pt>
                <c:pt idx="8">
                  <c:v>FIS - Deposit taking 
institutions</c:v>
                </c:pt>
                <c:pt idx="9">
                  <c:v>FIS - Insurance</c:v>
                </c:pt>
                <c:pt idx="10">
                  <c:v>FIS - Managed 
investments</c:v>
                </c:pt>
                <c:pt idx="11">
                  <c:v>FIS - Other financial 
services</c:v>
                </c:pt>
                <c:pt idx="12">
                  <c:v>FIS - 
Superannuation</c:v>
                </c:pt>
                <c:pt idx="13">
                  <c:v>Health care
&amp; social 
assistance</c:v>
                </c:pt>
                <c:pt idx="14">
                  <c:v>Information 
media &amp; 
telecommunications</c:v>
                </c:pt>
                <c:pt idx="15">
                  <c:v>Manufacturing</c:v>
                </c:pt>
                <c:pt idx="16">
                  <c:v>Mining</c:v>
                </c:pt>
                <c:pt idx="17">
                  <c:v>Other (business
 &amp; personal) 
services</c:v>
                </c:pt>
                <c:pt idx="18">
                  <c:v>Professional, 
scientific &amp; 
technical services</c:v>
                </c:pt>
                <c:pt idx="19">
                  <c:v>Public 
administration
&amp; safety</c:v>
                </c:pt>
                <c:pt idx="20">
                  <c:v>Rental, 
hiring &amp; 
real estate 
services</c:v>
                </c:pt>
                <c:pt idx="21">
                  <c:v>Retail trade</c:v>
                </c:pt>
                <c:pt idx="22">
                  <c:v>Transport, 
postal &amp; 
warehousing</c:v>
                </c:pt>
                <c:pt idx="23">
                  <c:v>Wholesale 
trade</c:v>
                </c:pt>
              </c:strCache>
            </c:strRef>
          </c:cat>
          <c:val>
            <c:numRef>
              <c:f>[1]Sheet1!$K$233:$K$256</c:f>
              <c:numCache>
                <c:formatCode>General</c:formatCode>
                <c:ptCount val="24"/>
                <c:pt idx="0">
                  <c:v>9.6838989322338517E-2</c:v>
                </c:pt>
                <c:pt idx="1">
                  <c:v>1.5117877154033196E-2</c:v>
                </c:pt>
                <c:pt idx="2">
                  <c:v>2.0615287028227087E-2</c:v>
                </c:pt>
                <c:pt idx="3">
                  <c:v>1.0783380907072629E-2</c:v>
                </c:pt>
                <c:pt idx="4">
                  <c:v>0.22761391267575853</c:v>
                </c:pt>
                <c:pt idx="5">
                  <c:v>7.7175177080029602E-3</c:v>
                </c:pt>
                <c:pt idx="6">
                  <c:v>1.8923776297705888E-2</c:v>
                </c:pt>
                <c:pt idx="7">
                  <c:v>2.0086689924939212E-3</c:v>
                </c:pt>
                <c:pt idx="8">
                  <c:v>3.1715826197272439E-4</c:v>
                </c:pt>
                <c:pt idx="9">
                  <c:v>8.4575536526059836E-4</c:v>
                </c:pt>
                <c:pt idx="10">
                  <c:v>5.708848715509039E-3</c:v>
                </c:pt>
                <c:pt idx="11">
                  <c:v>1.5540754836663496E-2</c:v>
                </c:pt>
                <c:pt idx="12">
                  <c:v>7.4003594460302362E-4</c:v>
                </c:pt>
                <c:pt idx="13">
                  <c:v>9.7261867004968805E-3</c:v>
                </c:pt>
                <c:pt idx="14">
                  <c:v>2.357543080663918E-2</c:v>
                </c:pt>
                <c:pt idx="15">
                  <c:v>4.8948091764457129E-2</c:v>
                </c:pt>
                <c:pt idx="16">
                  <c:v>1.1417697431018078E-2</c:v>
                </c:pt>
                <c:pt idx="17">
                  <c:v>0.26239560207210066</c:v>
                </c:pt>
                <c:pt idx="18">
                  <c:v>1.9769531662966487E-2</c:v>
                </c:pt>
                <c:pt idx="19">
                  <c:v>1.1629136272333228E-3</c:v>
                </c:pt>
                <c:pt idx="20">
                  <c:v>2.8755682418860343E-2</c:v>
                </c:pt>
                <c:pt idx="21">
                  <c:v>9.1975895972090077E-2</c:v>
                </c:pt>
                <c:pt idx="22">
                  <c:v>5.3705465694047994E-2</c:v>
                </c:pt>
                <c:pt idx="23">
                  <c:v>2.579553864044825E-2</c:v>
                </c:pt>
              </c:numCache>
            </c:numRef>
          </c:val>
        </c:ser>
        <c:ser>
          <c:idx val="8"/>
          <c:order val="3"/>
          <c:tx>
            <c:strRef>
              <c:f>[1]Sheet1!$L$232</c:f>
              <c:strCache>
                <c:ptCount val="1"/>
                <c:pt idx="0">
                  <c:v>2014-2015</c:v>
                </c:pt>
              </c:strCache>
            </c:strRef>
          </c:tx>
          <c:invertIfNegative val="0"/>
          <c:dLbls>
            <c:txPr>
              <a:bodyPr rot="5400000" vert="horz"/>
              <a:lstStyle/>
              <a:p>
                <a:pPr>
                  <a:defRPr/>
                </a:pPr>
                <a:endParaRPr lang="en-US"/>
              </a:p>
            </c:txPr>
            <c:showLegendKey val="0"/>
            <c:showVal val="1"/>
            <c:showCatName val="0"/>
            <c:showSerName val="0"/>
            <c:showPercent val="0"/>
            <c:showBubbleSize val="0"/>
            <c:showLeaderLines val="0"/>
          </c:dLbls>
          <c:cat>
            <c:strRef>
              <c:f>[1]Sheet1!$A$233:$A$256</c:f>
              <c:strCache>
                <c:ptCount val="24"/>
                <c:pt idx="0">
                  <c:v>Accommodation
&amp; food services</c:v>
                </c:pt>
                <c:pt idx="1">
                  <c:v>Administrative
&amp; support services</c:v>
                </c:pt>
                <c:pt idx="2">
                  <c:v>Agriculture, forestry
 &amp; fishing</c:v>
                </c:pt>
                <c:pt idx="3">
                  <c:v>Arts &amp; recreation
 services</c:v>
                </c:pt>
                <c:pt idx="4">
                  <c:v>Construction</c:v>
                </c:pt>
                <c:pt idx="5">
                  <c:v>Education &amp; training</c:v>
                </c:pt>
                <c:pt idx="6">
                  <c:v>Electricity, gas, 
water &amp; waste 
services</c:v>
                </c:pt>
                <c:pt idx="7">
                  <c:v>FIS - Credit provider</c:v>
                </c:pt>
                <c:pt idx="8">
                  <c:v>FIS - Deposit taking 
institutions</c:v>
                </c:pt>
                <c:pt idx="9">
                  <c:v>FIS - Insurance</c:v>
                </c:pt>
                <c:pt idx="10">
                  <c:v>FIS - Managed 
investments</c:v>
                </c:pt>
                <c:pt idx="11">
                  <c:v>FIS - Other financial 
services</c:v>
                </c:pt>
                <c:pt idx="12">
                  <c:v>FIS - 
Superannuation</c:v>
                </c:pt>
                <c:pt idx="13">
                  <c:v>Health care
&amp; social 
assistance</c:v>
                </c:pt>
                <c:pt idx="14">
                  <c:v>Information 
media &amp; 
telecommunications</c:v>
                </c:pt>
                <c:pt idx="15">
                  <c:v>Manufacturing</c:v>
                </c:pt>
                <c:pt idx="16">
                  <c:v>Mining</c:v>
                </c:pt>
                <c:pt idx="17">
                  <c:v>Other (business
 &amp; personal) 
services</c:v>
                </c:pt>
                <c:pt idx="18">
                  <c:v>Professional, 
scientific &amp; 
technical services</c:v>
                </c:pt>
                <c:pt idx="19">
                  <c:v>Public 
administration
&amp; safety</c:v>
                </c:pt>
                <c:pt idx="20">
                  <c:v>Rental, 
hiring &amp; 
real estate 
services</c:v>
                </c:pt>
                <c:pt idx="21">
                  <c:v>Retail trade</c:v>
                </c:pt>
                <c:pt idx="22">
                  <c:v>Transport, 
postal &amp; 
warehousing</c:v>
                </c:pt>
                <c:pt idx="23">
                  <c:v>Wholesale 
trade</c:v>
                </c:pt>
              </c:strCache>
            </c:strRef>
          </c:cat>
          <c:val>
            <c:numRef>
              <c:f>[1]Sheet1!$L$233:$L$256</c:f>
              <c:numCache>
                <c:formatCode>General</c:formatCode>
                <c:ptCount val="24"/>
                <c:pt idx="0">
                  <c:v>0.10414172851328705</c:v>
                </c:pt>
                <c:pt idx="1">
                  <c:v>8.738328944218339E-3</c:v>
                </c:pt>
                <c:pt idx="2">
                  <c:v>1.7476657888436678E-2</c:v>
                </c:pt>
                <c:pt idx="3">
                  <c:v>8.8580320804405067E-3</c:v>
                </c:pt>
                <c:pt idx="4">
                  <c:v>0.21199425424946133</c:v>
                </c:pt>
                <c:pt idx="5">
                  <c:v>7.6610007182188172E-3</c:v>
                </c:pt>
                <c:pt idx="6">
                  <c:v>1.7237251615992339E-2</c:v>
                </c:pt>
                <c:pt idx="7">
                  <c:v>9.5762508977735214E-4</c:v>
                </c:pt>
                <c:pt idx="8">
                  <c:v>2.3940627244433804E-4</c:v>
                </c:pt>
                <c:pt idx="9">
                  <c:v>3.5910940866650708E-4</c:v>
                </c:pt>
                <c:pt idx="10">
                  <c:v>4.0699066315537467E-3</c:v>
                </c:pt>
                <c:pt idx="11">
                  <c:v>1.1491501077328227E-2</c:v>
                </c:pt>
                <c:pt idx="12">
                  <c:v>4.7881254488867607E-4</c:v>
                </c:pt>
                <c:pt idx="13">
                  <c:v>1.0174766578884368E-2</c:v>
                </c:pt>
                <c:pt idx="14">
                  <c:v>2.1785970792434762E-2</c:v>
                </c:pt>
                <c:pt idx="15">
                  <c:v>5.1711754847977014E-2</c:v>
                </c:pt>
                <c:pt idx="16">
                  <c:v>1.9870720612880057E-2</c:v>
                </c:pt>
                <c:pt idx="17">
                  <c:v>0.28142207325831936</c:v>
                </c:pt>
                <c:pt idx="18">
                  <c:v>2.2025377064879101E-2</c:v>
                </c:pt>
                <c:pt idx="19">
                  <c:v>2.5137658606655495E-3</c:v>
                </c:pt>
                <c:pt idx="20">
                  <c:v>2.6693799377543691E-2</c:v>
                </c:pt>
                <c:pt idx="21">
                  <c:v>8.8460617668182903E-2</c:v>
                </c:pt>
                <c:pt idx="22">
                  <c:v>5.482403638975341E-2</c:v>
                </c:pt>
                <c:pt idx="23">
                  <c:v>2.6813502513765859E-2</c:v>
                </c:pt>
              </c:numCache>
            </c:numRef>
          </c:val>
        </c:ser>
        <c:ser>
          <c:idx val="9"/>
          <c:order val="4"/>
          <c:tx>
            <c:strRef>
              <c:f>[1]Sheet1!$M$232</c:f>
              <c:strCache>
                <c:ptCount val="1"/>
                <c:pt idx="0">
                  <c:v>2015-2016</c:v>
                </c:pt>
              </c:strCache>
            </c:strRef>
          </c:tx>
          <c:invertIfNegative val="0"/>
          <c:dLbls>
            <c:txPr>
              <a:bodyPr rot="5400000" vert="horz"/>
              <a:lstStyle/>
              <a:p>
                <a:pPr>
                  <a:defRPr/>
                </a:pPr>
                <a:endParaRPr lang="en-US"/>
              </a:p>
            </c:txPr>
            <c:showLegendKey val="0"/>
            <c:showVal val="1"/>
            <c:showCatName val="0"/>
            <c:showSerName val="0"/>
            <c:showPercent val="0"/>
            <c:showBubbleSize val="0"/>
            <c:showLeaderLines val="0"/>
          </c:dLbls>
          <c:cat>
            <c:strRef>
              <c:f>[1]Sheet1!$A$233:$A$256</c:f>
              <c:strCache>
                <c:ptCount val="24"/>
                <c:pt idx="0">
                  <c:v>Accommodation
&amp; food services</c:v>
                </c:pt>
                <c:pt idx="1">
                  <c:v>Administrative
&amp; support services</c:v>
                </c:pt>
                <c:pt idx="2">
                  <c:v>Agriculture, forestry
 &amp; fishing</c:v>
                </c:pt>
                <c:pt idx="3">
                  <c:v>Arts &amp; recreation
 services</c:v>
                </c:pt>
                <c:pt idx="4">
                  <c:v>Construction</c:v>
                </c:pt>
                <c:pt idx="5">
                  <c:v>Education &amp; training</c:v>
                </c:pt>
                <c:pt idx="6">
                  <c:v>Electricity, gas, 
water &amp; waste 
services</c:v>
                </c:pt>
                <c:pt idx="7">
                  <c:v>FIS - Credit provider</c:v>
                </c:pt>
                <c:pt idx="8">
                  <c:v>FIS - Deposit taking 
institutions</c:v>
                </c:pt>
                <c:pt idx="9">
                  <c:v>FIS - Insurance</c:v>
                </c:pt>
                <c:pt idx="10">
                  <c:v>FIS - Managed 
investments</c:v>
                </c:pt>
                <c:pt idx="11">
                  <c:v>FIS - Other financial 
services</c:v>
                </c:pt>
                <c:pt idx="12">
                  <c:v>FIS - 
Superannuation</c:v>
                </c:pt>
                <c:pt idx="13">
                  <c:v>Health care
&amp; social 
assistance</c:v>
                </c:pt>
                <c:pt idx="14">
                  <c:v>Information 
media &amp; 
telecommunications</c:v>
                </c:pt>
                <c:pt idx="15">
                  <c:v>Manufacturing</c:v>
                </c:pt>
                <c:pt idx="16">
                  <c:v>Mining</c:v>
                </c:pt>
                <c:pt idx="17">
                  <c:v>Other (business
 &amp; personal) 
services</c:v>
                </c:pt>
                <c:pt idx="18">
                  <c:v>Professional, 
scientific &amp; 
technical services</c:v>
                </c:pt>
                <c:pt idx="19">
                  <c:v>Public 
administration
&amp; safety</c:v>
                </c:pt>
                <c:pt idx="20">
                  <c:v>Rental, 
hiring &amp; 
real estate 
services</c:v>
                </c:pt>
                <c:pt idx="21">
                  <c:v>Retail trade</c:v>
                </c:pt>
                <c:pt idx="22">
                  <c:v>Transport, 
postal &amp; 
warehousing</c:v>
                </c:pt>
                <c:pt idx="23">
                  <c:v>Wholesale 
trade</c:v>
                </c:pt>
              </c:strCache>
            </c:strRef>
          </c:cat>
          <c:val>
            <c:numRef>
              <c:f>[1]Sheet1!$M$233:$M$256</c:f>
              <c:numCache>
                <c:formatCode>General</c:formatCode>
                <c:ptCount val="24"/>
                <c:pt idx="0">
                  <c:v>9.8045400000000005E-2</c:v>
                </c:pt>
                <c:pt idx="1">
                  <c:v>8.7691000000000002E-3</c:v>
                </c:pt>
                <c:pt idx="2">
                  <c:v>1.7432599999999999E-2</c:v>
                </c:pt>
                <c:pt idx="3">
                  <c:v>1.05652E-2</c:v>
                </c:pt>
                <c:pt idx="4">
                  <c:v>0.2075013</c:v>
                </c:pt>
                <c:pt idx="5">
                  <c:v>9.9313000000000005E-3</c:v>
                </c:pt>
                <c:pt idx="6">
                  <c:v>1.9439999999999999E-2</c:v>
                </c:pt>
                <c:pt idx="7">
                  <c:v>1.5847999999999999E-3</c:v>
                </c:pt>
                <c:pt idx="8">
                  <c:v>1.0564999999999999E-3</c:v>
                </c:pt>
                <c:pt idx="9">
                  <c:v>1.5847999999999999E-3</c:v>
                </c:pt>
                <c:pt idx="10">
                  <c:v>3.3809000000000001E-3</c:v>
                </c:pt>
                <c:pt idx="11">
                  <c:v>1.40518E-2</c:v>
                </c:pt>
                <c:pt idx="12">
                  <c:v>1.3734999999999999E-3</c:v>
                </c:pt>
                <c:pt idx="13">
                  <c:v>9.4030999999999993E-3</c:v>
                </c:pt>
                <c:pt idx="14">
                  <c:v>2.3771799999999999E-2</c:v>
                </c:pt>
                <c:pt idx="15">
                  <c:v>4.08875E-2</c:v>
                </c:pt>
                <c:pt idx="16">
                  <c:v>2.03909E-2</c:v>
                </c:pt>
                <c:pt idx="17">
                  <c:v>0.3052298</c:v>
                </c:pt>
                <c:pt idx="18">
                  <c:v>2.0707900000000001E-2</c:v>
                </c:pt>
                <c:pt idx="19">
                  <c:v>4.3317E-3</c:v>
                </c:pt>
                <c:pt idx="20">
                  <c:v>2.04966E-2</c:v>
                </c:pt>
                <c:pt idx="21">
                  <c:v>8.1141000000000005E-2</c:v>
                </c:pt>
                <c:pt idx="22">
                  <c:v>5.8000000000000003E-2</c:v>
                </c:pt>
                <c:pt idx="23">
                  <c:v>2.1236100000000001E-2</c:v>
                </c:pt>
              </c:numCache>
            </c:numRef>
          </c:val>
        </c:ser>
        <c:dLbls>
          <c:showLegendKey val="0"/>
          <c:showVal val="1"/>
          <c:showCatName val="0"/>
          <c:showSerName val="0"/>
          <c:showPercent val="0"/>
          <c:showBubbleSize val="0"/>
        </c:dLbls>
        <c:gapWidth val="150"/>
        <c:axId val="124205696"/>
        <c:axId val="124215680"/>
      </c:barChart>
      <c:catAx>
        <c:axId val="124205696"/>
        <c:scaling>
          <c:orientation val="minMax"/>
        </c:scaling>
        <c:delete val="0"/>
        <c:axPos val="b"/>
        <c:majorTickMark val="out"/>
        <c:minorTickMark val="none"/>
        <c:tickLblPos val="nextTo"/>
        <c:txPr>
          <a:bodyPr rot="0" vert="horz"/>
          <a:lstStyle/>
          <a:p>
            <a:pPr>
              <a:defRPr/>
            </a:pPr>
            <a:endParaRPr lang="en-US"/>
          </a:p>
        </c:txPr>
        <c:crossAx val="124215680"/>
        <c:crosses val="autoZero"/>
        <c:auto val="1"/>
        <c:lblAlgn val="ctr"/>
        <c:lblOffset val="100"/>
        <c:tickLblSkip val="1"/>
        <c:noMultiLvlLbl val="0"/>
      </c:catAx>
      <c:valAx>
        <c:axId val="124215680"/>
        <c:scaling>
          <c:orientation val="minMax"/>
        </c:scaling>
        <c:delete val="0"/>
        <c:axPos val="l"/>
        <c:majorGridlines/>
        <c:numFmt formatCode="General" sourceLinked="1"/>
        <c:majorTickMark val="out"/>
        <c:minorTickMark val="none"/>
        <c:tickLblPos val="nextTo"/>
        <c:crossAx val="124205696"/>
        <c:crosses val="autoZero"/>
        <c:crossBetween val="between"/>
        <c:majorUnit val="0.1"/>
      </c:valAx>
      <c:spPr>
        <a:ln>
          <a:noFill/>
        </a:ln>
      </c:spPr>
    </c:plotArea>
    <c:legend>
      <c:legendPos val="r"/>
      <c:layout>
        <c:manualLayout>
          <c:xMode val="edge"/>
          <c:yMode val="edge"/>
          <c:x val="0.9626079897948393"/>
          <c:y val="0.10944591725029344"/>
          <c:w val="3.2104081899263663E-2"/>
          <c:h val="0.63373084246822087"/>
        </c:manualLayout>
      </c:layout>
      <c:overlay val="0"/>
    </c:legend>
    <c:plotVisOnly val="1"/>
    <c:dispBlanksAs val="gap"/>
    <c:showDLblsOverMax val="0"/>
  </c:chart>
  <c:spPr>
    <a:ln>
      <a:noFill/>
    </a:ln>
  </c:sp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asic.gov.au/asic/asic.nsf"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1.gif"/><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gif"/><Relationship Id="rId5" Type="http://schemas.openxmlformats.org/officeDocument/2006/relationships/image" Target="../media/image21.png"/><Relationship Id="rId4" Type="http://schemas.openxmlformats.org/officeDocument/2006/relationships/image" Target="../media/image20.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3" Type="http://schemas.openxmlformats.org/officeDocument/2006/relationships/image" Target="../media/image24.png"/><Relationship Id="rId2" Type="http://schemas.openxmlformats.org/officeDocument/2006/relationships/image" Target="../media/image23.png"/><Relationship Id="rId1" Type="http://schemas.openxmlformats.org/officeDocument/2006/relationships/image" Target="../media/image1.gif"/><Relationship Id="rId5" Type="http://schemas.openxmlformats.org/officeDocument/2006/relationships/image" Target="../media/image26.png"/><Relationship Id="rId4" Type="http://schemas.openxmlformats.org/officeDocument/2006/relationships/image" Target="../media/image2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1.gif"/><Relationship Id="rId4" Type="http://schemas.openxmlformats.org/officeDocument/2006/relationships/image" Target="../media/image29.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605962</xdr:colOff>
      <xdr:row>0</xdr:row>
      <xdr:rowOff>828675</xdr:rowOff>
    </xdr:to>
    <xdr:pic>
      <xdr:nvPicPr>
        <xdr:cNvPr id="2" name="Picture 1" descr="ASIC - Australian Securities &amp; Investments Commissi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215562" cy="828675"/>
        </a:xfrm>
        <a:prstGeom prst="rect">
          <a:avLst/>
        </a:prstGeom>
        <a:noFill/>
      </xdr:spPr>
    </xdr:pic>
    <xdr:clientData/>
  </xdr:twoCellAnchor>
  <xdr:twoCellAnchor editAs="oneCell">
    <xdr:from>
      <xdr:col>0</xdr:col>
      <xdr:colOff>0</xdr:colOff>
      <xdr:row>0</xdr:row>
      <xdr:rowOff>0</xdr:rowOff>
    </xdr:from>
    <xdr:to>
      <xdr:col>1</xdr:col>
      <xdr:colOff>609600</xdr:colOff>
      <xdr:row>0</xdr:row>
      <xdr:rowOff>844230</xdr:rowOff>
    </xdr:to>
    <xdr:pic>
      <xdr:nvPicPr>
        <xdr:cNvPr id="3" name="Picture 1" descr="ASIC - Australian Securities &amp; Investments Commission"/>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219200" cy="844230"/>
        </a:xfrm>
        <a:prstGeom prst="rect">
          <a:avLst/>
        </a:prstGeom>
        <a:noFill/>
      </xdr:spPr>
    </xdr:pic>
    <xdr:clientData/>
  </xdr:twoCellAnchor>
  <xdr:twoCellAnchor editAs="oneCell">
    <xdr:from>
      <xdr:col>0</xdr:col>
      <xdr:colOff>0</xdr:colOff>
      <xdr:row>0</xdr:row>
      <xdr:rowOff>0</xdr:rowOff>
    </xdr:from>
    <xdr:to>
      <xdr:col>1</xdr:col>
      <xdr:colOff>5791200</xdr:colOff>
      <xdr:row>0</xdr:row>
      <xdr:rowOff>844230</xdr:rowOff>
    </xdr:to>
    <xdr:pic>
      <xdr:nvPicPr>
        <xdr:cNvPr id="10" name="Picture 1" descr="ASIC - Australian Securities &amp; Investments Commission"/>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400800" cy="84423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19051</xdr:colOff>
      <xdr:row>47</xdr:row>
      <xdr:rowOff>38099</xdr:rowOff>
    </xdr:from>
    <xdr:to>
      <xdr:col>10</xdr:col>
      <xdr:colOff>95250</xdr:colOff>
      <xdr:row>59</xdr:row>
      <xdr:rowOff>9524</xdr:rowOff>
    </xdr:to>
    <xdr:pic>
      <xdr:nvPicPr>
        <xdr:cNvPr id="5" name="Picture 4"/>
        <xdr:cNvPicPr>
          <a:picLocks noChangeAspect="1"/>
        </xdr:cNvPicPr>
      </xdr:nvPicPr>
      <xdr:blipFill>
        <a:blip xmlns:r="http://schemas.openxmlformats.org/officeDocument/2006/relationships" r:embed="rId2"/>
        <a:stretch>
          <a:fillRect/>
        </a:stretch>
      </xdr:blipFill>
      <xdr:spPr>
        <a:xfrm>
          <a:off x="19051" y="9534524"/>
          <a:ext cx="9353549" cy="22574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113</xdr:row>
      <xdr:rowOff>0</xdr:rowOff>
    </xdr:from>
    <xdr:to>
      <xdr:col>12</xdr:col>
      <xdr:colOff>104592</xdr:colOff>
      <xdr:row>134</xdr:row>
      <xdr:rowOff>4919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21288375"/>
          <a:ext cx="11077392" cy="4005419"/>
        </a:xfrm>
        <a:prstGeom prst="rect">
          <a:avLst/>
        </a:prstGeom>
      </xdr:spPr>
    </xdr:pic>
    <xdr:clientData/>
  </xdr:twoCellAnchor>
  <xdr:twoCellAnchor editAs="oneCell">
    <xdr:from>
      <xdr:col>0</xdr:col>
      <xdr:colOff>38100</xdr:colOff>
      <xdr:row>47</xdr:row>
      <xdr:rowOff>38100</xdr:rowOff>
    </xdr:from>
    <xdr:to>
      <xdr:col>12</xdr:col>
      <xdr:colOff>85725</xdr:colOff>
      <xdr:row>66</xdr:row>
      <xdr:rowOff>142410</xdr:rowOff>
    </xdr:to>
    <xdr:pic>
      <xdr:nvPicPr>
        <xdr:cNvPr id="9" name="Picture 8"/>
        <xdr:cNvPicPr>
          <a:picLocks noChangeAspect="1"/>
        </xdr:cNvPicPr>
      </xdr:nvPicPr>
      <xdr:blipFill>
        <a:blip xmlns:r="http://schemas.openxmlformats.org/officeDocument/2006/relationships" r:embed="rId3"/>
        <a:stretch>
          <a:fillRect/>
        </a:stretch>
      </xdr:blipFill>
      <xdr:spPr>
        <a:xfrm>
          <a:off x="38100" y="9982200"/>
          <a:ext cx="11020425" cy="3723810"/>
        </a:xfrm>
        <a:prstGeom prst="rect">
          <a:avLst/>
        </a:prstGeom>
      </xdr:spPr>
    </xdr:pic>
    <xdr:clientData/>
  </xdr:twoCellAnchor>
  <xdr:twoCellAnchor editAs="oneCell">
    <xdr:from>
      <xdr:col>0</xdr:col>
      <xdr:colOff>0</xdr:colOff>
      <xdr:row>179</xdr:row>
      <xdr:rowOff>152400</xdr:rowOff>
    </xdr:from>
    <xdr:to>
      <xdr:col>12</xdr:col>
      <xdr:colOff>114300</xdr:colOff>
      <xdr:row>200</xdr:row>
      <xdr:rowOff>75710</xdr:rowOff>
    </xdr:to>
    <xdr:pic>
      <xdr:nvPicPr>
        <xdr:cNvPr id="10" name="Picture 9"/>
        <xdr:cNvPicPr>
          <a:picLocks noChangeAspect="1"/>
        </xdr:cNvPicPr>
      </xdr:nvPicPr>
      <xdr:blipFill>
        <a:blip xmlns:r="http://schemas.openxmlformats.org/officeDocument/2006/relationships" r:embed="rId4"/>
        <a:stretch>
          <a:fillRect/>
        </a:stretch>
      </xdr:blipFill>
      <xdr:spPr>
        <a:xfrm>
          <a:off x="0" y="35423475"/>
          <a:ext cx="11087100" cy="3923810"/>
        </a:xfrm>
        <a:prstGeom prst="rect">
          <a:avLst/>
        </a:prstGeom>
      </xdr:spPr>
    </xdr:pic>
    <xdr:clientData/>
  </xdr:twoCellAnchor>
  <xdr:twoCellAnchor editAs="oneCell">
    <xdr:from>
      <xdr:col>0</xdr:col>
      <xdr:colOff>0</xdr:colOff>
      <xdr:row>247</xdr:row>
      <xdr:rowOff>28575</xdr:rowOff>
    </xdr:from>
    <xdr:to>
      <xdr:col>12</xdr:col>
      <xdr:colOff>57150</xdr:colOff>
      <xdr:row>268</xdr:row>
      <xdr:rowOff>142357</xdr:rowOff>
    </xdr:to>
    <xdr:pic>
      <xdr:nvPicPr>
        <xdr:cNvPr id="11" name="Picture 10"/>
        <xdr:cNvPicPr>
          <a:picLocks noChangeAspect="1"/>
        </xdr:cNvPicPr>
      </xdr:nvPicPr>
      <xdr:blipFill>
        <a:blip xmlns:r="http://schemas.openxmlformats.org/officeDocument/2006/relationships" r:embed="rId5"/>
        <a:stretch>
          <a:fillRect/>
        </a:stretch>
      </xdr:blipFill>
      <xdr:spPr>
        <a:xfrm>
          <a:off x="0" y="48358425"/>
          <a:ext cx="11029950" cy="4114282"/>
        </a:xfrm>
        <a:prstGeom prst="rect">
          <a:avLst/>
        </a:prstGeom>
      </xdr:spPr>
    </xdr:pic>
    <xdr:clientData/>
  </xdr:twoCellAnchor>
  <xdr:twoCellAnchor editAs="oneCell">
    <xdr:from>
      <xdr:col>0</xdr:col>
      <xdr:colOff>0</xdr:colOff>
      <xdr:row>315</xdr:row>
      <xdr:rowOff>133350</xdr:rowOff>
    </xdr:from>
    <xdr:to>
      <xdr:col>12</xdr:col>
      <xdr:colOff>104775</xdr:colOff>
      <xdr:row>336</xdr:row>
      <xdr:rowOff>190000</xdr:rowOff>
    </xdr:to>
    <xdr:pic>
      <xdr:nvPicPr>
        <xdr:cNvPr id="12" name="Picture 11"/>
        <xdr:cNvPicPr>
          <a:picLocks noChangeAspect="1"/>
        </xdr:cNvPicPr>
      </xdr:nvPicPr>
      <xdr:blipFill>
        <a:blip xmlns:r="http://schemas.openxmlformats.org/officeDocument/2006/relationships" r:embed="rId6"/>
        <a:stretch>
          <a:fillRect/>
        </a:stretch>
      </xdr:blipFill>
      <xdr:spPr>
        <a:xfrm>
          <a:off x="0" y="61521975"/>
          <a:ext cx="11077575" cy="4057150"/>
        </a:xfrm>
        <a:prstGeom prst="rect">
          <a:avLst/>
        </a:prstGeom>
      </xdr:spPr>
    </xdr:pic>
    <xdr:clientData/>
  </xdr:twoCellAnchor>
  <xdr:twoCellAnchor editAs="oneCell">
    <xdr:from>
      <xdr:col>0</xdr:col>
      <xdr:colOff>0</xdr:colOff>
      <xdr:row>384</xdr:row>
      <xdr:rowOff>85725</xdr:rowOff>
    </xdr:from>
    <xdr:to>
      <xdr:col>8</xdr:col>
      <xdr:colOff>57150</xdr:colOff>
      <xdr:row>402</xdr:row>
      <xdr:rowOff>161524</xdr:rowOff>
    </xdr:to>
    <xdr:pic>
      <xdr:nvPicPr>
        <xdr:cNvPr id="14" name="Picture 13"/>
        <xdr:cNvPicPr>
          <a:picLocks noChangeAspect="1"/>
        </xdr:cNvPicPr>
      </xdr:nvPicPr>
      <xdr:blipFill>
        <a:blip xmlns:r="http://schemas.openxmlformats.org/officeDocument/2006/relationships" r:embed="rId7"/>
        <a:stretch>
          <a:fillRect/>
        </a:stretch>
      </xdr:blipFill>
      <xdr:spPr>
        <a:xfrm>
          <a:off x="0" y="74847450"/>
          <a:ext cx="7639050" cy="35047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47</xdr:row>
      <xdr:rowOff>85725</xdr:rowOff>
    </xdr:from>
    <xdr:to>
      <xdr:col>9</xdr:col>
      <xdr:colOff>8471</xdr:colOff>
      <xdr:row>67</xdr:row>
      <xdr:rowOff>9072</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10153650"/>
          <a:ext cx="8438096" cy="37333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48</xdr:row>
      <xdr:rowOff>0</xdr:rowOff>
    </xdr:from>
    <xdr:to>
      <xdr:col>7</xdr:col>
      <xdr:colOff>66675</xdr:colOff>
      <xdr:row>65</xdr:row>
      <xdr:rowOff>47625</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10134600"/>
          <a:ext cx="6800850" cy="3286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466725</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76200</xdr:colOff>
      <xdr:row>48</xdr:row>
      <xdr:rowOff>57150</xdr:rowOff>
    </xdr:from>
    <xdr:to>
      <xdr:col>10</xdr:col>
      <xdr:colOff>341858</xdr:colOff>
      <xdr:row>64</xdr:row>
      <xdr:rowOff>38100</xdr:rowOff>
    </xdr:to>
    <xdr:pic>
      <xdr:nvPicPr>
        <xdr:cNvPr id="8" name="Picture 7"/>
        <xdr:cNvPicPr>
          <a:picLocks noChangeAspect="1"/>
        </xdr:cNvPicPr>
      </xdr:nvPicPr>
      <xdr:blipFill>
        <a:blip xmlns:r="http://schemas.openxmlformats.org/officeDocument/2006/relationships" r:embed="rId2"/>
        <a:stretch>
          <a:fillRect/>
        </a:stretch>
      </xdr:blipFill>
      <xdr:spPr>
        <a:xfrm>
          <a:off x="76200" y="10372725"/>
          <a:ext cx="8342858" cy="3028950"/>
        </a:xfrm>
        <a:prstGeom prst="rect">
          <a:avLst/>
        </a:prstGeom>
      </xdr:spPr>
    </xdr:pic>
    <xdr:clientData/>
  </xdr:twoCellAnchor>
  <xdr:twoCellAnchor editAs="oneCell">
    <xdr:from>
      <xdr:col>0</xdr:col>
      <xdr:colOff>0</xdr:colOff>
      <xdr:row>66</xdr:row>
      <xdr:rowOff>47626</xdr:rowOff>
    </xdr:from>
    <xdr:to>
      <xdr:col>11</xdr:col>
      <xdr:colOff>66675</xdr:colOff>
      <xdr:row>84</xdr:row>
      <xdr:rowOff>18644</xdr:rowOff>
    </xdr:to>
    <xdr:pic>
      <xdr:nvPicPr>
        <xdr:cNvPr id="9" name="Picture 8"/>
        <xdr:cNvPicPr>
          <a:picLocks noChangeAspect="1"/>
        </xdr:cNvPicPr>
      </xdr:nvPicPr>
      <xdr:blipFill>
        <a:blip xmlns:r="http://schemas.openxmlformats.org/officeDocument/2006/relationships" r:embed="rId3"/>
        <a:stretch>
          <a:fillRect/>
        </a:stretch>
      </xdr:blipFill>
      <xdr:spPr>
        <a:xfrm>
          <a:off x="0" y="13792201"/>
          <a:ext cx="8858250" cy="3400018"/>
        </a:xfrm>
        <a:prstGeom prst="rect">
          <a:avLst/>
        </a:prstGeom>
      </xdr:spPr>
    </xdr:pic>
    <xdr:clientData/>
  </xdr:twoCellAnchor>
  <xdr:twoCellAnchor editAs="oneCell">
    <xdr:from>
      <xdr:col>0</xdr:col>
      <xdr:colOff>0</xdr:colOff>
      <xdr:row>87</xdr:row>
      <xdr:rowOff>0</xdr:rowOff>
    </xdr:from>
    <xdr:to>
      <xdr:col>3</xdr:col>
      <xdr:colOff>190092</xdr:colOff>
      <xdr:row>94</xdr:row>
      <xdr:rowOff>95072</xdr:rowOff>
    </xdr:to>
    <xdr:pic>
      <xdr:nvPicPr>
        <xdr:cNvPr id="10" name="Picture 9"/>
        <xdr:cNvPicPr>
          <a:picLocks noChangeAspect="1"/>
        </xdr:cNvPicPr>
      </xdr:nvPicPr>
      <xdr:blipFill>
        <a:blip xmlns:r="http://schemas.openxmlformats.org/officeDocument/2006/relationships" r:embed="rId4"/>
        <a:stretch>
          <a:fillRect/>
        </a:stretch>
      </xdr:blipFill>
      <xdr:spPr>
        <a:xfrm>
          <a:off x="0" y="17745075"/>
          <a:ext cx="3266667" cy="1428572"/>
        </a:xfrm>
        <a:prstGeom prst="rect">
          <a:avLst/>
        </a:prstGeom>
      </xdr:spPr>
    </xdr:pic>
    <xdr:clientData/>
  </xdr:twoCellAnchor>
  <xdr:twoCellAnchor editAs="oneCell">
    <xdr:from>
      <xdr:col>0</xdr:col>
      <xdr:colOff>0</xdr:colOff>
      <xdr:row>96</xdr:row>
      <xdr:rowOff>114300</xdr:rowOff>
    </xdr:from>
    <xdr:to>
      <xdr:col>11</xdr:col>
      <xdr:colOff>19050</xdr:colOff>
      <xdr:row>119</xdr:row>
      <xdr:rowOff>0</xdr:rowOff>
    </xdr:to>
    <xdr:pic>
      <xdr:nvPicPr>
        <xdr:cNvPr id="11" name="Picture 10"/>
        <xdr:cNvPicPr>
          <a:picLocks noChangeAspect="1"/>
        </xdr:cNvPicPr>
      </xdr:nvPicPr>
      <xdr:blipFill>
        <a:blip xmlns:r="http://schemas.openxmlformats.org/officeDocument/2006/relationships" r:embed="rId5"/>
        <a:stretch>
          <a:fillRect/>
        </a:stretch>
      </xdr:blipFill>
      <xdr:spPr>
        <a:xfrm>
          <a:off x="0" y="19573875"/>
          <a:ext cx="8810625" cy="426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46</xdr:row>
      <xdr:rowOff>0</xdr:rowOff>
    </xdr:from>
    <xdr:to>
      <xdr:col>7</xdr:col>
      <xdr:colOff>447675</xdr:colOff>
      <xdr:row>60</xdr:row>
      <xdr:rowOff>75885</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9944100"/>
          <a:ext cx="7105650" cy="27428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47</xdr:row>
      <xdr:rowOff>0</xdr:rowOff>
    </xdr:from>
    <xdr:to>
      <xdr:col>7</xdr:col>
      <xdr:colOff>837254</xdr:colOff>
      <xdr:row>55</xdr:row>
      <xdr:rowOff>95048</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10067925"/>
          <a:ext cx="7571429" cy="1619048"/>
        </a:xfrm>
        <a:prstGeom prst="rect">
          <a:avLst/>
        </a:prstGeom>
      </xdr:spPr>
    </xdr:pic>
    <xdr:clientData/>
  </xdr:twoCellAnchor>
  <xdr:twoCellAnchor editAs="oneCell">
    <xdr:from>
      <xdr:col>0</xdr:col>
      <xdr:colOff>0</xdr:colOff>
      <xdr:row>100</xdr:row>
      <xdr:rowOff>38100</xdr:rowOff>
    </xdr:from>
    <xdr:to>
      <xdr:col>7</xdr:col>
      <xdr:colOff>827730</xdr:colOff>
      <xdr:row>108</xdr:row>
      <xdr:rowOff>142672</xdr:rowOff>
    </xdr:to>
    <xdr:pic>
      <xdr:nvPicPr>
        <xdr:cNvPr id="8" name="Picture 7"/>
        <xdr:cNvPicPr>
          <a:picLocks noChangeAspect="1"/>
        </xdr:cNvPicPr>
      </xdr:nvPicPr>
      <xdr:blipFill>
        <a:blip xmlns:r="http://schemas.openxmlformats.org/officeDocument/2006/relationships" r:embed="rId3"/>
        <a:stretch>
          <a:fillRect/>
        </a:stretch>
      </xdr:blipFill>
      <xdr:spPr>
        <a:xfrm>
          <a:off x="0" y="20431125"/>
          <a:ext cx="7561905" cy="1628572"/>
        </a:xfrm>
        <a:prstGeom prst="rect">
          <a:avLst/>
        </a:prstGeom>
      </xdr:spPr>
    </xdr:pic>
    <xdr:clientData/>
  </xdr:twoCellAnchor>
  <xdr:twoCellAnchor editAs="oneCell">
    <xdr:from>
      <xdr:col>0</xdr:col>
      <xdr:colOff>9525</xdr:colOff>
      <xdr:row>154</xdr:row>
      <xdr:rowOff>38099</xdr:rowOff>
    </xdr:from>
    <xdr:to>
      <xdr:col>7</xdr:col>
      <xdr:colOff>751541</xdr:colOff>
      <xdr:row>169</xdr:row>
      <xdr:rowOff>123824</xdr:rowOff>
    </xdr:to>
    <xdr:pic>
      <xdr:nvPicPr>
        <xdr:cNvPr id="9" name="Picture 8"/>
        <xdr:cNvPicPr>
          <a:picLocks noChangeAspect="1"/>
        </xdr:cNvPicPr>
      </xdr:nvPicPr>
      <xdr:blipFill>
        <a:blip xmlns:r="http://schemas.openxmlformats.org/officeDocument/2006/relationships" r:embed="rId4"/>
        <a:stretch>
          <a:fillRect/>
        </a:stretch>
      </xdr:blipFill>
      <xdr:spPr>
        <a:xfrm>
          <a:off x="9525" y="30946724"/>
          <a:ext cx="7476191" cy="2943225"/>
        </a:xfrm>
        <a:prstGeom prst="rect">
          <a:avLst/>
        </a:prstGeom>
      </xdr:spPr>
    </xdr:pic>
    <xdr:clientData/>
  </xdr:twoCellAnchor>
  <xdr:twoCellAnchor editAs="oneCell">
    <xdr:from>
      <xdr:col>0</xdr:col>
      <xdr:colOff>0</xdr:colOff>
      <xdr:row>215</xdr:row>
      <xdr:rowOff>28575</xdr:rowOff>
    </xdr:from>
    <xdr:to>
      <xdr:col>7</xdr:col>
      <xdr:colOff>819150</xdr:colOff>
      <xdr:row>224</xdr:row>
      <xdr:rowOff>18837</xdr:rowOff>
    </xdr:to>
    <xdr:pic>
      <xdr:nvPicPr>
        <xdr:cNvPr id="10" name="Picture 9"/>
        <xdr:cNvPicPr>
          <a:picLocks noChangeAspect="1"/>
        </xdr:cNvPicPr>
      </xdr:nvPicPr>
      <xdr:blipFill>
        <a:blip xmlns:r="http://schemas.openxmlformats.org/officeDocument/2006/relationships" r:embed="rId5"/>
        <a:stretch>
          <a:fillRect/>
        </a:stretch>
      </xdr:blipFill>
      <xdr:spPr>
        <a:xfrm>
          <a:off x="0" y="42786300"/>
          <a:ext cx="7553325" cy="170476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5" name="Picture 4"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38100</xdr:colOff>
      <xdr:row>35</xdr:row>
      <xdr:rowOff>19050</xdr:rowOff>
    </xdr:from>
    <xdr:to>
      <xdr:col>10</xdr:col>
      <xdr:colOff>617922</xdr:colOff>
      <xdr:row>63</xdr:row>
      <xdr:rowOff>180288</xdr:rowOff>
    </xdr:to>
    <xdr:pic>
      <xdr:nvPicPr>
        <xdr:cNvPr id="3" name="Picture 2"/>
        <xdr:cNvPicPr>
          <a:picLocks noChangeAspect="1"/>
        </xdr:cNvPicPr>
      </xdr:nvPicPr>
      <xdr:blipFill>
        <a:blip xmlns:r="http://schemas.openxmlformats.org/officeDocument/2006/relationships" r:embed="rId2"/>
        <a:stretch>
          <a:fillRect/>
        </a:stretch>
      </xdr:blipFill>
      <xdr:spPr>
        <a:xfrm>
          <a:off x="38100" y="8010525"/>
          <a:ext cx="9628572" cy="5495238"/>
        </a:xfrm>
        <a:prstGeom prst="rect">
          <a:avLst/>
        </a:prstGeom>
      </xdr:spPr>
    </xdr:pic>
    <xdr:clientData/>
  </xdr:twoCellAnchor>
  <xdr:twoCellAnchor editAs="oneCell">
    <xdr:from>
      <xdr:col>0</xdr:col>
      <xdr:colOff>0</xdr:colOff>
      <xdr:row>98</xdr:row>
      <xdr:rowOff>38100</xdr:rowOff>
    </xdr:from>
    <xdr:to>
      <xdr:col>10</xdr:col>
      <xdr:colOff>665536</xdr:colOff>
      <xdr:row>111</xdr:row>
      <xdr:rowOff>171450</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21259800"/>
          <a:ext cx="9714286" cy="2609850"/>
        </a:xfrm>
        <a:prstGeom prst="rect">
          <a:avLst/>
        </a:prstGeom>
      </xdr:spPr>
    </xdr:pic>
    <xdr:clientData/>
  </xdr:twoCellAnchor>
  <xdr:twoCellAnchor editAs="oneCell">
    <xdr:from>
      <xdr:col>0</xdr:col>
      <xdr:colOff>0</xdr:colOff>
      <xdr:row>145</xdr:row>
      <xdr:rowOff>66675</xdr:rowOff>
    </xdr:from>
    <xdr:to>
      <xdr:col>10</xdr:col>
      <xdr:colOff>665536</xdr:colOff>
      <xdr:row>162</xdr:row>
      <xdr:rowOff>66275</xdr:rowOff>
    </xdr:to>
    <xdr:pic>
      <xdr:nvPicPr>
        <xdr:cNvPr id="7" name="Picture 6"/>
        <xdr:cNvPicPr>
          <a:picLocks noChangeAspect="1"/>
        </xdr:cNvPicPr>
      </xdr:nvPicPr>
      <xdr:blipFill>
        <a:blip xmlns:r="http://schemas.openxmlformats.org/officeDocument/2006/relationships" r:embed="rId4"/>
        <a:stretch>
          <a:fillRect/>
        </a:stretch>
      </xdr:blipFill>
      <xdr:spPr>
        <a:xfrm>
          <a:off x="0" y="31041975"/>
          <a:ext cx="9714286" cy="323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85</xdr:row>
      <xdr:rowOff>133350</xdr:rowOff>
    </xdr:from>
    <xdr:to>
      <xdr:col>11</xdr:col>
      <xdr:colOff>8259</xdr:colOff>
      <xdr:row>110</xdr:row>
      <xdr:rowOff>75612</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7526000"/>
          <a:ext cx="10133334" cy="4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46</xdr:row>
      <xdr:rowOff>85724</xdr:rowOff>
    </xdr:from>
    <xdr:to>
      <xdr:col>7</xdr:col>
      <xdr:colOff>703930</xdr:colOff>
      <xdr:row>59</xdr:row>
      <xdr:rowOff>57149</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9839324"/>
          <a:ext cx="7361905" cy="2447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1</xdr:colOff>
      <xdr:row>46</xdr:row>
      <xdr:rowOff>38100</xdr:rowOff>
    </xdr:from>
    <xdr:to>
      <xdr:col>7</xdr:col>
      <xdr:colOff>47626</xdr:colOff>
      <xdr:row>67</xdr:row>
      <xdr:rowOff>18553</xdr:rowOff>
    </xdr:to>
    <xdr:pic>
      <xdr:nvPicPr>
        <xdr:cNvPr id="3" name="Picture 2"/>
        <xdr:cNvPicPr>
          <a:picLocks noChangeAspect="1"/>
        </xdr:cNvPicPr>
      </xdr:nvPicPr>
      <xdr:blipFill>
        <a:blip xmlns:r="http://schemas.openxmlformats.org/officeDocument/2006/relationships" r:embed="rId2"/>
        <a:stretch>
          <a:fillRect/>
        </a:stretch>
      </xdr:blipFill>
      <xdr:spPr>
        <a:xfrm>
          <a:off x="1" y="9934575"/>
          <a:ext cx="6705600" cy="39809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45</xdr:row>
      <xdr:rowOff>180975</xdr:rowOff>
    </xdr:from>
    <xdr:to>
      <xdr:col>7</xdr:col>
      <xdr:colOff>542025</xdr:colOff>
      <xdr:row>63</xdr:row>
      <xdr:rowOff>37690</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9944100"/>
          <a:ext cx="7200000" cy="3285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xdr:from>
      <xdr:col>0</xdr:col>
      <xdr:colOff>0</xdr:colOff>
      <xdr:row>47</xdr:row>
      <xdr:rowOff>0</xdr:rowOff>
    </xdr:from>
    <xdr:to>
      <xdr:col>27</xdr:col>
      <xdr:colOff>76200</xdr:colOff>
      <xdr:row>58</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1</xdr:colOff>
      <xdr:row>47</xdr:row>
      <xdr:rowOff>9525</xdr:rowOff>
    </xdr:from>
    <xdr:to>
      <xdr:col>16</xdr:col>
      <xdr:colOff>733425</xdr:colOff>
      <xdr:row>61</xdr:row>
      <xdr:rowOff>161573</xdr:rowOff>
    </xdr:to>
    <xdr:pic>
      <xdr:nvPicPr>
        <xdr:cNvPr id="4" name="Picture 3"/>
        <xdr:cNvPicPr>
          <a:picLocks noChangeAspect="1"/>
        </xdr:cNvPicPr>
      </xdr:nvPicPr>
      <xdr:blipFill>
        <a:blip xmlns:r="http://schemas.openxmlformats.org/officeDocument/2006/relationships" r:embed="rId2"/>
        <a:stretch>
          <a:fillRect/>
        </a:stretch>
      </xdr:blipFill>
      <xdr:spPr>
        <a:xfrm>
          <a:off x="1" y="10239375"/>
          <a:ext cx="15097124" cy="2819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47</xdr:row>
      <xdr:rowOff>47625</xdr:rowOff>
    </xdr:from>
    <xdr:to>
      <xdr:col>13</xdr:col>
      <xdr:colOff>76200</xdr:colOff>
      <xdr:row>58</xdr:row>
      <xdr:rowOff>66411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10115550"/>
          <a:ext cx="11896725" cy="21142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514350</xdr:colOff>
      <xdr:row>0</xdr:row>
      <xdr:rowOff>844230</xdr:rowOff>
    </xdr:to>
    <xdr:pic>
      <xdr:nvPicPr>
        <xdr:cNvPr id="2" name="Picture 1" descr="ASIC - Australian Securities &amp; Investments Commissio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46</xdr:row>
      <xdr:rowOff>38100</xdr:rowOff>
    </xdr:from>
    <xdr:to>
      <xdr:col>7</xdr:col>
      <xdr:colOff>114300</xdr:colOff>
      <xdr:row>63</xdr:row>
      <xdr:rowOff>37695</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9220200"/>
          <a:ext cx="6772275" cy="3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m.a1.asic.gov.au/activities/mipidm/Series3EXADreports/2015-2016%20ASIC-Insolvency-statistics-series3.3%20trend%20cha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m.a1.asic.gov.au/Users/catrina.orr/Infuse/Home/Catrina.Orr-infuseecm-8007/Objects/WinTalk/ec06d00d-c79a-4d82-817a-4f996ece6c7e/2012-2013%20ASIC-Insolvency-statistics-series3.3%20trend%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32">
          <cell r="I232" t="str">
            <v>2011-2012</v>
          </cell>
          <cell r="J232" t="str">
            <v>2012-2013</v>
          </cell>
          <cell r="K232" t="str">
            <v>2013-2014</v>
          </cell>
          <cell r="L232" t="str">
            <v>2014-2015</v>
          </cell>
          <cell r="M232" t="str">
            <v>2015-2016</v>
          </cell>
        </row>
        <row r="233">
          <cell r="A233" t="str">
            <v>Accommodation
&amp; food services</v>
          </cell>
          <cell r="I233">
            <v>9.2217589835219382E-2</v>
          </cell>
          <cell r="J233">
            <v>8.8286146531229737E-2</v>
          </cell>
          <cell r="K233">
            <v>9.6838989322338517E-2</v>
          </cell>
          <cell r="L233">
            <v>0.10414172851328705</v>
          </cell>
          <cell r="M233">
            <v>9.8045400000000005E-2</v>
          </cell>
        </row>
        <row r="234">
          <cell r="A234" t="str">
            <v>Administrative
&amp; support services</v>
          </cell>
          <cell r="I234">
            <v>1.3698630136986301E-2</v>
          </cell>
          <cell r="J234">
            <v>1.0265830992003459E-2</v>
          </cell>
          <cell r="K234">
            <v>1.5117877154033196E-2</v>
          </cell>
          <cell r="L234">
            <v>8.738328944218339E-3</v>
          </cell>
          <cell r="M234">
            <v>8.7691000000000002E-3</v>
          </cell>
        </row>
        <row r="235">
          <cell r="A235" t="str">
            <v>Agriculture, forestry
 &amp; fishing</v>
          </cell>
          <cell r="I235">
            <v>1.9257494540401033E-2</v>
          </cell>
          <cell r="J235">
            <v>2.5718608169440244E-2</v>
          </cell>
          <cell r="K235">
            <v>2.0615287028227087E-2</v>
          </cell>
          <cell r="L235">
            <v>1.7476657888436678E-2</v>
          </cell>
          <cell r="M235">
            <v>1.7432599999999999E-2</v>
          </cell>
        </row>
        <row r="236">
          <cell r="A236" t="str">
            <v>Arts &amp; recreation
 services</v>
          </cell>
          <cell r="I236">
            <v>1.2110383164582093E-2</v>
          </cell>
          <cell r="J236">
            <v>8.7529716879187376E-3</v>
          </cell>
          <cell r="K236">
            <v>1.0783380907072629E-2</v>
          </cell>
          <cell r="L236">
            <v>8.8580320804405067E-3</v>
          </cell>
          <cell r="M236">
            <v>1.05652E-2</v>
          </cell>
        </row>
        <row r="237">
          <cell r="A237" t="str">
            <v>Construction</v>
          </cell>
          <cell r="I237">
            <v>0.22126265634306136</v>
          </cell>
          <cell r="J237">
            <v>0.2425977955478712</v>
          </cell>
          <cell r="K237">
            <v>0.22761391267575853</v>
          </cell>
          <cell r="L237">
            <v>0.21199425424946133</v>
          </cell>
          <cell r="M237">
            <v>0.2075013</v>
          </cell>
        </row>
        <row r="238">
          <cell r="A238" t="str">
            <v>Education &amp; training</v>
          </cell>
          <cell r="I238">
            <v>7.7427039904705182E-3</v>
          </cell>
          <cell r="J238">
            <v>5.9433758374756859E-3</v>
          </cell>
          <cell r="K238">
            <v>7.7175177080029602E-3</v>
          </cell>
          <cell r="L238">
            <v>7.6610007182188172E-3</v>
          </cell>
          <cell r="M238">
            <v>9.9313000000000005E-3</v>
          </cell>
        </row>
        <row r="239">
          <cell r="A239" t="str">
            <v>Electricity, gas, 
water &amp; waste 
services</v>
          </cell>
          <cell r="I239">
            <v>1.7569982132221561E-2</v>
          </cell>
          <cell r="J239">
            <v>1.70736978603847E-2</v>
          </cell>
          <cell r="K239">
            <v>1.8923776297705888E-2</v>
          </cell>
          <cell r="L239">
            <v>1.7237251615992339E-2</v>
          </cell>
          <cell r="M239">
            <v>1.9439999999999999E-2</v>
          </cell>
        </row>
        <row r="240">
          <cell r="A240" t="str">
            <v>FIS - Credit provider</v>
          </cell>
          <cell r="I240">
            <v>1.1911852293031567E-3</v>
          </cell>
          <cell r="J240">
            <v>1.5128593040847202E-3</v>
          </cell>
          <cell r="K240">
            <v>2.0086689924939212E-3</v>
          </cell>
          <cell r="L240">
            <v>9.5762508977735214E-4</v>
          </cell>
          <cell r="M240">
            <v>1.5847999999999999E-3</v>
          </cell>
        </row>
        <row r="241">
          <cell r="A241" t="str">
            <v>FIS - Deposit taking 
institutions</v>
          </cell>
          <cell r="I241">
            <v>9.9265435775263048E-5</v>
          </cell>
          <cell r="J241">
            <v>2.1612275772638859E-4</v>
          </cell>
          <cell r="K241">
            <v>3.1715826197272439E-4</v>
          </cell>
          <cell r="L241">
            <v>2.3940627244433804E-4</v>
          </cell>
          <cell r="M241">
            <v>1.0564999999999999E-3</v>
          </cell>
        </row>
        <row r="242">
          <cell r="A242" t="str">
            <v>FIS - Insurance</v>
          </cell>
          <cell r="I242">
            <v>2.4816358943815764E-3</v>
          </cell>
          <cell r="J242">
            <v>1.1886751674951373E-3</v>
          </cell>
          <cell r="K242">
            <v>8.4575536526059836E-4</v>
          </cell>
          <cell r="L242">
            <v>3.5910940866650708E-4</v>
          </cell>
          <cell r="M242">
            <v>1.5847999999999999E-3</v>
          </cell>
        </row>
        <row r="243">
          <cell r="A243" t="str">
            <v>FIS - Managed 
investments</v>
          </cell>
          <cell r="I243">
            <v>5.5588644034147306E-3</v>
          </cell>
          <cell r="J243">
            <v>1.059001512859304E-2</v>
          </cell>
          <cell r="K243">
            <v>5.708848715509039E-3</v>
          </cell>
          <cell r="L243">
            <v>4.0699066315537467E-3</v>
          </cell>
          <cell r="M243">
            <v>3.3809000000000001E-3</v>
          </cell>
        </row>
        <row r="244">
          <cell r="A244" t="str">
            <v>FIS - Other financial 
services</v>
          </cell>
          <cell r="I244">
            <v>1.9555290847726822E-2</v>
          </cell>
          <cell r="J244">
            <v>1.5344715798573589E-2</v>
          </cell>
          <cell r="K244">
            <v>1.5540754836663496E-2</v>
          </cell>
          <cell r="L244">
            <v>1.1491501077328227E-2</v>
          </cell>
          <cell r="M244">
            <v>1.40518E-2</v>
          </cell>
        </row>
        <row r="245">
          <cell r="A245" t="str">
            <v>FIS - 
Superannuation</v>
          </cell>
          <cell r="I245">
            <v>6.9485805042684133E-4</v>
          </cell>
          <cell r="J245">
            <v>6.4836827317916578E-4</v>
          </cell>
          <cell r="K245">
            <v>7.4003594460302362E-4</v>
          </cell>
          <cell r="L245">
            <v>4.7881254488867607E-4</v>
          </cell>
          <cell r="M245">
            <v>1.3734999999999999E-3</v>
          </cell>
        </row>
        <row r="246">
          <cell r="A246" t="str">
            <v>Health care
&amp; social 
assistance</v>
          </cell>
          <cell r="I246">
            <v>1.2308914036132618E-2</v>
          </cell>
          <cell r="J246">
            <v>1.080613788631943E-2</v>
          </cell>
          <cell r="K246">
            <v>9.7261867004968805E-3</v>
          </cell>
          <cell r="L246">
            <v>1.0174766578884368E-2</v>
          </cell>
          <cell r="M246">
            <v>9.4030999999999993E-3</v>
          </cell>
        </row>
        <row r="247">
          <cell r="A247" t="str">
            <v>Information 
media &amp; 
telecommunications</v>
          </cell>
          <cell r="I247">
            <v>2.5511216994242605E-2</v>
          </cell>
          <cell r="J247">
            <v>2.5934730927166631E-2</v>
          </cell>
          <cell r="K247">
            <v>2.357543080663918E-2</v>
          </cell>
          <cell r="L247">
            <v>2.1785970792434762E-2</v>
          </cell>
          <cell r="M247">
            <v>2.3771799999999999E-2</v>
          </cell>
        </row>
        <row r="248">
          <cell r="A248" t="str">
            <v>Manufacturing</v>
          </cell>
          <cell r="I248">
            <v>5.6978360135000995E-2</v>
          </cell>
          <cell r="J248">
            <v>5.7488653555219364E-2</v>
          </cell>
          <cell r="K248">
            <v>4.8948091764457129E-2</v>
          </cell>
          <cell r="L248">
            <v>5.1711754847977014E-2</v>
          </cell>
          <cell r="M248">
            <v>4.08875E-2</v>
          </cell>
        </row>
        <row r="249">
          <cell r="A249" t="str">
            <v>Mining</v>
          </cell>
          <cell r="I249">
            <v>6.7500496327178878E-3</v>
          </cell>
          <cell r="J249">
            <v>6.915928247244435E-3</v>
          </cell>
          <cell r="K249">
            <v>1.1417697431018078E-2</v>
          </cell>
          <cell r="L249">
            <v>1.9870720612880057E-2</v>
          </cell>
          <cell r="M249">
            <v>2.03909E-2</v>
          </cell>
        </row>
        <row r="250">
          <cell r="A250" t="str">
            <v>Other (business
 &amp; personal) 
services</v>
          </cell>
          <cell r="I250">
            <v>0.23515981735159816</v>
          </cell>
          <cell r="J250">
            <v>0.23989626107629133</v>
          </cell>
          <cell r="K250">
            <v>0.26239560207210066</v>
          </cell>
          <cell r="L250">
            <v>0.28142207325831936</v>
          </cell>
          <cell r="M250">
            <v>0.3052298</v>
          </cell>
        </row>
        <row r="251">
          <cell r="A251" t="str">
            <v>Professional, 
scientific &amp; 
technical services</v>
          </cell>
          <cell r="I251">
            <v>2.2831050228310501E-2</v>
          </cell>
          <cell r="J251">
            <v>2.118003025718608E-2</v>
          </cell>
          <cell r="K251">
            <v>1.9769531662966487E-2</v>
          </cell>
          <cell r="L251">
            <v>2.2025377064879101E-2</v>
          </cell>
          <cell r="M251">
            <v>2.0707900000000001E-2</v>
          </cell>
        </row>
        <row r="252">
          <cell r="A252" t="str">
            <v>Public 
administration
&amp; safety</v>
          </cell>
          <cell r="I252">
            <v>2.6801667659321023E-3</v>
          </cell>
          <cell r="J252">
            <v>2.5934730927166631E-3</v>
          </cell>
          <cell r="K252">
            <v>1.1629136272333228E-3</v>
          </cell>
          <cell r="L252">
            <v>2.5137658606655495E-3</v>
          </cell>
          <cell r="M252">
            <v>4.3317E-3</v>
          </cell>
        </row>
        <row r="253">
          <cell r="A253" t="str">
            <v>Rental, 
hiring &amp; 
real estate 
services</v>
          </cell>
          <cell r="I253">
            <v>3.4147309906690487E-2</v>
          </cell>
          <cell r="J253">
            <v>3.1337799870326345E-2</v>
          </cell>
          <cell r="K253">
            <v>2.8755682418860343E-2</v>
          </cell>
          <cell r="L253">
            <v>2.6693799377543691E-2</v>
          </cell>
          <cell r="M253">
            <v>2.04966E-2</v>
          </cell>
        </row>
        <row r="254">
          <cell r="A254" t="str">
            <v>Retail trade</v>
          </cell>
          <cell r="I254">
            <v>0.10164780623386936</v>
          </cell>
          <cell r="J254">
            <v>9.7687486492327641E-2</v>
          </cell>
          <cell r="K254">
            <v>9.1975895972090077E-2</v>
          </cell>
          <cell r="L254">
            <v>8.8460617668182903E-2</v>
          </cell>
          <cell r="M254">
            <v>8.1141000000000005E-2</v>
          </cell>
        </row>
        <row r="255">
          <cell r="A255" t="str">
            <v>Transport, 
postal &amp; 
warehousing</v>
          </cell>
          <cell r="I255">
            <v>6.0254119515584674E-2</v>
          </cell>
          <cell r="J255">
            <v>5.3274259779554786E-2</v>
          </cell>
          <cell r="K255">
            <v>5.3705465694047994E-2</v>
          </cell>
          <cell r="L255">
            <v>5.482403638975341E-2</v>
          </cell>
          <cell r="M255">
            <v>5.8000000000000003E-2</v>
          </cell>
        </row>
        <row r="256">
          <cell r="A256" t="str">
            <v>Wholesale 
trade</v>
          </cell>
          <cell r="I256">
            <v>2.8290649195949969E-2</v>
          </cell>
          <cell r="J256">
            <v>2.4746055759671492E-2</v>
          </cell>
          <cell r="K256">
            <v>2.579553864044825E-2</v>
          </cell>
          <cell r="L256">
            <v>2.6813502513765859E-2</v>
          </cell>
          <cell r="M256">
            <v>2.1236100000000001E-2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4">
          <cell r="C44" t="str">
            <v>Australian Capital Territory</v>
          </cell>
        </row>
        <row r="167">
          <cell r="J167">
            <v>817</v>
          </cell>
        </row>
        <row r="168">
          <cell r="J168">
            <v>95</v>
          </cell>
        </row>
        <row r="169">
          <cell r="J169">
            <v>238</v>
          </cell>
        </row>
        <row r="170">
          <cell r="J170">
            <v>81</v>
          </cell>
        </row>
        <row r="171">
          <cell r="J171">
            <v>2245</v>
          </cell>
        </row>
        <row r="172">
          <cell r="J172">
            <v>55</v>
          </cell>
        </row>
        <row r="173">
          <cell r="J173">
            <v>158</v>
          </cell>
        </row>
        <row r="174">
          <cell r="J174">
            <v>14</v>
          </cell>
        </row>
        <row r="175">
          <cell r="J175">
            <v>2</v>
          </cell>
        </row>
        <row r="176">
          <cell r="J176">
            <v>11</v>
          </cell>
        </row>
        <row r="177">
          <cell r="J177">
            <v>98</v>
          </cell>
        </row>
        <row r="178">
          <cell r="J178">
            <v>142</v>
          </cell>
        </row>
        <row r="179">
          <cell r="J179">
            <v>6</v>
          </cell>
        </row>
        <row r="180">
          <cell r="J180">
            <v>100</v>
          </cell>
        </row>
        <row r="181">
          <cell r="J181">
            <v>240</v>
          </cell>
        </row>
        <row r="182">
          <cell r="J182">
            <v>532</v>
          </cell>
        </row>
        <row r="183">
          <cell r="J183">
            <v>64</v>
          </cell>
        </row>
        <row r="184">
          <cell r="J184">
            <v>2220</v>
          </cell>
        </row>
        <row r="185">
          <cell r="J185">
            <v>196</v>
          </cell>
        </row>
        <row r="187">
          <cell r="J187">
            <v>24</v>
          </cell>
        </row>
        <row r="188">
          <cell r="J188">
            <v>290</v>
          </cell>
        </row>
        <row r="189">
          <cell r="J189">
            <v>904</v>
          </cell>
        </row>
        <row r="190">
          <cell r="J190">
            <v>493</v>
          </cell>
        </row>
        <row r="191">
          <cell r="J191">
            <v>229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sic.gov.au/asic/asic.nsf/byheadline/Insolvency+statistics+-+series+3+external+administrator+reports?openDocument" TargetMode="External"/><Relationship Id="rId13" Type="http://schemas.openxmlformats.org/officeDocument/2006/relationships/printerSettings" Target="../printerSettings/printerSettings1.bin"/><Relationship Id="rId3" Type="http://schemas.openxmlformats.org/officeDocument/2006/relationships/hyperlink" Target="http://www.asic.gov.au/asic/asic.nsf/byheadline/Regulatory+guides?openDocument" TargetMode="External"/><Relationship Id="rId7" Type="http://schemas.openxmlformats.org/officeDocument/2006/relationships/hyperlink" Target="http://www.asic.gov.au/asic/ASIC.NSF/byHeadline/Reports" TargetMode="External"/><Relationship Id="rId12" Type="http://schemas.openxmlformats.org/officeDocument/2006/relationships/hyperlink" Target="http://www.asic.gov.au/asic/ASIC.NSF/byHeadline/Reports" TargetMode="External"/><Relationship Id="rId2" Type="http://schemas.openxmlformats.org/officeDocument/2006/relationships/hyperlink" Target="http://www.asic.gov.au/" TargetMode="External"/><Relationship Id="rId1" Type="http://schemas.openxmlformats.org/officeDocument/2006/relationships/hyperlink" Target="http://www.asic.gov.au/asic/asic.nsf/byheadline/Copyright+%26+linking+to+our+websites?openDocument" TargetMode="External"/><Relationship Id="rId6" Type="http://schemas.openxmlformats.org/officeDocument/2006/relationships/hyperlink" Target="http://www.asic.gov.au/asic/ASIC.NSF/byHeadline/Reports" TargetMode="External"/><Relationship Id="rId11" Type="http://schemas.openxmlformats.org/officeDocument/2006/relationships/hyperlink" Target="http://www.asic.gov.au/asic/ASIC.NSF/byHeadline/Reports" TargetMode="External"/><Relationship Id="rId5" Type="http://schemas.openxmlformats.org/officeDocument/2006/relationships/hyperlink" Target="http://www.asic.gov.au/asic/ASIC.NSF/byHeadline/Reports" TargetMode="External"/><Relationship Id="rId10" Type="http://schemas.openxmlformats.org/officeDocument/2006/relationships/hyperlink" Target="http://www.asic.gov.au/asic/ASIC.NSF/byHeadline/Reports" TargetMode="External"/><Relationship Id="rId4" Type="http://schemas.openxmlformats.org/officeDocument/2006/relationships/hyperlink" Target="http://www.asic.gov.au/asic/asic.nsf/byheadline/How+to+interpret+ASIC+insolvency+statistics?openDocument" TargetMode="External"/><Relationship Id="rId9" Type="http://schemas.openxmlformats.org/officeDocument/2006/relationships/hyperlink" Target="http://www.asic.gov.au/asic/asic.nsf/byheadline/Insolvency+statistics+-+series+3+external+administrator+reports?openDocument"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sic.gov.au/asic/asic.nsf/byheadline/Copyright+%26+linking+to+our+websites?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sic.gov.au/asic/asic.nsf/byheadline/Copyright+%26+linking+to+our+websites?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sic.gov.au/asic/asic.nsf/byheadline/Copyright+%26+linking+to+our+websites?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sic.gov.au/asic/asic.nsf/byheadline/Copyright+%26+linking+to+our+websites?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sic.gov.au/asic/asic.nsf/byheadline/Copyright+%26+linking+to+our+websites?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sic.gov.au/asic/asic.nsf/byheadline/Copyright+%26+linking+to+our+websites?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sic.gov.au/asic/asic.nsf/byheadline/Copyright+%26+linking+to+our+websites?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sic.gov.au/asic/asic.nsf/byheadline/Copyright+%26+linking+to+our+websites?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ic.gov.au/asic/asic.nsf/byheadline/Copyright+%26+linking+to+our+websites?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sic.gov.au/asic/asic.nsf/byheadline/Copyright+%26+linking+to+our+websites?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sic.gov.au/asic/asic.nsf/byheadline/Copyright+%26+linking+to+our+websites?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sic.gov.au/asic/asic.nsf/byheadline/Copyright+%26+linking+to+our+websites?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sic.gov.au/asic/asic.nsf/byheadline/Copyright+%26+linking+to+our+websites?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sic.gov.au/asic/asic.nsf/byheadline/Copyright+%26+linking+to+our+websites?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sic.gov.au/asic/asic.nsf/byheadline/Copyright+%26+linking+to+our+websites?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sic.gov.au/asic/asic.nsf/byheadline/Copyright+%26+linking+to+our+websites?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3"/>
  <sheetViews>
    <sheetView showGridLines="0" workbookViewId="0">
      <selection activeCell="A4" sqref="A4"/>
    </sheetView>
  </sheetViews>
  <sheetFormatPr defaultRowHeight="15" x14ac:dyDescent="0.25"/>
  <cols>
    <col min="2" max="2" width="90.7109375" style="2" customWidth="1"/>
    <col min="3" max="14" width="10.7109375" customWidth="1"/>
  </cols>
  <sheetData>
    <row r="1" spans="1:2" ht="75" customHeight="1" x14ac:dyDescent="0.25">
      <c r="A1" s="1"/>
    </row>
    <row r="2" spans="1:2" ht="15.75" customHeight="1" x14ac:dyDescent="0.25">
      <c r="A2" s="8" t="s">
        <v>144</v>
      </c>
    </row>
    <row r="3" spans="1:2" s="13" customFormat="1" ht="24.95" customHeight="1" x14ac:dyDescent="0.25">
      <c r="A3" s="14" t="s">
        <v>281</v>
      </c>
      <c r="B3" s="15"/>
    </row>
    <row r="4" spans="1:2" ht="15" customHeight="1" x14ac:dyDescent="0.25">
      <c r="A4" s="4" t="s">
        <v>174</v>
      </c>
    </row>
    <row r="5" spans="1:2" x14ac:dyDescent="0.25">
      <c r="A5" t="s">
        <v>280</v>
      </c>
    </row>
    <row r="7" spans="1:2" ht="15.75" x14ac:dyDescent="0.25">
      <c r="B7" s="3" t="s">
        <v>43</v>
      </c>
    </row>
    <row r="8" spans="1:2" ht="15" customHeight="1" x14ac:dyDescent="0.25">
      <c r="B8" s="11" t="s">
        <v>198</v>
      </c>
    </row>
    <row r="9" spans="1:2" ht="15" customHeight="1" x14ac:dyDescent="0.25">
      <c r="B9" s="11" t="s">
        <v>175</v>
      </c>
    </row>
    <row r="10" spans="1:2" ht="15" customHeight="1" x14ac:dyDescent="0.25">
      <c r="B10" s="11" t="s">
        <v>176</v>
      </c>
    </row>
    <row r="11" spans="1:2" ht="15" customHeight="1" x14ac:dyDescent="0.25">
      <c r="B11" s="11" t="s">
        <v>177</v>
      </c>
    </row>
    <row r="12" spans="1:2" ht="15" customHeight="1" x14ac:dyDescent="0.25">
      <c r="A12" s="10"/>
      <c r="B12" s="11" t="s">
        <v>178</v>
      </c>
    </row>
    <row r="13" spans="1:2" ht="15" customHeight="1" x14ac:dyDescent="0.25">
      <c r="B13" s="11" t="s">
        <v>179</v>
      </c>
    </row>
    <row r="14" spans="1:2" ht="15" customHeight="1" x14ac:dyDescent="0.25">
      <c r="B14" s="11" t="s">
        <v>180</v>
      </c>
    </row>
    <row r="15" spans="1:2" ht="15" customHeight="1" x14ac:dyDescent="0.25">
      <c r="B15" s="11" t="s">
        <v>181</v>
      </c>
    </row>
    <row r="16" spans="1:2" ht="15" customHeight="1" x14ac:dyDescent="0.25">
      <c r="B16" s="11" t="s">
        <v>182</v>
      </c>
    </row>
    <row r="17" spans="2:2" ht="15" customHeight="1" x14ac:dyDescent="0.25">
      <c r="B17" s="11" t="s">
        <v>183</v>
      </c>
    </row>
    <row r="18" spans="2:2" ht="15" customHeight="1" x14ac:dyDescent="0.25">
      <c r="B18" s="11" t="s">
        <v>184</v>
      </c>
    </row>
    <row r="19" spans="2:2" ht="15" customHeight="1" x14ac:dyDescent="0.25">
      <c r="B19" s="11" t="s">
        <v>185</v>
      </c>
    </row>
    <row r="20" spans="2:2" ht="15" customHeight="1" x14ac:dyDescent="0.25">
      <c r="B20" s="11" t="s">
        <v>186</v>
      </c>
    </row>
    <row r="21" spans="2:2" ht="15" customHeight="1" x14ac:dyDescent="0.25">
      <c r="B21" s="11" t="s">
        <v>187</v>
      </c>
    </row>
    <row r="22" spans="2:2" ht="15" customHeight="1" x14ac:dyDescent="0.25">
      <c r="B22" s="11" t="s">
        <v>188</v>
      </c>
    </row>
    <row r="23" spans="2:2" ht="15" customHeight="1" x14ac:dyDescent="0.25">
      <c r="B23" s="11" t="s">
        <v>189</v>
      </c>
    </row>
    <row r="24" spans="2:2" ht="15" customHeight="1" x14ac:dyDescent="0.25">
      <c r="B24" s="11" t="s">
        <v>190</v>
      </c>
    </row>
    <row r="25" spans="2:2" ht="15" customHeight="1" x14ac:dyDescent="0.25">
      <c r="B25" s="11" t="s">
        <v>191</v>
      </c>
    </row>
    <row r="26" spans="2:2" ht="15" customHeight="1" x14ac:dyDescent="0.25">
      <c r="B26" s="11" t="s">
        <v>192</v>
      </c>
    </row>
    <row r="27" spans="2:2" ht="15" customHeight="1" x14ac:dyDescent="0.25">
      <c r="B27" s="11" t="s">
        <v>193</v>
      </c>
    </row>
    <row r="28" spans="2:2" ht="15" customHeight="1" x14ac:dyDescent="0.25">
      <c r="B28" s="11" t="s">
        <v>194</v>
      </c>
    </row>
    <row r="29" spans="2:2" ht="15" customHeight="1" x14ac:dyDescent="0.25">
      <c r="B29" s="11" t="s">
        <v>195</v>
      </c>
    </row>
    <row r="30" spans="2:2" ht="15" customHeight="1" x14ac:dyDescent="0.25">
      <c r="B30" s="11" t="s">
        <v>196</v>
      </c>
    </row>
    <row r="31" spans="2:2" ht="15" customHeight="1" x14ac:dyDescent="0.25">
      <c r="B31" s="12" t="s">
        <v>234</v>
      </c>
    </row>
    <row r="32" spans="2:2" ht="15" customHeight="1" x14ac:dyDescent="0.25">
      <c r="B32" s="12" t="s">
        <v>242</v>
      </c>
    </row>
    <row r="33" spans="2:2" ht="15" customHeight="1" x14ac:dyDescent="0.25">
      <c r="B33" s="12" t="s">
        <v>255</v>
      </c>
    </row>
    <row r="35" spans="2:2" ht="15.75" x14ac:dyDescent="0.25">
      <c r="B35" s="5"/>
    </row>
    <row r="36" spans="2:2" ht="15.75" x14ac:dyDescent="0.25">
      <c r="B36" s="6" t="s">
        <v>44</v>
      </c>
    </row>
    <row r="38" spans="2:2" x14ac:dyDescent="0.25">
      <c r="B38" s="4" t="s">
        <v>144</v>
      </c>
    </row>
    <row r="39" spans="2:2" x14ac:dyDescent="0.25">
      <c r="B39" s="16" t="s">
        <v>173</v>
      </c>
    </row>
    <row r="40" spans="2:2" x14ac:dyDescent="0.25">
      <c r="B40" s="16" t="s">
        <v>269</v>
      </c>
    </row>
    <row r="41" spans="2:2" x14ac:dyDescent="0.25">
      <c r="B41" s="16" t="s">
        <v>270</v>
      </c>
    </row>
    <row r="42" spans="2:2" x14ac:dyDescent="0.25">
      <c r="B42" s="16" t="s">
        <v>271</v>
      </c>
    </row>
    <row r="43" spans="2:2" x14ac:dyDescent="0.25">
      <c r="B43" s="16" t="s">
        <v>266</v>
      </c>
    </row>
    <row r="44" spans="2:2" x14ac:dyDescent="0.25">
      <c r="B44" s="16" t="s">
        <v>265</v>
      </c>
    </row>
    <row r="45" spans="2:2" x14ac:dyDescent="0.25">
      <c r="B45" s="16" t="s">
        <v>232</v>
      </c>
    </row>
    <row r="46" spans="2:2" x14ac:dyDescent="0.25">
      <c r="B46" s="16" t="s">
        <v>230</v>
      </c>
    </row>
    <row r="47" spans="2:2" x14ac:dyDescent="0.25">
      <c r="B47" s="16" t="s">
        <v>273</v>
      </c>
    </row>
    <row r="48" spans="2:2" x14ac:dyDescent="0.25">
      <c r="B48" s="16" t="s">
        <v>137</v>
      </c>
    </row>
    <row r="51" spans="2:2" ht="15.75" x14ac:dyDescent="0.25">
      <c r="B51" s="3" t="s">
        <v>45</v>
      </c>
    </row>
    <row r="52" spans="2:2" ht="15" customHeight="1" x14ac:dyDescent="0.25"/>
    <row r="53" spans="2:2" ht="15" customHeight="1" x14ac:dyDescent="0.25">
      <c r="B53" s="9" t="s">
        <v>172</v>
      </c>
    </row>
    <row r="56" spans="2:2" x14ac:dyDescent="0.25">
      <c r="B56" s="7" t="s">
        <v>138</v>
      </c>
    </row>
    <row r="63" spans="2:2" x14ac:dyDescent="0.25">
      <c r="B63" s="7"/>
    </row>
  </sheetData>
  <hyperlinks>
    <hyperlink ref="B9" location="'3.3.2'!A1" display="Table 3.3.2 - Initial Schedule B reports electronically lodged by lodgement period, ANNUAL"/>
    <hyperlink ref="B10" location="'3.3.3'!A1" display="Table 3.3.3 - Initial Schedule B reports electronically lodged by section of the Corporations Act, ANNUAL"/>
    <hyperlink ref="B11" location="'3.3.4'!A1" display="Table 3.3.4 - Initial Schedule B reports electronically lodged by size of company as measured by number of FTE, ANNUAL"/>
    <hyperlink ref="B12" location="'3.3.5'!A1" display="Table 3.3.5 - Initial Schedule B reports electronically lodged by industry, ANNUAL"/>
    <hyperlink ref="B13" location="'3.3.6'!A1" display="Table 3.3.6 - Initial Schedule B reports electronically lodged by causes of failure, ANNUAL"/>
    <hyperlink ref="B14" location="'3.3.7'!A1" display="Table 3.3.7 - Initial Schedule B reports electronically lodged by assets, ANNUAL"/>
    <hyperlink ref="B56" r:id="rId1"/>
    <hyperlink ref="B36" r:id="rId2"/>
    <hyperlink ref="B15" location="'3.3.8'!A1" display="Table 3.3.8 - Initial Schedule B reports electronically lodged by liabilities, ANNUAL"/>
    <hyperlink ref="B16" location="'3.3.9'!A1" display="Table 3.3.9 - Initial Schedule B reports electronically lodged by deficiency, ANNUAL"/>
    <hyperlink ref="B17" location="'3.3.10.1-3.3.10.6'!A4" display="Table 3.3.10.1 - Initial Schedule B reports electronically lodged by employee entitlements - unpaid wages, ANNUAL"/>
    <hyperlink ref="B18" location="'3.3.10.1-3.3.10.6'!A55" display="Table 3.3.10.2 - Initial Schedule B reports electronically lodged by employee entitlements - unpaid annual leave, ANNUAL"/>
    <hyperlink ref="B19" location="'3.3.10.1-3.3.10.6'!A105" display="Table 3.3.10.3 - Initial Schedule B reports electronically lodged by employee entitlements - unpaid pay in lieu of notice, ANNUAL"/>
    <hyperlink ref="B20" location="'3.3.10.1-3.3.10.6'!A158" display="Table 3.3.10.4 - Initial Schedule B reports electronically lodged by employee entitlements - unpaid redundancy, ANNUAL"/>
    <hyperlink ref="B21" location="'3.3.10.1-3.3.10.6'!A211" display="Table 3.3.10.5 - Initial Schedule B reports electronically lodged by employee entitlements - unpaid long service leave, ANNUAL"/>
    <hyperlink ref="B22" location="'3.3.10.1-3.3.10.6'!A264" display="Table 3.3.10.6 - Initial Schedule B reports electronically lodged by employee entitlements - unpaid superannuation, ANNUAL"/>
    <hyperlink ref="B23" location="'3.3.11'!A1" display="Table 3.3.11 - Initial Schedule B reports electronically lodged by secured creditors, ANNUAL"/>
    <hyperlink ref="B24" location="'3.3.12'!A1" display="Table 3.3.12 - Initial Schedule B reports electronically lodged by unpaid taxes and charges, ANNUAL"/>
    <hyperlink ref="B25" location="'3.3.13'!A1" display="Table 3.3.13 - Initial Schedule B reports electronically lodged by unsecured creditors, ANNUAL"/>
    <hyperlink ref="B26" location="'3.3.14'!A1" display="Table 3.3.14 - Initial Schedule B reports electronically lodged by completion of external administration, ANNUAL"/>
    <hyperlink ref="B27" location="'3.3.15.1-3.3.15.4'!A4" display="Table 3.3.15.1 - Initial Schedule B reports electronically lodged by remuneration - voluntary administrator, ANNUAL"/>
    <hyperlink ref="B28" location="'3.3.15.1-3.3.15.4'!A39" display="Table 3.3.15.2 - Initial Schedule B reports electronically lodged by remuneration - deed administrator, ANNUAL"/>
    <hyperlink ref="B29" location="'3.3.15.1-3.3.15.4'!A75" display="Table 3.3.15.3 - Initial Schedule B reports electronically lodged by remuneration - liquidator, ANNUAL"/>
    <hyperlink ref="B30" location="'3.3.15.1-3.3.15.4'!A119" display="Table 3.3.15.4 - Initial Schedule B reports electronically lodged by remuneration - receiverships, ANNUAL"/>
    <hyperlink ref="B8" location="'3.3.1'!A1" display="Table 3.3.1 - Total Schedule B reports by lodgement type and region, ANNUAL"/>
    <hyperlink ref="B48" r:id="rId3" location="rg16"/>
    <hyperlink ref="B39" r:id="rId4"/>
    <hyperlink ref="B31:B33" location="'3.3.15.1-3.3.15.4'!A75" display="Table 3.3.15.3 - Initial Schedule B reports electronically lodged by remuneration - liquidator, ANNUAL"/>
    <hyperlink ref="B31" location="'3.3.16.1-3.3.16.3'!A1" display="Table 3.3.16.1 - Initial external administrators' reports by categories of possible misconduct, ANNUAL"/>
    <hyperlink ref="B32" location="'3.3.16.1-3.3.16.3'!A55" display="Table 3.3.16.2 - Initial external administrators' reports by possible pre-appointment criminal misconduct, ANNUAL"/>
    <hyperlink ref="B33" location="'3.3.16.1-3.3.16.3'!A93" display="Table 3.3.16.3 - Initial external administrators' reports by possible breaches of civil obligations, ANNUAL"/>
    <hyperlink ref="B46" r:id="rId5" location="rep225"/>
    <hyperlink ref="B45" r:id="rId6" location="rep263"/>
    <hyperlink ref="B44" r:id="rId7" location="rep297"/>
    <hyperlink ref="B40" r:id="rId8" display="SERIES 3.1: External administrators' reports for Australia, 1 July 2011-30 June 2012"/>
    <hyperlink ref="B41" r:id="rId9" display="SERIES 3.2: External administrators' reports for selected industries, 1 July 2011–30 June 2012"/>
    <hyperlink ref="B43" r:id="rId10" location="rep372"/>
    <hyperlink ref="B42" r:id="rId11" location="rep412"/>
    <hyperlink ref="B47" r:id="rId12" location="rep132"/>
  </hyperlinks>
  <pageMargins left="0.70866141732283472" right="0.70866141732283472" top="0.74803149606299213" bottom="0.39370078740157483" header="0.31496062992125984" footer="0.31496062992125984"/>
  <pageSetup paperSize="9" scale="85" orientation="portrait"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tabSelected="1" workbookViewId="0">
      <selection activeCell="M45" sqref="M45"/>
    </sheetView>
  </sheetViews>
  <sheetFormatPr defaultColWidth="11.5703125" defaultRowHeight="15" x14ac:dyDescent="0.25"/>
  <cols>
    <col min="1" max="1" width="24.7109375" style="10" customWidth="1"/>
    <col min="2" max="10" width="12.7109375" style="10" customWidth="1"/>
    <col min="11" max="227" width="11.5703125" style="10"/>
    <col min="228" max="228" width="51.5703125" style="10" customWidth="1"/>
    <col min="229" max="230" width="11.5703125" style="10"/>
    <col min="231" max="231" width="12" style="10" customWidth="1"/>
    <col min="232" max="483" width="11.5703125" style="10"/>
    <col min="484" max="484" width="51.5703125" style="10" customWidth="1"/>
    <col min="485" max="486" width="11.5703125" style="10"/>
    <col min="487" max="487" width="12" style="10" customWidth="1"/>
    <col min="488" max="739" width="11.5703125" style="10"/>
    <col min="740" max="740" width="51.5703125" style="10" customWidth="1"/>
    <col min="741" max="742" width="11.5703125" style="10"/>
    <col min="743" max="743" width="12" style="10" customWidth="1"/>
    <col min="744" max="995" width="11.5703125" style="10"/>
    <col min="996" max="996" width="51.5703125" style="10" customWidth="1"/>
    <col min="997" max="998" width="11.5703125" style="10"/>
    <col min="999" max="999" width="12" style="10" customWidth="1"/>
    <col min="1000" max="1251" width="11.5703125" style="10"/>
    <col min="1252" max="1252" width="51.5703125" style="10" customWidth="1"/>
    <col min="1253" max="1254" width="11.5703125" style="10"/>
    <col min="1255" max="1255" width="12" style="10" customWidth="1"/>
    <col min="1256" max="1507" width="11.5703125" style="10"/>
    <col min="1508" max="1508" width="51.5703125" style="10" customWidth="1"/>
    <col min="1509" max="1510" width="11.5703125" style="10"/>
    <col min="1511" max="1511" width="12" style="10" customWidth="1"/>
    <col min="1512" max="1763" width="11.5703125" style="10"/>
    <col min="1764" max="1764" width="51.5703125" style="10" customWidth="1"/>
    <col min="1765" max="1766" width="11.5703125" style="10"/>
    <col min="1767" max="1767" width="12" style="10" customWidth="1"/>
    <col min="1768" max="2019" width="11.5703125" style="10"/>
    <col min="2020" max="2020" width="51.5703125" style="10" customWidth="1"/>
    <col min="2021" max="2022" width="11.5703125" style="10"/>
    <col min="2023" max="2023" width="12" style="10" customWidth="1"/>
    <col min="2024" max="2275" width="11.5703125" style="10"/>
    <col min="2276" max="2276" width="51.5703125" style="10" customWidth="1"/>
    <col min="2277" max="2278" width="11.5703125" style="10"/>
    <col min="2279" max="2279" width="12" style="10" customWidth="1"/>
    <col min="2280" max="2531" width="11.5703125" style="10"/>
    <col min="2532" max="2532" width="51.5703125" style="10" customWidth="1"/>
    <col min="2533" max="2534" width="11.5703125" style="10"/>
    <col min="2535" max="2535" width="12" style="10" customWidth="1"/>
    <col min="2536" max="2787" width="11.5703125" style="10"/>
    <col min="2788" max="2788" width="51.5703125" style="10" customWidth="1"/>
    <col min="2789" max="2790" width="11.5703125" style="10"/>
    <col min="2791" max="2791" width="12" style="10" customWidth="1"/>
    <col min="2792" max="3043" width="11.5703125" style="10"/>
    <col min="3044" max="3044" width="51.5703125" style="10" customWidth="1"/>
    <col min="3045" max="3046" width="11.5703125" style="10"/>
    <col min="3047" max="3047" width="12" style="10" customWidth="1"/>
    <col min="3048" max="3299" width="11.5703125" style="10"/>
    <col min="3300" max="3300" width="51.5703125" style="10" customWidth="1"/>
    <col min="3301" max="3302" width="11.5703125" style="10"/>
    <col min="3303" max="3303" width="12" style="10" customWidth="1"/>
    <col min="3304" max="3555" width="11.5703125" style="10"/>
    <col min="3556" max="3556" width="51.5703125" style="10" customWidth="1"/>
    <col min="3557" max="3558" width="11.5703125" style="10"/>
    <col min="3559" max="3559" width="12" style="10" customWidth="1"/>
    <col min="3560" max="3811" width="11.5703125" style="10"/>
    <col min="3812" max="3812" width="51.5703125" style="10" customWidth="1"/>
    <col min="3813" max="3814" width="11.5703125" style="10"/>
    <col min="3815" max="3815" width="12" style="10" customWidth="1"/>
    <col min="3816" max="4067" width="11.5703125" style="10"/>
    <col min="4068" max="4068" width="51.5703125" style="10" customWidth="1"/>
    <col min="4069" max="4070" width="11.5703125" style="10"/>
    <col min="4071" max="4071" width="12" style="10" customWidth="1"/>
    <col min="4072" max="4323" width="11.5703125" style="10"/>
    <col min="4324" max="4324" width="51.5703125" style="10" customWidth="1"/>
    <col min="4325" max="4326" width="11.5703125" style="10"/>
    <col min="4327" max="4327" width="12" style="10" customWidth="1"/>
    <col min="4328" max="4579" width="11.5703125" style="10"/>
    <col min="4580" max="4580" width="51.5703125" style="10" customWidth="1"/>
    <col min="4581" max="4582" width="11.5703125" style="10"/>
    <col min="4583" max="4583" width="12" style="10" customWidth="1"/>
    <col min="4584" max="4835" width="11.5703125" style="10"/>
    <col min="4836" max="4836" width="51.5703125" style="10" customWidth="1"/>
    <col min="4837" max="4838" width="11.5703125" style="10"/>
    <col min="4839" max="4839" width="12" style="10" customWidth="1"/>
    <col min="4840" max="5091" width="11.5703125" style="10"/>
    <col min="5092" max="5092" width="51.5703125" style="10" customWidth="1"/>
    <col min="5093" max="5094" width="11.5703125" style="10"/>
    <col min="5095" max="5095" width="12" style="10" customWidth="1"/>
    <col min="5096" max="5347" width="11.5703125" style="10"/>
    <col min="5348" max="5348" width="51.5703125" style="10" customWidth="1"/>
    <col min="5349" max="5350" width="11.5703125" style="10"/>
    <col min="5351" max="5351" width="12" style="10" customWidth="1"/>
    <col min="5352" max="5603" width="11.5703125" style="10"/>
    <col min="5604" max="5604" width="51.5703125" style="10" customWidth="1"/>
    <col min="5605" max="5606" width="11.5703125" style="10"/>
    <col min="5607" max="5607" width="12" style="10" customWidth="1"/>
    <col min="5608" max="5859" width="11.5703125" style="10"/>
    <col min="5860" max="5860" width="51.5703125" style="10" customWidth="1"/>
    <col min="5861" max="5862" width="11.5703125" style="10"/>
    <col min="5863" max="5863" width="12" style="10" customWidth="1"/>
    <col min="5864" max="6115" width="11.5703125" style="10"/>
    <col min="6116" max="6116" width="51.5703125" style="10" customWidth="1"/>
    <col min="6117" max="6118" width="11.5703125" style="10"/>
    <col min="6119" max="6119" width="12" style="10" customWidth="1"/>
    <col min="6120" max="6371" width="11.5703125" style="10"/>
    <col min="6372" max="6372" width="51.5703125" style="10" customWidth="1"/>
    <col min="6373" max="6374" width="11.5703125" style="10"/>
    <col min="6375" max="6375" width="12" style="10" customWidth="1"/>
    <col min="6376" max="6627" width="11.5703125" style="10"/>
    <col min="6628" max="6628" width="51.5703125" style="10" customWidth="1"/>
    <col min="6629" max="6630" width="11.5703125" style="10"/>
    <col min="6631" max="6631" width="12" style="10" customWidth="1"/>
    <col min="6632" max="6883" width="11.5703125" style="10"/>
    <col min="6884" max="6884" width="51.5703125" style="10" customWidth="1"/>
    <col min="6885" max="6886" width="11.5703125" style="10"/>
    <col min="6887" max="6887" width="12" style="10" customWidth="1"/>
    <col min="6888" max="7139" width="11.5703125" style="10"/>
    <col min="7140" max="7140" width="51.5703125" style="10" customWidth="1"/>
    <col min="7141" max="7142" width="11.5703125" style="10"/>
    <col min="7143" max="7143" width="12" style="10" customWidth="1"/>
    <col min="7144" max="7395" width="11.5703125" style="10"/>
    <col min="7396" max="7396" width="51.5703125" style="10" customWidth="1"/>
    <col min="7397" max="7398" width="11.5703125" style="10"/>
    <col min="7399" max="7399" width="12" style="10" customWidth="1"/>
    <col min="7400" max="7651" width="11.5703125" style="10"/>
    <col min="7652" max="7652" width="51.5703125" style="10" customWidth="1"/>
    <col min="7653" max="7654" width="11.5703125" style="10"/>
    <col min="7655" max="7655" width="12" style="10" customWidth="1"/>
    <col min="7656" max="7907" width="11.5703125" style="10"/>
    <col min="7908" max="7908" width="51.5703125" style="10" customWidth="1"/>
    <col min="7909" max="7910" width="11.5703125" style="10"/>
    <col min="7911" max="7911" width="12" style="10" customWidth="1"/>
    <col min="7912" max="8163" width="11.5703125" style="10"/>
    <col min="8164" max="8164" width="51.5703125" style="10" customWidth="1"/>
    <col min="8165" max="8166" width="11.5703125" style="10"/>
    <col min="8167" max="8167" width="12" style="10" customWidth="1"/>
    <col min="8168" max="8419" width="11.5703125" style="10"/>
    <col min="8420" max="8420" width="51.5703125" style="10" customWidth="1"/>
    <col min="8421" max="8422" width="11.5703125" style="10"/>
    <col min="8423" max="8423" width="12" style="10" customWidth="1"/>
    <col min="8424" max="8675" width="11.5703125" style="10"/>
    <col min="8676" max="8676" width="51.5703125" style="10" customWidth="1"/>
    <col min="8677" max="8678" width="11.5703125" style="10"/>
    <col min="8679" max="8679" width="12" style="10" customWidth="1"/>
    <col min="8680" max="8931" width="11.5703125" style="10"/>
    <col min="8932" max="8932" width="51.5703125" style="10" customWidth="1"/>
    <col min="8933" max="8934" width="11.5703125" style="10"/>
    <col min="8935" max="8935" width="12" style="10" customWidth="1"/>
    <col min="8936" max="9187" width="11.5703125" style="10"/>
    <col min="9188" max="9188" width="51.5703125" style="10" customWidth="1"/>
    <col min="9189" max="9190" width="11.5703125" style="10"/>
    <col min="9191" max="9191" width="12" style="10" customWidth="1"/>
    <col min="9192" max="9443" width="11.5703125" style="10"/>
    <col min="9444" max="9444" width="51.5703125" style="10" customWidth="1"/>
    <col min="9445" max="9446" width="11.5703125" style="10"/>
    <col min="9447" max="9447" width="12" style="10" customWidth="1"/>
    <col min="9448" max="9699" width="11.5703125" style="10"/>
    <col min="9700" max="9700" width="51.5703125" style="10" customWidth="1"/>
    <col min="9701" max="9702" width="11.5703125" style="10"/>
    <col min="9703" max="9703" width="12" style="10" customWidth="1"/>
    <col min="9704" max="9955" width="11.5703125" style="10"/>
    <col min="9956" max="9956" width="51.5703125" style="10" customWidth="1"/>
    <col min="9957" max="9958" width="11.5703125" style="10"/>
    <col min="9959" max="9959" width="12" style="10" customWidth="1"/>
    <col min="9960" max="10211" width="11.5703125" style="10"/>
    <col min="10212" max="10212" width="51.5703125" style="10" customWidth="1"/>
    <col min="10213" max="10214" width="11.5703125" style="10"/>
    <col min="10215" max="10215" width="12" style="10" customWidth="1"/>
    <col min="10216" max="10467" width="11.5703125" style="10"/>
    <col min="10468" max="10468" width="51.5703125" style="10" customWidth="1"/>
    <col min="10469" max="10470" width="11.5703125" style="10"/>
    <col min="10471" max="10471" width="12" style="10" customWidth="1"/>
    <col min="10472" max="10723" width="11.5703125" style="10"/>
    <col min="10724" max="10724" width="51.5703125" style="10" customWidth="1"/>
    <col min="10725" max="10726" width="11.5703125" style="10"/>
    <col min="10727" max="10727" width="12" style="10" customWidth="1"/>
    <col min="10728" max="10979" width="11.5703125" style="10"/>
    <col min="10980" max="10980" width="51.5703125" style="10" customWidth="1"/>
    <col min="10981" max="10982" width="11.5703125" style="10"/>
    <col min="10983" max="10983" width="12" style="10" customWidth="1"/>
    <col min="10984" max="11235" width="11.5703125" style="10"/>
    <col min="11236" max="11236" width="51.5703125" style="10" customWidth="1"/>
    <col min="11237" max="11238" width="11.5703125" style="10"/>
    <col min="11239" max="11239" width="12" style="10" customWidth="1"/>
    <col min="11240" max="11491" width="11.5703125" style="10"/>
    <col min="11492" max="11492" width="51.5703125" style="10" customWidth="1"/>
    <col min="11493" max="11494" width="11.5703125" style="10"/>
    <col min="11495" max="11495" width="12" style="10" customWidth="1"/>
    <col min="11496" max="11747" width="11.5703125" style="10"/>
    <col min="11748" max="11748" width="51.5703125" style="10" customWidth="1"/>
    <col min="11749" max="11750" width="11.5703125" style="10"/>
    <col min="11751" max="11751" width="12" style="10" customWidth="1"/>
    <col min="11752" max="12003" width="11.5703125" style="10"/>
    <col min="12004" max="12004" width="51.5703125" style="10" customWidth="1"/>
    <col min="12005" max="12006" width="11.5703125" style="10"/>
    <col min="12007" max="12007" width="12" style="10" customWidth="1"/>
    <col min="12008" max="12259" width="11.5703125" style="10"/>
    <col min="12260" max="12260" width="51.5703125" style="10" customWidth="1"/>
    <col min="12261" max="12262" width="11.5703125" style="10"/>
    <col min="12263" max="12263" width="12" style="10" customWidth="1"/>
    <col min="12264" max="12515" width="11.5703125" style="10"/>
    <col min="12516" max="12516" width="51.5703125" style="10" customWidth="1"/>
    <col min="12517" max="12518" width="11.5703125" style="10"/>
    <col min="12519" max="12519" width="12" style="10" customWidth="1"/>
    <col min="12520" max="12771" width="11.5703125" style="10"/>
    <col min="12772" max="12772" width="51.5703125" style="10" customWidth="1"/>
    <col min="12773" max="12774" width="11.5703125" style="10"/>
    <col min="12775" max="12775" width="12" style="10" customWidth="1"/>
    <col min="12776" max="13027" width="11.5703125" style="10"/>
    <col min="13028" max="13028" width="51.5703125" style="10" customWidth="1"/>
    <col min="13029" max="13030" width="11.5703125" style="10"/>
    <col min="13031" max="13031" width="12" style="10" customWidth="1"/>
    <col min="13032" max="13283" width="11.5703125" style="10"/>
    <col min="13284" max="13284" width="51.5703125" style="10" customWidth="1"/>
    <col min="13285" max="13286" width="11.5703125" style="10"/>
    <col min="13287" max="13287" width="12" style="10" customWidth="1"/>
    <col min="13288" max="13539" width="11.5703125" style="10"/>
    <col min="13540" max="13540" width="51.5703125" style="10" customWidth="1"/>
    <col min="13541" max="13542" width="11.5703125" style="10"/>
    <col min="13543" max="13543" width="12" style="10" customWidth="1"/>
    <col min="13544" max="13795" width="11.5703125" style="10"/>
    <col min="13796" max="13796" width="51.5703125" style="10" customWidth="1"/>
    <col min="13797" max="13798" width="11.5703125" style="10"/>
    <col min="13799" max="13799" width="12" style="10" customWidth="1"/>
    <col min="13800" max="14051" width="11.5703125" style="10"/>
    <col min="14052" max="14052" width="51.5703125" style="10" customWidth="1"/>
    <col min="14053" max="14054" width="11.5703125" style="10"/>
    <col min="14055" max="14055" width="12" style="10" customWidth="1"/>
    <col min="14056" max="14307" width="11.5703125" style="10"/>
    <col min="14308" max="14308" width="51.5703125" style="10" customWidth="1"/>
    <col min="14309" max="14310" width="11.5703125" style="10"/>
    <col min="14311" max="14311" width="12" style="10" customWidth="1"/>
    <col min="14312" max="14563" width="11.5703125" style="10"/>
    <col min="14564" max="14564" width="51.5703125" style="10" customWidth="1"/>
    <col min="14565" max="14566" width="11.5703125" style="10"/>
    <col min="14567" max="14567" width="12" style="10" customWidth="1"/>
    <col min="14568" max="14819" width="11.5703125" style="10"/>
    <col min="14820" max="14820" width="51.5703125" style="10" customWidth="1"/>
    <col min="14821" max="14822" width="11.5703125" style="10"/>
    <col min="14823" max="14823" width="12" style="10" customWidth="1"/>
    <col min="14824" max="15075" width="11.5703125" style="10"/>
    <col min="15076" max="15076" width="51.5703125" style="10" customWidth="1"/>
    <col min="15077" max="15078" width="11.5703125" style="10"/>
    <col min="15079" max="15079" width="12" style="10" customWidth="1"/>
    <col min="15080" max="15331" width="11.5703125" style="10"/>
    <col min="15332" max="15332" width="51.5703125" style="10" customWidth="1"/>
    <col min="15333" max="15334" width="11.5703125" style="10"/>
    <col min="15335" max="15335" width="12" style="10" customWidth="1"/>
    <col min="15336" max="15587" width="11.5703125" style="10"/>
    <col min="15588" max="15588" width="51.5703125" style="10" customWidth="1"/>
    <col min="15589" max="15590" width="11.5703125" style="10"/>
    <col min="15591" max="15591" width="12" style="10" customWidth="1"/>
    <col min="15592" max="15843" width="11.5703125" style="10"/>
    <col min="15844" max="15844" width="51.5703125" style="10" customWidth="1"/>
    <col min="15845" max="15846" width="11.5703125" style="10"/>
    <col min="15847" max="15847" width="12" style="10" customWidth="1"/>
    <col min="15848" max="16099" width="11.5703125" style="10"/>
    <col min="16100" max="16100" width="51.5703125" style="10" customWidth="1"/>
    <col min="16101" max="16102" width="11.5703125" style="10"/>
    <col min="16103" max="16103" width="12" style="10" customWidth="1"/>
    <col min="16104" max="16384" width="11.5703125" style="10"/>
  </cols>
  <sheetData>
    <row r="1" spans="1:11" s="26" customFormat="1" ht="75" customHeight="1" x14ac:dyDescent="0.25">
      <c r="A1" s="97"/>
      <c r="B1" s="97"/>
      <c r="C1" s="97"/>
      <c r="D1" s="97"/>
      <c r="E1" s="97"/>
      <c r="F1" s="97"/>
      <c r="G1" s="97"/>
      <c r="H1" s="97"/>
      <c r="I1" s="97"/>
      <c r="J1" s="97"/>
    </row>
    <row r="2" spans="1:11" s="26" customFormat="1" ht="15" customHeight="1" x14ac:dyDescent="0.25">
      <c r="A2" s="98" t="s">
        <v>144</v>
      </c>
      <c r="B2" s="98"/>
      <c r="C2" s="98"/>
      <c r="D2" s="98"/>
      <c r="E2" s="98"/>
      <c r="F2" s="98"/>
      <c r="G2" s="98"/>
      <c r="H2" s="98"/>
      <c r="I2" s="98"/>
      <c r="J2" s="98"/>
    </row>
    <row r="3" spans="1:11" s="26" customFormat="1" ht="24.95" customHeight="1" x14ac:dyDescent="0.25">
      <c r="A3" s="99" t="str">
        <f>Contents!A3</f>
        <v>Released: December 2016</v>
      </c>
      <c r="B3" s="99"/>
      <c r="C3" s="99"/>
      <c r="D3" s="99"/>
      <c r="E3" s="99"/>
      <c r="F3" s="99"/>
      <c r="G3" s="99"/>
      <c r="H3" s="99"/>
      <c r="I3" s="99"/>
      <c r="J3" s="99"/>
    </row>
    <row r="4" spans="1:11" s="26" customFormat="1" x14ac:dyDescent="0.25">
      <c r="A4" s="106" t="s">
        <v>182</v>
      </c>
      <c r="B4" s="106"/>
      <c r="C4" s="106"/>
      <c r="D4" s="106"/>
      <c r="E4" s="106"/>
      <c r="F4" s="106"/>
      <c r="G4" s="106"/>
      <c r="H4" s="106"/>
      <c r="I4" s="106"/>
      <c r="J4" s="106"/>
    </row>
    <row r="5" spans="1:11" s="26" customFormat="1" ht="15" customHeight="1" x14ac:dyDescent="0.25">
      <c r="A5" s="27"/>
      <c r="B5" s="100" t="s">
        <v>152</v>
      </c>
      <c r="C5" s="100"/>
      <c r="D5" s="100"/>
      <c r="E5" s="100"/>
      <c r="F5" s="100"/>
      <c r="G5" s="100"/>
      <c r="H5" s="100"/>
      <c r="I5" s="100"/>
      <c r="J5" s="100"/>
    </row>
    <row r="6" spans="1:11" s="26" customFormat="1" ht="23.25" x14ac:dyDescent="0.25">
      <c r="A6" s="28" t="s">
        <v>72</v>
      </c>
      <c r="B6" s="29" t="s">
        <v>149</v>
      </c>
      <c r="C6" s="29" t="s">
        <v>77</v>
      </c>
      <c r="D6" s="29" t="s">
        <v>80</v>
      </c>
      <c r="E6" s="29" t="s">
        <v>78</v>
      </c>
      <c r="F6" s="29" t="s">
        <v>79</v>
      </c>
      <c r="G6" s="29" t="s">
        <v>114</v>
      </c>
      <c r="H6" s="29" t="s">
        <v>115</v>
      </c>
      <c r="I6" s="29" t="s">
        <v>35</v>
      </c>
      <c r="J6" s="30" t="s">
        <v>122</v>
      </c>
      <c r="K6" s="29"/>
    </row>
    <row r="7" spans="1:11" s="26" customFormat="1" x14ac:dyDescent="0.25">
      <c r="A7" s="101" t="s">
        <v>54</v>
      </c>
      <c r="B7" s="101"/>
      <c r="C7" s="101"/>
      <c r="D7" s="101"/>
      <c r="E7" s="101"/>
      <c r="F7" s="101"/>
      <c r="G7" s="101"/>
      <c r="H7" s="101"/>
      <c r="I7" s="101"/>
      <c r="J7" s="101"/>
      <c r="K7" s="29"/>
    </row>
    <row r="8" spans="1:11" s="26" customFormat="1" x14ac:dyDescent="0.25">
      <c r="A8" s="12" t="s">
        <v>4</v>
      </c>
      <c r="B8" s="31">
        <v>3484</v>
      </c>
      <c r="C8" s="31"/>
      <c r="D8" s="31"/>
      <c r="E8" s="31"/>
      <c r="F8" s="31">
        <v>524</v>
      </c>
      <c r="G8" s="31">
        <v>500</v>
      </c>
      <c r="H8" s="31">
        <v>70</v>
      </c>
      <c r="I8" s="31">
        <v>70</v>
      </c>
      <c r="J8" s="32">
        <v>4648</v>
      </c>
      <c r="K8" s="31"/>
    </row>
    <row r="9" spans="1:11" s="26" customFormat="1" x14ac:dyDescent="0.25">
      <c r="A9" s="12" t="s">
        <v>10</v>
      </c>
      <c r="B9" s="31">
        <v>4346</v>
      </c>
      <c r="C9" s="31"/>
      <c r="D9" s="31"/>
      <c r="E9" s="31"/>
      <c r="F9" s="31">
        <v>655</v>
      </c>
      <c r="G9" s="31">
        <v>582</v>
      </c>
      <c r="H9" s="31">
        <v>105</v>
      </c>
      <c r="I9" s="31">
        <v>97</v>
      </c>
      <c r="J9" s="32">
        <v>5785</v>
      </c>
      <c r="K9" s="31"/>
    </row>
    <row r="10" spans="1:11" s="26" customFormat="1" x14ac:dyDescent="0.25">
      <c r="A10" s="12" t="s">
        <v>3</v>
      </c>
      <c r="B10" s="31">
        <v>1503</v>
      </c>
      <c r="C10" s="31">
        <v>1112</v>
      </c>
      <c r="D10" s="31">
        <v>1748</v>
      </c>
      <c r="E10" s="31">
        <v>838</v>
      </c>
      <c r="F10" s="31">
        <v>708</v>
      </c>
      <c r="G10" s="31">
        <v>777</v>
      </c>
      <c r="H10" s="31">
        <v>81</v>
      </c>
      <c r="I10" s="31">
        <v>98</v>
      </c>
      <c r="J10" s="32">
        <v>6865</v>
      </c>
      <c r="K10" s="31"/>
    </row>
    <row r="11" spans="1:11" s="26" customFormat="1" x14ac:dyDescent="0.25">
      <c r="A11" s="12" t="s">
        <v>0</v>
      </c>
      <c r="B11" s="31"/>
      <c r="C11" s="31">
        <v>1445</v>
      </c>
      <c r="D11" s="31">
        <v>2551</v>
      </c>
      <c r="E11" s="31">
        <v>1204</v>
      </c>
      <c r="F11" s="31">
        <v>748</v>
      </c>
      <c r="G11" s="31">
        <v>792</v>
      </c>
      <c r="H11" s="31">
        <v>118</v>
      </c>
      <c r="I11" s="31">
        <v>75</v>
      </c>
      <c r="J11" s="32">
        <v>6933</v>
      </c>
      <c r="K11" s="31"/>
    </row>
    <row r="12" spans="1:11" s="26" customFormat="1" x14ac:dyDescent="0.25">
      <c r="A12" s="12" t="s">
        <v>1</v>
      </c>
      <c r="B12" s="31"/>
      <c r="C12" s="31">
        <v>1578</v>
      </c>
      <c r="D12" s="31">
        <v>2651</v>
      </c>
      <c r="E12" s="31">
        <v>1321</v>
      </c>
      <c r="F12" s="31">
        <v>882</v>
      </c>
      <c r="G12" s="31">
        <v>920</v>
      </c>
      <c r="H12" s="31">
        <v>143</v>
      </c>
      <c r="I12" s="31">
        <v>238</v>
      </c>
      <c r="J12" s="32">
        <v>7733</v>
      </c>
      <c r="K12" s="31"/>
    </row>
    <row r="13" spans="1:11" s="26" customFormat="1" x14ac:dyDescent="0.25">
      <c r="A13" s="12" t="s">
        <v>2</v>
      </c>
      <c r="B13" s="31"/>
      <c r="C13" s="31">
        <v>1380</v>
      </c>
      <c r="D13" s="31">
        <v>2473</v>
      </c>
      <c r="E13" s="31">
        <v>1341</v>
      </c>
      <c r="F13" s="31">
        <v>982</v>
      </c>
      <c r="G13" s="31">
        <v>1196</v>
      </c>
      <c r="H13" s="31">
        <v>232</v>
      </c>
      <c r="I13" s="31">
        <v>299</v>
      </c>
      <c r="J13" s="32">
        <v>7903</v>
      </c>
      <c r="K13" s="31"/>
    </row>
    <row r="14" spans="1:11" s="26" customFormat="1" x14ac:dyDescent="0.25">
      <c r="A14" s="12" t="s">
        <v>231</v>
      </c>
      <c r="B14" s="31"/>
      <c r="C14" s="31">
        <v>1154</v>
      </c>
      <c r="D14" s="31">
        <v>2660</v>
      </c>
      <c r="E14" s="31">
        <v>1443</v>
      </c>
      <c r="F14" s="31">
        <v>1116</v>
      </c>
      <c r="G14" s="31">
        <v>1207</v>
      </c>
      <c r="H14" s="31">
        <v>185</v>
      </c>
      <c r="I14" s="31">
        <v>289</v>
      </c>
      <c r="J14" s="32">
        <f t="shared" ref="J14:J19" si="0">SUM(C14:I14)</f>
        <v>8054</v>
      </c>
      <c r="K14" s="31"/>
    </row>
    <row r="15" spans="1:11" s="26" customFormat="1" x14ac:dyDescent="0.25">
      <c r="A15" s="12" t="s">
        <v>233</v>
      </c>
      <c r="B15" s="31"/>
      <c r="C15" s="31">
        <v>1187</v>
      </c>
      <c r="D15" s="31">
        <v>3338</v>
      </c>
      <c r="E15" s="31">
        <v>1891</v>
      </c>
      <c r="F15" s="31">
        <v>1410</v>
      </c>
      <c r="G15" s="31">
        <v>1701</v>
      </c>
      <c r="H15" s="31">
        <v>240</v>
      </c>
      <c r="I15" s="31">
        <v>307</v>
      </c>
      <c r="J15" s="32">
        <f t="shared" si="0"/>
        <v>10074</v>
      </c>
      <c r="K15" s="31"/>
    </row>
    <row r="16" spans="1:11" s="26" customFormat="1" x14ac:dyDescent="0.25">
      <c r="A16" s="12" t="s">
        <v>267</v>
      </c>
      <c r="B16" s="31"/>
      <c r="C16" s="31">
        <v>1103</v>
      </c>
      <c r="D16" s="31">
        <v>3171</v>
      </c>
      <c r="E16" s="31">
        <v>1700</v>
      </c>
      <c r="F16" s="31">
        <v>1261</v>
      </c>
      <c r="G16" s="31">
        <v>1386</v>
      </c>
      <c r="H16" s="31">
        <v>225</v>
      </c>
      <c r="I16" s="31">
        <v>408</v>
      </c>
      <c r="J16" s="32">
        <f t="shared" si="0"/>
        <v>9254</v>
      </c>
      <c r="K16" s="31"/>
    </row>
    <row r="17" spans="1:11" s="26" customFormat="1" x14ac:dyDescent="0.25">
      <c r="A17" s="12" t="s">
        <v>268</v>
      </c>
      <c r="B17" s="31"/>
      <c r="C17" s="31">
        <v>1306</v>
      </c>
      <c r="D17" s="31">
        <v>3065</v>
      </c>
      <c r="E17" s="31">
        <v>1748</v>
      </c>
      <c r="F17" s="31">
        <v>1316</v>
      </c>
      <c r="G17" s="31">
        <v>1462</v>
      </c>
      <c r="H17" s="31">
        <v>259</v>
      </c>
      <c r="I17" s="31">
        <v>303</v>
      </c>
      <c r="J17" s="32">
        <f t="shared" si="0"/>
        <v>9459</v>
      </c>
      <c r="K17" s="31"/>
    </row>
    <row r="18" spans="1:11" s="26" customFormat="1" x14ac:dyDescent="0.25">
      <c r="A18" s="12" t="s">
        <v>278</v>
      </c>
      <c r="C18" s="31">
        <v>1013</v>
      </c>
      <c r="D18" s="31">
        <v>2693</v>
      </c>
      <c r="E18" s="31">
        <v>1655</v>
      </c>
      <c r="F18" s="31">
        <v>1172</v>
      </c>
      <c r="G18" s="31">
        <v>1352</v>
      </c>
      <c r="H18" s="31">
        <v>231</v>
      </c>
      <c r="I18" s="31">
        <v>238</v>
      </c>
      <c r="J18" s="32">
        <f t="shared" si="0"/>
        <v>8354</v>
      </c>
      <c r="K18" s="31"/>
    </row>
    <row r="19" spans="1:11" s="91" customFormat="1" x14ac:dyDescent="0.25">
      <c r="A19" s="12" t="s">
        <v>279</v>
      </c>
      <c r="C19" s="31">
        <v>1002</v>
      </c>
      <c r="D19" s="31">
        <v>3662</v>
      </c>
      <c r="E19" s="31">
        <v>1760</v>
      </c>
      <c r="F19" s="31">
        <v>1238</v>
      </c>
      <c r="G19" s="31">
        <v>1358</v>
      </c>
      <c r="H19" s="31">
        <v>211</v>
      </c>
      <c r="I19" s="31">
        <v>234</v>
      </c>
      <c r="J19" s="32">
        <f t="shared" si="0"/>
        <v>9465</v>
      </c>
      <c r="K19" s="31"/>
    </row>
    <row r="20" spans="1:11" s="26" customFormat="1" x14ac:dyDescent="0.25">
      <c r="A20" s="94" t="s">
        <v>55</v>
      </c>
      <c r="B20" s="94"/>
      <c r="C20" s="94"/>
      <c r="D20" s="94"/>
      <c r="E20" s="94"/>
      <c r="F20" s="94"/>
      <c r="G20" s="94"/>
      <c r="H20" s="94"/>
      <c r="I20" s="94"/>
      <c r="J20" s="94"/>
      <c r="K20" s="31"/>
    </row>
    <row r="21" spans="1:11" s="26" customFormat="1" x14ac:dyDescent="0.25">
      <c r="A21" s="12" t="s">
        <v>4</v>
      </c>
      <c r="B21" s="40">
        <v>0.74956970740103268</v>
      </c>
      <c r="C21" s="40"/>
      <c r="D21" s="40"/>
      <c r="E21" s="40"/>
      <c r="F21" s="40">
        <v>0.11273666092943202</v>
      </c>
      <c r="G21" s="40">
        <v>0.10757314974182444</v>
      </c>
      <c r="H21" s="40">
        <v>1.5060240963855422E-2</v>
      </c>
      <c r="I21" s="40">
        <v>1.5060240963855422E-2</v>
      </c>
      <c r="J21" s="41">
        <v>1</v>
      </c>
      <c r="K21" s="31"/>
    </row>
    <row r="22" spans="1:11" s="26" customFormat="1" x14ac:dyDescent="0.25">
      <c r="A22" s="12" t="s">
        <v>10</v>
      </c>
      <c r="B22" s="40">
        <v>0.75125324114088154</v>
      </c>
      <c r="C22" s="40"/>
      <c r="D22" s="40"/>
      <c r="E22" s="40"/>
      <c r="F22" s="40">
        <v>0.1132238547968885</v>
      </c>
      <c r="G22" s="40">
        <v>0.10060501296456352</v>
      </c>
      <c r="H22" s="40">
        <v>1.8150388936905792E-2</v>
      </c>
      <c r="I22" s="40">
        <v>1.6767502160760589E-2</v>
      </c>
      <c r="J22" s="41">
        <v>1</v>
      </c>
      <c r="K22" s="31"/>
    </row>
    <row r="23" spans="1:11" s="26" customFormat="1" x14ac:dyDescent="0.25">
      <c r="A23" s="12" t="s">
        <v>3</v>
      </c>
      <c r="B23" s="40">
        <v>0.21893663510560815</v>
      </c>
      <c r="C23" s="40">
        <v>0.1619810633648944</v>
      </c>
      <c r="D23" s="40">
        <v>0.25462490895848505</v>
      </c>
      <c r="E23" s="40">
        <v>0.12206846321922797</v>
      </c>
      <c r="F23" s="40">
        <v>0.10313182811361982</v>
      </c>
      <c r="G23" s="40">
        <v>0.11318281136198106</v>
      </c>
      <c r="H23" s="40">
        <v>1.1798980335032775E-2</v>
      </c>
      <c r="I23" s="40">
        <v>1.4275309541150765E-2</v>
      </c>
      <c r="J23" s="41">
        <v>1</v>
      </c>
      <c r="K23" s="31"/>
    </row>
    <row r="24" spans="1:11" s="26" customFormat="1" x14ac:dyDescent="0.25">
      <c r="A24" s="12" t="s">
        <v>0</v>
      </c>
      <c r="B24" s="40"/>
      <c r="C24" s="40">
        <v>0.20842348189816817</v>
      </c>
      <c r="D24" s="40">
        <v>0.36795038222991489</v>
      </c>
      <c r="E24" s="40">
        <v>0.17366219529785085</v>
      </c>
      <c r="F24" s="40">
        <v>0.10788980239434588</v>
      </c>
      <c r="G24" s="40">
        <v>0.11423626135871917</v>
      </c>
      <c r="H24" s="40">
        <v>1.702004904081927E-2</v>
      </c>
      <c r="I24" s="40">
        <v>1.0817827780181739E-2</v>
      </c>
      <c r="J24" s="41">
        <v>1</v>
      </c>
      <c r="K24" s="31"/>
    </row>
    <row r="25" spans="1:11" s="26" customFormat="1" x14ac:dyDescent="0.25">
      <c r="A25" s="12" t="s">
        <v>1</v>
      </c>
      <c r="B25" s="40"/>
      <c r="C25" s="40">
        <v>0.20406051984999354</v>
      </c>
      <c r="D25" s="40">
        <v>0.34281650071123754</v>
      </c>
      <c r="E25" s="40">
        <v>0.17082632872106557</v>
      </c>
      <c r="F25" s="40">
        <v>0.11405664037242985</v>
      </c>
      <c r="G25" s="40">
        <v>0.11897064528643476</v>
      </c>
      <c r="H25" s="40">
        <v>1.849217638691323E-2</v>
      </c>
      <c r="I25" s="40">
        <v>3.0777188671925516E-2</v>
      </c>
      <c r="J25" s="41">
        <v>1</v>
      </c>
      <c r="K25" s="31"/>
    </row>
    <row r="26" spans="1:11" s="26" customFormat="1" x14ac:dyDescent="0.25">
      <c r="A26" s="12" t="s">
        <v>2</v>
      </c>
      <c r="B26" s="40"/>
      <c r="C26" s="40">
        <v>0.17461723396178666</v>
      </c>
      <c r="D26" s="40">
        <v>0.31291914462862203</v>
      </c>
      <c r="E26" s="40">
        <v>0.16968239908895355</v>
      </c>
      <c r="F26" s="40">
        <v>0.12425661141338733</v>
      </c>
      <c r="G26" s="40">
        <v>0.15133493610021512</v>
      </c>
      <c r="H26" s="40">
        <v>2.9355940781981525E-2</v>
      </c>
      <c r="I26" s="40">
        <v>3.7833734025053779E-2</v>
      </c>
      <c r="J26" s="41">
        <v>1</v>
      </c>
      <c r="K26" s="31"/>
    </row>
    <row r="27" spans="1:11" s="26" customFormat="1" x14ac:dyDescent="0.25">
      <c r="A27" s="12" t="s">
        <v>231</v>
      </c>
      <c r="B27" s="40"/>
      <c r="C27" s="40">
        <f t="shared" ref="C27:J31" si="1">C14/$J14</f>
        <v>0.14328284082443507</v>
      </c>
      <c r="D27" s="40">
        <f t="shared" si="1"/>
        <v>0.33027067295753665</v>
      </c>
      <c r="E27" s="40">
        <f t="shared" si="1"/>
        <v>0.17916563198410729</v>
      </c>
      <c r="F27" s="40">
        <f t="shared" si="1"/>
        <v>0.1385646883536131</v>
      </c>
      <c r="G27" s="40">
        <f t="shared" si="1"/>
        <v>0.14986342190216043</v>
      </c>
      <c r="H27" s="40">
        <f t="shared" si="1"/>
        <v>2.2969952818475293E-2</v>
      </c>
      <c r="I27" s="40">
        <f t="shared" si="1"/>
        <v>3.588279115967221E-2</v>
      </c>
      <c r="J27" s="41">
        <f t="shared" si="1"/>
        <v>1</v>
      </c>
      <c r="K27" s="31"/>
    </row>
    <row r="28" spans="1:11" s="26" customFormat="1" x14ac:dyDescent="0.25">
      <c r="A28" s="12" t="s">
        <v>233</v>
      </c>
      <c r="B28" s="40"/>
      <c r="C28" s="40">
        <f t="shared" si="1"/>
        <v>0.11782807226523724</v>
      </c>
      <c r="D28" s="40">
        <f t="shared" si="1"/>
        <v>0.33134802461782809</v>
      </c>
      <c r="E28" s="40">
        <f t="shared" si="1"/>
        <v>0.18771093905102243</v>
      </c>
      <c r="F28" s="40">
        <f t="shared" si="1"/>
        <v>0.13996426444312091</v>
      </c>
      <c r="G28" s="40">
        <f t="shared" si="1"/>
        <v>0.16885050625372244</v>
      </c>
      <c r="H28" s="40">
        <f t="shared" si="1"/>
        <v>2.3823704586063133E-2</v>
      </c>
      <c r="I28" s="40">
        <f t="shared" si="1"/>
        <v>3.0474488783005758E-2</v>
      </c>
      <c r="J28" s="41">
        <f t="shared" si="1"/>
        <v>1</v>
      </c>
      <c r="K28" s="31"/>
    </row>
    <row r="29" spans="1:11" s="26" customFormat="1" x14ac:dyDescent="0.25">
      <c r="A29" s="12" t="s">
        <v>267</v>
      </c>
      <c r="B29" s="40"/>
      <c r="C29" s="40">
        <f t="shared" si="1"/>
        <v>0.11919170088610331</v>
      </c>
      <c r="D29" s="40">
        <f t="shared" si="1"/>
        <v>0.34266263237518912</v>
      </c>
      <c r="E29" s="40">
        <f t="shared" si="1"/>
        <v>0.1837043440674303</v>
      </c>
      <c r="F29" s="40">
        <f t="shared" si="1"/>
        <v>0.13626539874648799</v>
      </c>
      <c r="G29" s="40">
        <f t="shared" si="1"/>
        <v>0.14977307110438728</v>
      </c>
      <c r="H29" s="40">
        <f t="shared" si="1"/>
        <v>2.4313810244218716E-2</v>
      </c>
      <c r="I29" s="40">
        <f t="shared" si="1"/>
        <v>4.408904257618327E-2</v>
      </c>
      <c r="J29" s="41">
        <f t="shared" si="1"/>
        <v>1</v>
      </c>
      <c r="K29" s="31"/>
    </row>
    <row r="30" spans="1:11" s="26" customFormat="1" x14ac:dyDescent="0.25">
      <c r="A30" s="12" t="s">
        <v>268</v>
      </c>
      <c r="B30" s="40"/>
      <c r="C30" s="40">
        <f t="shared" si="1"/>
        <v>0.1380695633787927</v>
      </c>
      <c r="D30" s="40">
        <f t="shared" si="1"/>
        <v>0.32403002431546674</v>
      </c>
      <c r="E30" s="40">
        <f t="shared" si="1"/>
        <v>0.18479754730944076</v>
      </c>
      <c r="F30" s="40">
        <f t="shared" si="1"/>
        <v>0.13912675758536844</v>
      </c>
      <c r="G30" s="40">
        <f t="shared" si="1"/>
        <v>0.15456179300137435</v>
      </c>
      <c r="H30" s="40">
        <f t="shared" si="1"/>
        <v>2.7381329950311874E-2</v>
      </c>
      <c r="I30" s="40">
        <f t="shared" si="1"/>
        <v>3.2032984459245163E-2</v>
      </c>
      <c r="J30" s="41">
        <f t="shared" si="1"/>
        <v>1</v>
      </c>
      <c r="K30" s="31"/>
    </row>
    <row r="31" spans="1:11" s="26" customFormat="1" x14ac:dyDescent="0.25">
      <c r="A31" s="12" t="s">
        <v>278</v>
      </c>
      <c r="C31" s="40">
        <f t="shared" si="1"/>
        <v>0.12125927699305722</v>
      </c>
      <c r="D31" s="40">
        <f t="shared" si="1"/>
        <v>0.32236054584630119</v>
      </c>
      <c r="E31" s="40">
        <f t="shared" si="1"/>
        <v>0.19810869044768972</v>
      </c>
      <c r="F31" s="40">
        <f t="shared" si="1"/>
        <v>0.14029207565238208</v>
      </c>
      <c r="G31" s="40">
        <f t="shared" si="1"/>
        <v>0.16183864017237251</v>
      </c>
      <c r="H31" s="40">
        <f t="shared" si="1"/>
        <v>2.7651424467321044E-2</v>
      </c>
      <c r="I31" s="40">
        <f t="shared" si="1"/>
        <v>2.8489346420876228E-2</v>
      </c>
      <c r="J31" s="41">
        <f t="shared" si="1"/>
        <v>1</v>
      </c>
      <c r="K31" s="31"/>
    </row>
    <row r="32" spans="1:11" s="91" customFormat="1" x14ac:dyDescent="0.25">
      <c r="A32" s="12" t="s">
        <v>279</v>
      </c>
      <c r="C32" s="40">
        <f>C19/$J19</f>
        <v>0.10586370839936608</v>
      </c>
      <c r="D32" s="40">
        <f t="shared" ref="D32:I32" si="2">D19/$J19</f>
        <v>0.38689910195456945</v>
      </c>
      <c r="E32" s="40">
        <f t="shared" si="2"/>
        <v>0.18594823032223984</v>
      </c>
      <c r="F32" s="40">
        <f t="shared" si="2"/>
        <v>0.13079767564712097</v>
      </c>
      <c r="G32" s="40">
        <f t="shared" si="2"/>
        <v>0.14347596407818278</v>
      </c>
      <c r="H32" s="40">
        <f t="shared" si="2"/>
        <v>2.2292657157950344E-2</v>
      </c>
      <c r="I32" s="40">
        <f t="shared" si="2"/>
        <v>2.4722662440570524E-2</v>
      </c>
      <c r="J32" s="41">
        <f>J19/$J19</f>
        <v>1</v>
      </c>
      <c r="K32" s="31"/>
    </row>
    <row r="33" spans="1:12" s="26" customFormat="1" x14ac:dyDescent="0.25">
      <c r="A33" s="94" t="s">
        <v>53</v>
      </c>
      <c r="B33" s="94"/>
      <c r="C33" s="94"/>
      <c r="D33" s="94"/>
      <c r="E33" s="94"/>
      <c r="F33" s="94"/>
      <c r="G33" s="94"/>
      <c r="H33" s="94"/>
      <c r="I33" s="94"/>
      <c r="J33" s="94"/>
      <c r="K33" s="31"/>
    </row>
    <row r="34" spans="1:12" s="26" customFormat="1" x14ac:dyDescent="0.25">
      <c r="A34" s="12" t="s">
        <v>10</v>
      </c>
      <c r="B34" s="40">
        <v>1.6835337398488637E-3</v>
      </c>
      <c r="C34" s="40"/>
      <c r="D34" s="40"/>
      <c r="E34" s="40"/>
      <c r="F34" s="40">
        <v>4.8719386745647852E-4</v>
      </c>
      <c r="G34" s="40">
        <v>-6.9681367772609221E-3</v>
      </c>
      <c r="H34" s="40">
        <v>3.0901479730503709E-3</v>
      </c>
      <c r="I34" s="40">
        <v>1.7072611969051674E-3</v>
      </c>
      <c r="J34" s="41">
        <v>0</v>
      </c>
      <c r="K34" s="31"/>
    </row>
    <row r="35" spans="1:12" s="26" customFormat="1" x14ac:dyDescent="0.25">
      <c r="A35" s="12" t="s">
        <v>3</v>
      </c>
      <c r="B35" s="40">
        <v>-0.53231660603527342</v>
      </c>
      <c r="C35" s="40">
        <v>0.1619810633648944</v>
      </c>
      <c r="D35" s="40">
        <v>0.25462490895848505</v>
      </c>
      <c r="E35" s="40">
        <v>0.12206846321922797</v>
      </c>
      <c r="F35" s="40">
        <v>-1.0092026683268682E-2</v>
      </c>
      <c r="G35" s="40">
        <v>1.2577798397417544E-2</v>
      </c>
      <c r="H35" s="40">
        <v>-6.3514086018730178E-3</v>
      </c>
      <c r="I35" s="40">
        <v>-2.4921926196098242E-3</v>
      </c>
      <c r="J35" s="41">
        <v>0</v>
      </c>
      <c r="K35" s="31"/>
    </row>
    <row r="36" spans="1:12" s="26" customFormat="1" x14ac:dyDescent="0.25">
      <c r="A36" s="12" t="s">
        <v>0</v>
      </c>
      <c r="B36" s="40">
        <v>-0.21893663510560815</v>
      </c>
      <c r="C36" s="40">
        <v>4.6442418533273772E-2</v>
      </c>
      <c r="D36" s="40">
        <v>0.11332547327142983</v>
      </c>
      <c r="E36" s="40">
        <v>5.1593732078622875E-2</v>
      </c>
      <c r="F36" s="40">
        <v>4.7579742807260655E-3</v>
      </c>
      <c r="G36" s="40">
        <v>1.0534499967381067E-3</v>
      </c>
      <c r="H36" s="40">
        <v>5.2210687057864958E-3</v>
      </c>
      <c r="I36" s="40">
        <v>-3.4574817609690257E-3</v>
      </c>
      <c r="J36" s="41">
        <v>0</v>
      </c>
      <c r="K36" s="31"/>
    </row>
    <row r="37" spans="1:12" s="26" customFormat="1" x14ac:dyDescent="0.25">
      <c r="A37" s="12" t="s">
        <v>1</v>
      </c>
      <c r="B37" s="40"/>
      <c r="C37" s="40">
        <v>-4.362962048174629E-3</v>
      </c>
      <c r="D37" s="40">
        <v>-2.5133881518677348E-2</v>
      </c>
      <c r="E37" s="40">
        <v>-2.8358665767852786E-3</v>
      </c>
      <c r="F37" s="40">
        <v>6.1668379780839694E-3</v>
      </c>
      <c r="G37" s="40">
        <v>4.7343839277155936E-3</v>
      </c>
      <c r="H37" s="40">
        <v>1.4721273460939592E-3</v>
      </c>
      <c r="I37" s="40">
        <v>1.9959360891743778E-2</v>
      </c>
      <c r="J37" s="41">
        <v>0</v>
      </c>
      <c r="K37" s="31"/>
    </row>
    <row r="38" spans="1:12" s="26" customFormat="1" x14ac:dyDescent="0.25">
      <c r="A38" s="42" t="s">
        <v>2</v>
      </c>
      <c r="B38" s="40"/>
      <c r="C38" s="40">
        <v>-2.9443285888206883E-2</v>
      </c>
      <c r="D38" s="40">
        <v>-2.9897356082615512E-2</v>
      </c>
      <c r="E38" s="40">
        <v>-1.1439296321120174E-3</v>
      </c>
      <c r="F38" s="40">
        <v>1.0199971040957476E-2</v>
      </c>
      <c r="G38" s="40">
        <v>3.2364290813780353E-2</v>
      </c>
      <c r="H38" s="40">
        <v>1.0863764395068295E-2</v>
      </c>
      <c r="I38" s="40">
        <v>7.0565453531282636E-3</v>
      </c>
      <c r="J38" s="41">
        <v>0</v>
      </c>
      <c r="K38" s="31"/>
    </row>
    <row r="39" spans="1:12" s="26" customFormat="1" x14ac:dyDescent="0.25">
      <c r="A39" s="12" t="s">
        <v>231</v>
      </c>
      <c r="B39" s="40"/>
      <c r="C39" s="40">
        <f t="shared" ref="C39:J43" si="3">C27-C26</f>
        <v>-3.133439313735159E-2</v>
      </c>
      <c r="D39" s="40">
        <f t="shared" si="3"/>
        <v>1.7351528328914623E-2</v>
      </c>
      <c r="E39" s="40">
        <f t="shared" si="3"/>
        <v>9.483232895153737E-3</v>
      </c>
      <c r="F39" s="40">
        <f t="shared" si="3"/>
        <v>1.4308076940225775E-2</v>
      </c>
      <c r="G39" s="40">
        <f t="shared" si="3"/>
        <v>-1.4715141980546909E-3</v>
      </c>
      <c r="H39" s="40">
        <f t="shared" si="3"/>
        <v>-6.3859879635062324E-3</v>
      </c>
      <c r="I39" s="40">
        <f t="shared" si="3"/>
        <v>-1.9509428653815691E-3</v>
      </c>
      <c r="J39" s="41">
        <f t="shared" si="3"/>
        <v>0</v>
      </c>
      <c r="K39" s="31"/>
    </row>
    <row r="40" spans="1:12" s="26" customFormat="1" x14ac:dyDescent="0.25">
      <c r="A40" s="12" t="s">
        <v>233</v>
      </c>
      <c r="B40" s="40"/>
      <c r="C40" s="40">
        <f t="shared" si="3"/>
        <v>-2.545476855919783E-2</v>
      </c>
      <c r="D40" s="40">
        <f t="shared" si="3"/>
        <v>1.0773516602914368E-3</v>
      </c>
      <c r="E40" s="40">
        <f t="shared" si="3"/>
        <v>8.5453070669151421E-3</v>
      </c>
      <c r="F40" s="40">
        <f t="shared" si="3"/>
        <v>1.3995760895078035E-3</v>
      </c>
      <c r="G40" s="40">
        <f t="shared" si="3"/>
        <v>1.8987084351562017E-2</v>
      </c>
      <c r="H40" s="40">
        <f t="shared" si="3"/>
        <v>8.5375176758784033E-4</v>
      </c>
      <c r="I40" s="40">
        <f t="shared" si="3"/>
        <v>-5.4083023766664517E-3</v>
      </c>
      <c r="J40" s="41">
        <f t="shared" si="3"/>
        <v>0</v>
      </c>
      <c r="K40" s="31"/>
    </row>
    <row r="41" spans="1:12" s="26" customFormat="1" x14ac:dyDescent="0.25">
      <c r="A41" s="12" t="s">
        <v>267</v>
      </c>
      <c r="B41" s="40"/>
      <c r="C41" s="40">
        <f t="shared" si="3"/>
        <v>1.3636286208660725E-3</v>
      </c>
      <c r="D41" s="40">
        <f t="shared" si="3"/>
        <v>1.1314607757361039E-2</v>
      </c>
      <c r="E41" s="40">
        <f t="shared" si="3"/>
        <v>-4.0065949835921266E-3</v>
      </c>
      <c r="F41" s="40">
        <f t="shared" si="3"/>
        <v>-3.6988656966329136E-3</v>
      </c>
      <c r="G41" s="40">
        <f t="shared" si="3"/>
        <v>-1.9077435149335159E-2</v>
      </c>
      <c r="H41" s="40">
        <f t="shared" si="3"/>
        <v>4.9010565815558321E-4</v>
      </c>
      <c r="I41" s="40">
        <f t="shared" si="3"/>
        <v>1.3614553793177511E-2</v>
      </c>
      <c r="J41" s="41">
        <f t="shared" si="3"/>
        <v>0</v>
      </c>
      <c r="K41" s="31"/>
    </row>
    <row r="42" spans="1:12" s="26" customFormat="1" x14ac:dyDescent="0.25">
      <c r="A42" s="12" t="s">
        <v>268</v>
      </c>
      <c r="B42" s="40"/>
      <c r="C42" s="40">
        <f t="shared" si="3"/>
        <v>1.8877862492689385E-2</v>
      </c>
      <c r="D42" s="40">
        <f t="shared" si="3"/>
        <v>-1.8632608059722389E-2</v>
      </c>
      <c r="E42" s="40">
        <f t="shared" si="3"/>
        <v>1.0932032420104543E-3</v>
      </c>
      <c r="F42" s="40">
        <f t="shared" si="3"/>
        <v>2.8613588388804456E-3</v>
      </c>
      <c r="G42" s="40">
        <f t="shared" si="3"/>
        <v>4.7887218969870637E-3</v>
      </c>
      <c r="H42" s="40">
        <f t="shared" si="3"/>
        <v>3.0675197060931574E-3</v>
      </c>
      <c r="I42" s="40">
        <f t="shared" si="3"/>
        <v>-1.2056058116938106E-2</v>
      </c>
      <c r="J42" s="41">
        <f t="shared" si="3"/>
        <v>0</v>
      </c>
      <c r="K42" s="31"/>
    </row>
    <row r="43" spans="1:12" s="26" customFormat="1" x14ac:dyDescent="0.25">
      <c r="A43" s="12" t="s">
        <v>278</v>
      </c>
      <c r="C43" s="40">
        <f t="shared" si="3"/>
        <v>-1.6810286385735479E-2</v>
      </c>
      <c r="D43" s="40">
        <f t="shared" si="3"/>
        <v>-1.6694784691655418E-3</v>
      </c>
      <c r="E43" s="40">
        <f t="shared" si="3"/>
        <v>1.3311143138248965E-2</v>
      </c>
      <c r="F43" s="40">
        <f t="shared" si="3"/>
        <v>1.1653180670136432E-3</v>
      </c>
      <c r="G43" s="40">
        <f t="shared" si="3"/>
        <v>7.276847170998163E-3</v>
      </c>
      <c r="H43" s="40">
        <f t="shared" si="3"/>
        <v>2.7009451700917009E-4</v>
      </c>
      <c r="I43" s="40">
        <f t="shared" si="3"/>
        <v>-3.5436380383689348E-3</v>
      </c>
      <c r="J43" s="41">
        <f t="shared" si="3"/>
        <v>0</v>
      </c>
      <c r="K43" s="31"/>
    </row>
    <row r="44" spans="1:12" s="91" customFormat="1" x14ac:dyDescent="0.25">
      <c r="A44" s="12" t="s">
        <v>279</v>
      </c>
      <c r="C44" s="40">
        <f>C32-C31</f>
        <v>-1.5395568593691136E-2</v>
      </c>
      <c r="D44" s="40">
        <f t="shared" ref="D44:I44" si="4">D32-D31</f>
        <v>6.4538556108268252E-2</v>
      </c>
      <c r="E44" s="40">
        <f t="shared" si="4"/>
        <v>-1.2160460125449885E-2</v>
      </c>
      <c r="F44" s="40">
        <f t="shared" si="4"/>
        <v>-9.4944000052611111E-3</v>
      </c>
      <c r="G44" s="40">
        <f t="shared" si="4"/>
        <v>-1.8362676094189734E-2</v>
      </c>
      <c r="H44" s="40">
        <f t="shared" si="4"/>
        <v>-5.3587673093706996E-3</v>
      </c>
      <c r="I44" s="40">
        <f t="shared" si="4"/>
        <v>-3.7666839803057045E-3</v>
      </c>
      <c r="J44" s="41">
        <f>J32-J31</f>
        <v>0</v>
      </c>
      <c r="K44" s="31"/>
    </row>
    <row r="45" spans="1:12" s="26" customFormat="1" ht="24.95" customHeight="1" x14ac:dyDescent="0.25">
      <c r="A45" s="113" t="s">
        <v>206</v>
      </c>
      <c r="B45" s="113"/>
      <c r="C45" s="113"/>
      <c r="D45" s="113"/>
      <c r="E45" s="113"/>
      <c r="F45" s="113"/>
      <c r="G45" s="113"/>
      <c r="H45" s="113"/>
      <c r="I45" s="113"/>
      <c r="J45" s="113"/>
    </row>
    <row r="46" spans="1:12" s="26" customFormat="1" x14ac:dyDescent="0.25">
      <c r="A46" s="104"/>
      <c r="B46" s="104"/>
      <c r="C46" s="104"/>
      <c r="D46" s="104"/>
      <c r="E46" s="104"/>
      <c r="F46" s="104"/>
      <c r="G46" s="104"/>
      <c r="H46" s="104"/>
      <c r="I46" s="104"/>
      <c r="J46" s="104"/>
      <c r="K46" s="31"/>
    </row>
    <row r="47" spans="1:12" s="26" customFormat="1" x14ac:dyDescent="0.25">
      <c r="A47" s="96" t="s">
        <v>205</v>
      </c>
      <c r="B47" s="96"/>
      <c r="C47" s="96"/>
      <c r="D47" s="96"/>
      <c r="E47" s="96"/>
      <c r="F47" s="96"/>
      <c r="G47" s="96"/>
      <c r="H47" s="96"/>
      <c r="I47" s="96"/>
      <c r="J47" s="96"/>
      <c r="K47" s="27"/>
      <c r="L47" s="27"/>
    </row>
    <row r="48" spans="1:12" s="26" customFormat="1" x14ac:dyDescent="0.25">
      <c r="A48" s="27"/>
      <c r="B48" s="27"/>
      <c r="C48" s="27"/>
      <c r="D48" s="27"/>
      <c r="E48" s="27"/>
      <c r="F48" s="27"/>
      <c r="G48" s="27"/>
      <c r="H48" s="27"/>
      <c r="I48" s="27"/>
      <c r="J48" s="27"/>
      <c r="K48" s="27"/>
      <c r="L48" s="27"/>
    </row>
    <row r="49" spans="1:10" x14ac:dyDescent="0.25">
      <c r="A49" s="18"/>
      <c r="J49" s="19"/>
    </row>
    <row r="50" spans="1:10" x14ac:dyDescent="0.25">
      <c r="A50" s="18"/>
      <c r="J50" s="19"/>
    </row>
    <row r="51" spans="1:10" x14ac:dyDescent="0.25">
      <c r="A51" s="18"/>
      <c r="J51" s="19"/>
    </row>
    <row r="52" spans="1:10" x14ac:dyDescent="0.25">
      <c r="A52" s="18"/>
      <c r="J52" s="19"/>
    </row>
    <row r="53" spans="1:10" x14ac:dyDescent="0.25">
      <c r="A53" s="18"/>
      <c r="J53" s="19"/>
    </row>
    <row r="54" spans="1:10" x14ac:dyDescent="0.25">
      <c r="A54" s="18"/>
      <c r="J54" s="19"/>
    </row>
    <row r="55" spans="1:10" x14ac:dyDescent="0.25">
      <c r="A55" s="18"/>
      <c r="J55" s="19"/>
    </row>
    <row r="56" spans="1:10" x14ac:dyDescent="0.25">
      <c r="A56" s="18"/>
      <c r="J56" s="19"/>
    </row>
    <row r="57" spans="1:10" x14ac:dyDescent="0.25">
      <c r="A57" s="18"/>
      <c r="J57" s="19"/>
    </row>
    <row r="58" spans="1:10" x14ac:dyDescent="0.25">
      <c r="A58" s="18"/>
      <c r="J58" s="19"/>
    </row>
    <row r="59" spans="1:10" x14ac:dyDescent="0.25">
      <c r="A59" s="18"/>
      <c r="J59" s="19"/>
    </row>
    <row r="60" spans="1:10" x14ac:dyDescent="0.25">
      <c r="A60" s="18"/>
      <c r="J60" s="19"/>
    </row>
    <row r="61" spans="1:10" x14ac:dyDescent="0.25">
      <c r="A61" s="18"/>
      <c r="J61" s="19"/>
    </row>
    <row r="62" spans="1:10" x14ac:dyDescent="0.25">
      <c r="A62" s="7" t="s">
        <v>138</v>
      </c>
    </row>
  </sheetData>
  <mergeCells count="11">
    <mergeCell ref="A45:J45"/>
    <mergeCell ref="A20:J20"/>
    <mergeCell ref="A33:J33"/>
    <mergeCell ref="A46:J46"/>
    <mergeCell ref="A47:J47"/>
    <mergeCell ref="A7:J7"/>
    <mergeCell ref="A1:J1"/>
    <mergeCell ref="A2:J2"/>
    <mergeCell ref="A3:J3"/>
    <mergeCell ref="A4:J4"/>
    <mergeCell ref="B5:J5"/>
  </mergeCells>
  <hyperlinks>
    <hyperlink ref="A62" r:id="rId1"/>
  </hyperlinks>
  <pageMargins left="0.70866141732283472" right="0.70866141732283472" top="0.74803149606299213" bottom="0.74803149606299213" header="0.31496062992125984" footer="0.31496062992125984"/>
  <pageSetup paperSize="9" scale="62"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07"/>
  <sheetViews>
    <sheetView showGridLines="0" workbookViewId="0">
      <selection activeCell="Q8" sqref="Q8"/>
    </sheetView>
  </sheetViews>
  <sheetFormatPr defaultColWidth="11.5703125" defaultRowHeight="15" x14ac:dyDescent="0.25"/>
  <cols>
    <col min="1" max="1" width="24.7109375" style="10" customWidth="1"/>
    <col min="2" max="12" width="12.7109375" style="10" customWidth="1"/>
    <col min="13" max="229" width="11.5703125" style="10"/>
    <col min="230" max="230" width="51.5703125" style="10" customWidth="1"/>
    <col min="231" max="232" width="11.5703125" style="10"/>
    <col min="233" max="233" width="12" style="10" customWidth="1"/>
    <col min="234" max="485" width="11.5703125" style="10"/>
    <col min="486" max="486" width="51.5703125" style="10" customWidth="1"/>
    <col min="487" max="488" width="11.5703125" style="10"/>
    <col min="489" max="489" width="12" style="10" customWidth="1"/>
    <col min="490" max="741" width="11.5703125" style="10"/>
    <col min="742" max="742" width="51.5703125" style="10" customWidth="1"/>
    <col min="743" max="744" width="11.5703125" style="10"/>
    <col min="745" max="745" width="12" style="10" customWidth="1"/>
    <col min="746" max="997" width="11.5703125" style="10"/>
    <col min="998" max="998" width="51.5703125" style="10" customWidth="1"/>
    <col min="999" max="1000" width="11.5703125" style="10"/>
    <col min="1001" max="1001" width="12" style="10" customWidth="1"/>
    <col min="1002" max="1253" width="11.5703125" style="10"/>
    <col min="1254" max="1254" width="51.5703125" style="10" customWidth="1"/>
    <col min="1255" max="1256" width="11.5703125" style="10"/>
    <col min="1257" max="1257" width="12" style="10" customWidth="1"/>
    <col min="1258" max="1509" width="11.5703125" style="10"/>
    <col min="1510" max="1510" width="51.5703125" style="10" customWidth="1"/>
    <col min="1511" max="1512" width="11.5703125" style="10"/>
    <col min="1513" max="1513" width="12" style="10" customWidth="1"/>
    <col min="1514" max="1765" width="11.5703125" style="10"/>
    <col min="1766" max="1766" width="51.5703125" style="10" customWidth="1"/>
    <col min="1767" max="1768" width="11.5703125" style="10"/>
    <col min="1769" max="1769" width="12" style="10" customWidth="1"/>
    <col min="1770" max="2021" width="11.5703125" style="10"/>
    <col min="2022" max="2022" width="51.5703125" style="10" customWidth="1"/>
    <col min="2023" max="2024" width="11.5703125" style="10"/>
    <col min="2025" max="2025" width="12" style="10" customWidth="1"/>
    <col min="2026" max="2277" width="11.5703125" style="10"/>
    <col min="2278" max="2278" width="51.5703125" style="10" customWidth="1"/>
    <col min="2279" max="2280" width="11.5703125" style="10"/>
    <col min="2281" max="2281" width="12" style="10" customWidth="1"/>
    <col min="2282" max="2533" width="11.5703125" style="10"/>
    <col min="2534" max="2534" width="51.5703125" style="10" customWidth="1"/>
    <col min="2535" max="2536" width="11.5703125" style="10"/>
    <col min="2537" max="2537" width="12" style="10" customWidth="1"/>
    <col min="2538" max="2789" width="11.5703125" style="10"/>
    <col min="2790" max="2790" width="51.5703125" style="10" customWidth="1"/>
    <col min="2791" max="2792" width="11.5703125" style="10"/>
    <col min="2793" max="2793" width="12" style="10" customWidth="1"/>
    <col min="2794" max="3045" width="11.5703125" style="10"/>
    <col min="3046" max="3046" width="51.5703125" style="10" customWidth="1"/>
    <col min="3047" max="3048" width="11.5703125" style="10"/>
    <col min="3049" max="3049" width="12" style="10" customWidth="1"/>
    <col min="3050" max="3301" width="11.5703125" style="10"/>
    <col min="3302" max="3302" width="51.5703125" style="10" customWidth="1"/>
    <col min="3303" max="3304" width="11.5703125" style="10"/>
    <col min="3305" max="3305" width="12" style="10" customWidth="1"/>
    <col min="3306" max="3557" width="11.5703125" style="10"/>
    <col min="3558" max="3558" width="51.5703125" style="10" customWidth="1"/>
    <col min="3559" max="3560" width="11.5703125" style="10"/>
    <col min="3561" max="3561" width="12" style="10" customWidth="1"/>
    <col min="3562" max="3813" width="11.5703125" style="10"/>
    <col min="3814" max="3814" width="51.5703125" style="10" customWidth="1"/>
    <col min="3815" max="3816" width="11.5703125" style="10"/>
    <col min="3817" max="3817" width="12" style="10" customWidth="1"/>
    <col min="3818" max="4069" width="11.5703125" style="10"/>
    <col min="4070" max="4070" width="51.5703125" style="10" customWidth="1"/>
    <col min="4071" max="4072" width="11.5703125" style="10"/>
    <col min="4073" max="4073" width="12" style="10" customWidth="1"/>
    <col min="4074" max="4325" width="11.5703125" style="10"/>
    <col min="4326" max="4326" width="51.5703125" style="10" customWidth="1"/>
    <col min="4327" max="4328" width="11.5703125" style="10"/>
    <col min="4329" max="4329" width="12" style="10" customWidth="1"/>
    <col min="4330" max="4581" width="11.5703125" style="10"/>
    <col min="4582" max="4582" width="51.5703125" style="10" customWidth="1"/>
    <col min="4583" max="4584" width="11.5703125" style="10"/>
    <col min="4585" max="4585" width="12" style="10" customWidth="1"/>
    <col min="4586" max="4837" width="11.5703125" style="10"/>
    <col min="4838" max="4838" width="51.5703125" style="10" customWidth="1"/>
    <col min="4839" max="4840" width="11.5703125" style="10"/>
    <col min="4841" max="4841" width="12" style="10" customWidth="1"/>
    <col min="4842" max="5093" width="11.5703125" style="10"/>
    <col min="5094" max="5094" width="51.5703125" style="10" customWidth="1"/>
    <col min="5095" max="5096" width="11.5703125" style="10"/>
    <col min="5097" max="5097" width="12" style="10" customWidth="1"/>
    <col min="5098" max="5349" width="11.5703125" style="10"/>
    <col min="5350" max="5350" width="51.5703125" style="10" customWidth="1"/>
    <col min="5351" max="5352" width="11.5703125" style="10"/>
    <col min="5353" max="5353" width="12" style="10" customWidth="1"/>
    <col min="5354" max="5605" width="11.5703125" style="10"/>
    <col min="5606" max="5606" width="51.5703125" style="10" customWidth="1"/>
    <col min="5607" max="5608" width="11.5703125" style="10"/>
    <col min="5609" max="5609" width="12" style="10" customWidth="1"/>
    <col min="5610" max="5861" width="11.5703125" style="10"/>
    <col min="5862" max="5862" width="51.5703125" style="10" customWidth="1"/>
    <col min="5863" max="5864" width="11.5703125" style="10"/>
    <col min="5865" max="5865" width="12" style="10" customWidth="1"/>
    <col min="5866" max="6117" width="11.5703125" style="10"/>
    <col min="6118" max="6118" width="51.5703125" style="10" customWidth="1"/>
    <col min="6119" max="6120" width="11.5703125" style="10"/>
    <col min="6121" max="6121" width="12" style="10" customWidth="1"/>
    <col min="6122" max="6373" width="11.5703125" style="10"/>
    <col min="6374" max="6374" width="51.5703125" style="10" customWidth="1"/>
    <col min="6375" max="6376" width="11.5703125" style="10"/>
    <col min="6377" max="6377" width="12" style="10" customWidth="1"/>
    <col min="6378" max="6629" width="11.5703125" style="10"/>
    <col min="6630" max="6630" width="51.5703125" style="10" customWidth="1"/>
    <col min="6631" max="6632" width="11.5703125" style="10"/>
    <col min="6633" max="6633" width="12" style="10" customWidth="1"/>
    <col min="6634" max="6885" width="11.5703125" style="10"/>
    <col min="6886" max="6886" width="51.5703125" style="10" customWidth="1"/>
    <col min="6887" max="6888" width="11.5703125" style="10"/>
    <col min="6889" max="6889" width="12" style="10" customWidth="1"/>
    <col min="6890" max="7141" width="11.5703125" style="10"/>
    <col min="7142" max="7142" width="51.5703125" style="10" customWidth="1"/>
    <col min="7143" max="7144" width="11.5703125" style="10"/>
    <col min="7145" max="7145" width="12" style="10" customWidth="1"/>
    <col min="7146" max="7397" width="11.5703125" style="10"/>
    <col min="7398" max="7398" width="51.5703125" style="10" customWidth="1"/>
    <col min="7399" max="7400" width="11.5703125" style="10"/>
    <col min="7401" max="7401" width="12" style="10" customWidth="1"/>
    <col min="7402" max="7653" width="11.5703125" style="10"/>
    <col min="7654" max="7654" width="51.5703125" style="10" customWidth="1"/>
    <col min="7655" max="7656" width="11.5703125" style="10"/>
    <col min="7657" max="7657" width="12" style="10" customWidth="1"/>
    <col min="7658" max="7909" width="11.5703125" style="10"/>
    <col min="7910" max="7910" width="51.5703125" style="10" customWidth="1"/>
    <col min="7911" max="7912" width="11.5703125" style="10"/>
    <col min="7913" max="7913" width="12" style="10" customWidth="1"/>
    <col min="7914" max="8165" width="11.5703125" style="10"/>
    <col min="8166" max="8166" width="51.5703125" style="10" customWidth="1"/>
    <col min="8167" max="8168" width="11.5703125" style="10"/>
    <col min="8169" max="8169" width="12" style="10" customWidth="1"/>
    <col min="8170" max="8421" width="11.5703125" style="10"/>
    <col min="8422" max="8422" width="51.5703125" style="10" customWidth="1"/>
    <col min="8423" max="8424" width="11.5703125" style="10"/>
    <col min="8425" max="8425" width="12" style="10" customWidth="1"/>
    <col min="8426" max="8677" width="11.5703125" style="10"/>
    <col min="8678" max="8678" width="51.5703125" style="10" customWidth="1"/>
    <col min="8679" max="8680" width="11.5703125" style="10"/>
    <col min="8681" max="8681" width="12" style="10" customWidth="1"/>
    <col min="8682" max="8933" width="11.5703125" style="10"/>
    <col min="8934" max="8934" width="51.5703125" style="10" customWidth="1"/>
    <col min="8935" max="8936" width="11.5703125" style="10"/>
    <col min="8937" max="8937" width="12" style="10" customWidth="1"/>
    <col min="8938" max="9189" width="11.5703125" style="10"/>
    <col min="9190" max="9190" width="51.5703125" style="10" customWidth="1"/>
    <col min="9191" max="9192" width="11.5703125" style="10"/>
    <col min="9193" max="9193" width="12" style="10" customWidth="1"/>
    <col min="9194" max="9445" width="11.5703125" style="10"/>
    <col min="9446" max="9446" width="51.5703125" style="10" customWidth="1"/>
    <col min="9447" max="9448" width="11.5703125" style="10"/>
    <col min="9449" max="9449" width="12" style="10" customWidth="1"/>
    <col min="9450" max="9701" width="11.5703125" style="10"/>
    <col min="9702" max="9702" width="51.5703125" style="10" customWidth="1"/>
    <col min="9703" max="9704" width="11.5703125" style="10"/>
    <col min="9705" max="9705" width="12" style="10" customWidth="1"/>
    <col min="9706" max="9957" width="11.5703125" style="10"/>
    <col min="9958" max="9958" width="51.5703125" style="10" customWidth="1"/>
    <col min="9959" max="9960" width="11.5703125" style="10"/>
    <col min="9961" max="9961" width="12" style="10" customWidth="1"/>
    <col min="9962" max="10213" width="11.5703125" style="10"/>
    <col min="10214" max="10214" width="51.5703125" style="10" customWidth="1"/>
    <col min="10215" max="10216" width="11.5703125" style="10"/>
    <col min="10217" max="10217" width="12" style="10" customWidth="1"/>
    <col min="10218" max="10469" width="11.5703125" style="10"/>
    <col min="10470" max="10470" width="51.5703125" style="10" customWidth="1"/>
    <col min="10471" max="10472" width="11.5703125" style="10"/>
    <col min="10473" max="10473" width="12" style="10" customWidth="1"/>
    <col min="10474" max="10725" width="11.5703125" style="10"/>
    <col min="10726" max="10726" width="51.5703125" style="10" customWidth="1"/>
    <col min="10727" max="10728" width="11.5703125" style="10"/>
    <col min="10729" max="10729" width="12" style="10" customWidth="1"/>
    <col min="10730" max="10981" width="11.5703125" style="10"/>
    <col min="10982" max="10982" width="51.5703125" style="10" customWidth="1"/>
    <col min="10983" max="10984" width="11.5703125" style="10"/>
    <col min="10985" max="10985" width="12" style="10" customWidth="1"/>
    <col min="10986" max="11237" width="11.5703125" style="10"/>
    <col min="11238" max="11238" width="51.5703125" style="10" customWidth="1"/>
    <col min="11239" max="11240" width="11.5703125" style="10"/>
    <col min="11241" max="11241" width="12" style="10" customWidth="1"/>
    <col min="11242" max="11493" width="11.5703125" style="10"/>
    <col min="11494" max="11494" width="51.5703125" style="10" customWidth="1"/>
    <col min="11495" max="11496" width="11.5703125" style="10"/>
    <col min="11497" max="11497" width="12" style="10" customWidth="1"/>
    <col min="11498" max="11749" width="11.5703125" style="10"/>
    <col min="11750" max="11750" width="51.5703125" style="10" customWidth="1"/>
    <col min="11751" max="11752" width="11.5703125" style="10"/>
    <col min="11753" max="11753" width="12" style="10" customWidth="1"/>
    <col min="11754" max="12005" width="11.5703125" style="10"/>
    <col min="12006" max="12006" width="51.5703125" style="10" customWidth="1"/>
    <col min="12007" max="12008" width="11.5703125" style="10"/>
    <col min="12009" max="12009" width="12" style="10" customWidth="1"/>
    <col min="12010" max="12261" width="11.5703125" style="10"/>
    <col min="12262" max="12262" width="51.5703125" style="10" customWidth="1"/>
    <col min="12263" max="12264" width="11.5703125" style="10"/>
    <col min="12265" max="12265" width="12" style="10" customWidth="1"/>
    <col min="12266" max="12517" width="11.5703125" style="10"/>
    <col min="12518" max="12518" width="51.5703125" style="10" customWidth="1"/>
    <col min="12519" max="12520" width="11.5703125" style="10"/>
    <col min="12521" max="12521" width="12" style="10" customWidth="1"/>
    <col min="12522" max="12773" width="11.5703125" style="10"/>
    <col min="12774" max="12774" width="51.5703125" style="10" customWidth="1"/>
    <col min="12775" max="12776" width="11.5703125" style="10"/>
    <col min="12777" max="12777" width="12" style="10" customWidth="1"/>
    <col min="12778" max="13029" width="11.5703125" style="10"/>
    <col min="13030" max="13030" width="51.5703125" style="10" customWidth="1"/>
    <col min="13031" max="13032" width="11.5703125" style="10"/>
    <col min="13033" max="13033" width="12" style="10" customWidth="1"/>
    <col min="13034" max="13285" width="11.5703125" style="10"/>
    <col min="13286" max="13286" width="51.5703125" style="10" customWidth="1"/>
    <col min="13287" max="13288" width="11.5703125" style="10"/>
    <col min="13289" max="13289" width="12" style="10" customWidth="1"/>
    <col min="13290" max="13541" width="11.5703125" style="10"/>
    <col min="13542" max="13542" width="51.5703125" style="10" customWidth="1"/>
    <col min="13543" max="13544" width="11.5703125" style="10"/>
    <col min="13545" max="13545" width="12" style="10" customWidth="1"/>
    <col min="13546" max="13797" width="11.5703125" style="10"/>
    <col min="13798" max="13798" width="51.5703125" style="10" customWidth="1"/>
    <col min="13799" max="13800" width="11.5703125" style="10"/>
    <col min="13801" max="13801" width="12" style="10" customWidth="1"/>
    <col min="13802" max="14053" width="11.5703125" style="10"/>
    <col min="14054" max="14054" width="51.5703125" style="10" customWidth="1"/>
    <col min="14055" max="14056" width="11.5703125" style="10"/>
    <col min="14057" max="14057" width="12" style="10" customWidth="1"/>
    <col min="14058" max="14309" width="11.5703125" style="10"/>
    <col min="14310" max="14310" width="51.5703125" style="10" customWidth="1"/>
    <col min="14311" max="14312" width="11.5703125" style="10"/>
    <col min="14313" max="14313" width="12" style="10" customWidth="1"/>
    <col min="14314" max="14565" width="11.5703125" style="10"/>
    <col min="14566" max="14566" width="51.5703125" style="10" customWidth="1"/>
    <col min="14567" max="14568" width="11.5703125" style="10"/>
    <col min="14569" max="14569" width="12" style="10" customWidth="1"/>
    <col min="14570" max="14821" width="11.5703125" style="10"/>
    <col min="14822" max="14822" width="51.5703125" style="10" customWidth="1"/>
    <col min="14823" max="14824" width="11.5703125" style="10"/>
    <col min="14825" max="14825" width="12" style="10" customWidth="1"/>
    <col min="14826" max="15077" width="11.5703125" style="10"/>
    <col min="15078" max="15078" width="51.5703125" style="10" customWidth="1"/>
    <col min="15079" max="15080" width="11.5703125" style="10"/>
    <col min="15081" max="15081" width="12" style="10" customWidth="1"/>
    <col min="15082" max="15333" width="11.5703125" style="10"/>
    <col min="15334" max="15334" width="51.5703125" style="10" customWidth="1"/>
    <col min="15335" max="15336" width="11.5703125" style="10"/>
    <col min="15337" max="15337" width="12" style="10" customWidth="1"/>
    <col min="15338" max="15589" width="11.5703125" style="10"/>
    <col min="15590" max="15590" width="51.5703125" style="10" customWidth="1"/>
    <col min="15591" max="15592" width="11.5703125" style="10"/>
    <col min="15593" max="15593" width="12" style="10" customWidth="1"/>
    <col min="15594" max="15845" width="11.5703125" style="10"/>
    <col min="15846" max="15846" width="51.5703125" style="10" customWidth="1"/>
    <col min="15847" max="15848" width="11.5703125" style="10"/>
    <col min="15849" max="15849" width="12" style="10" customWidth="1"/>
    <col min="15850" max="16101" width="11.5703125" style="10"/>
    <col min="16102" max="16102" width="51.5703125" style="10" customWidth="1"/>
    <col min="16103" max="16104" width="11.5703125" style="10"/>
    <col min="16105" max="16105" width="12" style="10" customWidth="1"/>
    <col min="16106" max="16384" width="11.5703125" style="10"/>
  </cols>
  <sheetData>
    <row r="1" spans="1:13" s="26" customFormat="1" ht="75" customHeight="1" x14ac:dyDescent="0.25">
      <c r="A1" s="97"/>
      <c r="B1" s="97"/>
      <c r="C1" s="97"/>
      <c r="D1" s="97"/>
      <c r="E1" s="97"/>
      <c r="F1" s="97"/>
      <c r="G1" s="97"/>
      <c r="H1" s="97"/>
      <c r="I1" s="97"/>
      <c r="J1" s="97"/>
      <c r="K1" s="97"/>
      <c r="L1" s="97"/>
    </row>
    <row r="2" spans="1:13" s="26" customFormat="1" ht="15" customHeight="1" x14ac:dyDescent="0.25">
      <c r="A2" s="98" t="s">
        <v>144</v>
      </c>
      <c r="B2" s="98"/>
      <c r="C2" s="98"/>
      <c r="D2" s="98"/>
      <c r="E2" s="98"/>
      <c r="F2" s="98"/>
      <c r="G2" s="98"/>
      <c r="H2" s="98"/>
      <c r="I2" s="98"/>
      <c r="J2" s="98"/>
      <c r="K2" s="98"/>
      <c r="L2" s="98"/>
    </row>
    <row r="3" spans="1:13" s="26" customFormat="1" ht="24.95" customHeight="1" x14ac:dyDescent="0.25">
      <c r="A3" s="99" t="str">
        <f>Contents!A3</f>
        <v>Released: December 2016</v>
      </c>
      <c r="B3" s="99"/>
      <c r="C3" s="99"/>
      <c r="D3" s="99"/>
      <c r="E3" s="99"/>
      <c r="F3" s="99"/>
      <c r="G3" s="99"/>
      <c r="H3" s="99"/>
      <c r="I3" s="99"/>
      <c r="J3" s="99"/>
      <c r="K3" s="99"/>
      <c r="L3" s="99"/>
    </row>
    <row r="4" spans="1:13" s="26" customFormat="1" x14ac:dyDescent="0.25">
      <c r="A4" s="106" t="s">
        <v>183</v>
      </c>
      <c r="B4" s="106"/>
      <c r="C4" s="106"/>
      <c r="D4" s="106"/>
      <c r="E4" s="106"/>
      <c r="F4" s="106"/>
      <c r="G4" s="106"/>
      <c r="H4" s="106"/>
      <c r="I4" s="106"/>
      <c r="J4" s="106"/>
      <c r="K4" s="106"/>
      <c r="L4" s="106"/>
    </row>
    <row r="5" spans="1:13" s="26" customFormat="1" ht="15" customHeight="1" x14ac:dyDescent="0.25">
      <c r="A5" s="27"/>
      <c r="B5" s="100" t="s">
        <v>153</v>
      </c>
      <c r="C5" s="100"/>
      <c r="D5" s="100"/>
      <c r="E5" s="100"/>
      <c r="F5" s="100"/>
      <c r="G5" s="100"/>
      <c r="H5" s="100"/>
      <c r="I5" s="100"/>
      <c r="J5" s="100"/>
      <c r="K5" s="100"/>
      <c r="L5" s="100"/>
    </row>
    <row r="6" spans="1:13" s="26" customFormat="1" ht="23.25" x14ac:dyDescent="0.25">
      <c r="A6" s="28" t="s">
        <v>72</v>
      </c>
      <c r="B6" s="29" t="s">
        <v>18</v>
      </c>
      <c r="C6" s="29" t="s">
        <v>19</v>
      </c>
      <c r="D6" s="29" t="s">
        <v>20</v>
      </c>
      <c r="E6" s="29" t="s">
        <v>60</v>
      </c>
      <c r="F6" s="29" t="s">
        <v>61</v>
      </c>
      <c r="G6" s="29" t="s">
        <v>62</v>
      </c>
      <c r="H6" s="29" t="s">
        <v>21</v>
      </c>
      <c r="I6" s="29" t="s">
        <v>63</v>
      </c>
      <c r="J6" s="29" t="s">
        <v>22</v>
      </c>
      <c r="K6" s="29" t="s">
        <v>23</v>
      </c>
      <c r="L6" s="30" t="s">
        <v>122</v>
      </c>
      <c r="M6" s="29"/>
    </row>
    <row r="7" spans="1:13" s="26" customFormat="1" x14ac:dyDescent="0.25">
      <c r="A7" s="101" t="s">
        <v>54</v>
      </c>
      <c r="B7" s="101"/>
      <c r="C7" s="101"/>
      <c r="D7" s="101"/>
      <c r="E7" s="101"/>
      <c r="F7" s="101"/>
      <c r="G7" s="101"/>
      <c r="H7" s="101"/>
      <c r="I7" s="101"/>
      <c r="J7" s="101"/>
      <c r="K7" s="101"/>
      <c r="L7" s="101"/>
      <c r="M7" s="29"/>
    </row>
    <row r="8" spans="1:13" s="26" customFormat="1" x14ac:dyDescent="0.25">
      <c r="A8" s="12" t="s">
        <v>4</v>
      </c>
      <c r="B8" s="31">
        <v>274</v>
      </c>
      <c r="C8" s="31">
        <v>616</v>
      </c>
      <c r="D8" s="31">
        <v>259</v>
      </c>
      <c r="E8" s="31">
        <v>85</v>
      </c>
      <c r="F8" s="31">
        <v>15</v>
      </c>
      <c r="G8" s="31">
        <v>13</v>
      </c>
      <c r="H8" s="31">
        <v>2</v>
      </c>
      <c r="I8" s="31">
        <v>1</v>
      </c>
      <c r="J8" s="31">
        <v>18</v>
      </c>
      <c r="K8" s="31">
        <v>3288</v>
      </c>
      <c r="L8" s="32">
        <v>4571</v>
      </c>
      <c r="M8" s="31"/>
    </row>
    <row r="9" spans="1:13" s="26" customFormat="1" x14ac:dyDescent="0.25">
      <c r="A9" s="12" t="s">
        <v>10</v>
      </c>
      <c r="B9" s="31">
        <v>336</v>
      </c>
      <c r="C9" s="31">
        <v>698</v>
      </c>
      <c r="D9" s="31">
        <v>301</v>
      </c>
      <c r="E9" s="31">
        <v>99</v>
      </c>
      <c r="F9" s="31">
        <v>17</v>
      </c>
      <c r="G9" s="31">
        <v>10</v>
      </c>
      <c r="H9" s="31">
        <v>8</v>
      </c>
      <c r="I9" s="31">
        <v>0</v>
      </c>
      <c r="J9" s="31">
        <v>23</v>
      </c>
      <c r="K9" s="31">
        <v>4241</v>
      </c>
      <c r="L9" s="32">
        <v>5733</v>
      </c>
      <c r="M9" s="31"/>
    </row>
    <row r="10" spans="1:13" s="26" customFormat="1" x14ac:dyDescent="0.25">
      <c r="A10" s="12" t="s">
        <v>3</v>
      </c>
      <c r="B10" s="31">
        <v>349</v>
      </c>
      <c r="C10" s="31">
        <v>798</v>
      </c>
      <c r="D10" s="31">
        <v>346</v>
      </c>
      <c r="E10" s="31">
        <v>107</v>
      </c>
      <c r="F10" s="31">
        <v>20</v>
      </c>
      <c r="G10" s="31">
        <v>23</v>
      </c>
      <c r="H10" s="31">
        <v>8</v>
      </c>
      <c r="I10" s="31">
        <v>2</v>
      </c>
      <c r="J10" s="31">
        <v>3</v>
      </c>
      <c r="K10" s="31">
        <v>5165</v>
      </c>
      <c r="L10" s="32">
        <v>6821</v>
      </c>
      <c r="M10" s="31"/>
    </row>
    <row r="11" spans="1:13" s="26" customFormat="1" x14ac:dyDescent="0.25">
      <c r="A11" s="12" t="s">
        <v>0</v>
      </c>
      <c r="B11" s="31">
        <v>292</v>
      </c>
      <c r="C11" s="31">
        <v>825</v>
      </c>
      <c r="D11" s="31">
        <v>347</v>
      </c>
      <c r="E11" s="31">
        <v>90</v>
      </c>
      <c r="F11" s="31">
        <v>25</v>
      </c>
      <c r="G11" s="31">
        <v>16</v>
      </c>
      <c r="H11" s="31">
        <v>6</v>
      </c>
      <c r="I11" s="31">
        <v>0</v>
      </c>
      <c r="J11" s="31">
        <v>5</v>
      </c>
      <c r="K11" s="31">
        <v>5291</v>
      </c>
      <c r="L11" s="32">
        <v>6897</v>
      </c>
      <c r="M11" s="31"/>
    </row>
    <row r="12" spans="1:13" s="26" customFormat="1" x14ac:dyDescent="0.25">
      <c r="A12" s="12" t="s">
        <v>1</v>
      </c>
      <c r="B12" s="31">
        <v>264</v>
      </c>
      <c r="C12" s="31">
        <v>902</v>
      </c>
      <c r="D12" s="31">
        <v>401</v>
      </c>
      <c r="E12" s="31">
        <v>121</v>
      </c>
      <c r="F12" s="31">
        <v>30</v>
      </c>
      <c r="G12" s="31">
        <v>21</v>
      </c>
      <c r="H12" s="31">
        <v>5</v>
      </c>
      <c r="I12" s="31">
        <v>0</v>
      </c>
      <c r="J12" s="31">
        <v>0</v>
      </c>
      <c r="K12" s="31">
        <v>5946</v>
      </c>
      <c r="L12" s="32">
        <v>7690</v>
      </c>
      <c r="M12" s="31"/>
    </row>
    <row r="13" spans="1:13" s="26" customFormat="1" x14ac:dyDescent="0.25">
      <c r="A13" s="12" t="s">
        <v>2</v>
      </c>
      <c r="B13" s="31">
        <v>302</v>
      </c>
      <c r="C13" s="31">
        <v>1009</v>
      </c>
      <c r="D13" s="31">
        <v>464</v>
      </c>
      <c r="E13" s="31">
        <v>132</v>
      </c>
      <c r="F13" s="31">
        <v>44</v>
      </c>
      <c r="G13" s="31">
        <v>24</v>
      </c>
      <c r="H13" s="31">
        <v>9</v>
      </c>
      <c r="I13" s="31">
        <v>1</v>
      </c>
      <c r="J13" s="31">
        <v>1</v>
      </c>
      <c r="K13" s="31">
        <v>5886</v>
      </c>
      <c r="L13" s="32">
        <v>7872</v>
      </c>
      <c r="M13" s="31"/>
    </row>
    <row r="14" spans="1:13" s="26" customFormat="1" x14ac:dyDescent="0.25">
      <c r="A14" s="12" t="s">
        <v>231</v>
      </c>
      <c r="B14" s="31">
        <v>326</v>
      </c>
      <c r="C14" s="31">
        <v>971</v>
      </c>
      <c r="D14" s="31">
        <v>516</v>
      </c>
      <c r="E14" s="31">
        <v>162</v>
      </c>
      <c r="F14" s="31">
        <v>42</v>
      </c>
      <c r="G14" s="31">
        <v>30</v>
      </c>
      <c r="H14" s="31">
        <v>14</v>
      </c>
      <c r="I14" s="31">
        <v>0</v>
      </c>
      <c r="J14" s="31">
        <v>1</v>
      </c>
      <c r="K14" s="31">
        <v>5963</v>
      </c>
      <c r="L14" s="32">
        <f t="shared" ref="L14:L19" si="0">SUM(B14:K14)</f>
        <v>8025</v>
      </c>
      <c r="M14" s="31"/>
    </row>
    <row r="15" spans="1:13" s="26" customFormat="1" x14ac:dyDescent="0.25">
      <c r="A15" s="12" t="s">
        <v>233</v>
      </c>
      <c r="B15" s="31">
        <v>328</v>
      </c>
      <c r="C15" s="31">
        <v>1117</v>
      </c>
      <c r="D15" s="31">
        <v>542</v>
      </c>
      <c r="E15" s="31">
        <v>165</v>
      </c>
      <c r="F15" s="31">
        <v>41</v>
      </c>
      <c r="G15" s="31">
        <v>35</v>
      </c>
      <c r="H15" s="31">
        <v>14</v>
      </c>
      <c r="I15" s="31">
        <v>1</v>
      </c>
      <c r="J15" s="31">
        <v>1</v>
      </c>
      <c r="K15" s="31">
        <v>7799</v>
      </c>
      <c r="L15" s="32">
        <f t="shared" si="0"/>
        <v>10043</v>
      </c>
      <c r="M15" s="31"/>
    </row>
    <row r="16" spans="1:13" s="26" customFormat="1" x14ac:dyDescent="0.25">
      <c r="A16" s="12" t="s">
        <v>267</v>
      </c>
      <c r="B16" s="31">
        <v>296</v>
      </c>
      <c r="C16" s="31">
        <v>950</v>
      </c>
      <c r="D16" s="31">
        <v>468</v>
      </c>
      <c r="E16" s="31">
        <v>137</v>
      </c>
      <c r="F16" s="31">
        <v>29</v>
      </c>
      <c r="G16" s="31">
        <v>27</v>
      </c>
      <c r="H16" s="31">
        <v>10</v>
      </c>
      <c r="I16" s="31">
        <v>4</v>
      </c>
      <c r="J16" s="31">
        <v>1</v>
      </c>
      <c r="K16" s="31">
        <v>7300</v>
      </c>
      <c r="L16" s="32">
        <f t="shared" si="0"/>
        <v>9222</v>
      </c>
      <c r="M16" s="31"/>
    </row>
    <row r="17" spans="1:13" s="26" customFormat="1" x14ac:dyDescent="0.25">
      <c r="A17" s="12" t="s">
        <v>268</v>
      </c>
      <c r="B17" s="31">
        <v>287</v>
      </c>
      <c r="C17" s="31">
        <v>875</v>
      </c>
      <c r="D17" s="31">
        <v>468</v>
      </c>
      <c r="E17" s="31">
        <v>148</v>
      </c>
      <c r="F17" s="31">
        <v>32</v>
      </c>
      <c r="G17" s="31">
        <v>23</v>
      </c>
      <c r="H17" s="31">
        <v>9</v>
      </c>
      <c r="I17" s="31">
        <v>2</v>
      </c>
      <c r="J17" s="31">
        <v>1</v>
      </c>
      <c r="K17" s="31">
        <v>7591</v>
      </c>
      <c r="L17" s="32">
        <f t="shared" si="0"/>
        <v>9436</v>
      </c>
      <c r="M17" s="31"/>
    </row>
    <row r="18" spans="1:13" s="26" customFormat="1" x14ac:dyDescent="0.25">
      <c r="A18" s="12" t="s">
        <v>278</v>
      </c>
      <c r="B18" s="31">
        <v>259</v>
      </c>
      <c r="C18" s="31">
        <v>784</v>
      </c>
      <c r="D18" s="31">
        <v>421</v>
      </c>
      <c r="E18" s="31">
        <v>162</v>
      </c>
      <c r="F18" s="31">
        <v>26</v>
      </c>
      <c r="G18" s="31">
        <v>23</v>
      </c>
      <c r="H18" s="31">
        <v>12</v>
      </c>
      <c r="I18" s="31">
        <v>2</v>
      </c>
      <c r="J18" s="31">
        <v>2</v>
      </c>
      <c r="K18" s="31">
        <v>6627</v>
      </c>
      <c r="L18" s="32">
        <f t="shared" si="0"/>
        <v>8318</v>
      </c>
      <c r="M18" s="31"/>
    </row>
    <row r="19" spans="1:13" s="91" customFormat="1" x14ac:dyDescent="0.25">
      <c r="A19" s="12" t="s">
        <v>279</v>
      </c>
      <c r="B19" s="31">
        <v>289</v>
      </c>
      <c r="C19" s="31">
        <v>780</v>
      </c>
      <c r="D19" s="31">
        <v>441</v>
      </c>
      <c r="E19" s="31">
        <v>148</v>
      </c>
      <c r="F19" s="31">
        <v>36</v>
      </c>
      <c r="G19" s="31">
        <v>30</v>
      </c>
      <c r="H19" s="31">
        <v>34</v>
      </c>
      <c r="I19" s="31">
        <v>4</v>
      </c>
      <c r="J19" s="31">
        <v>0</v>
      </c>
      <c r="K19" s="31">
        <v>7669</v>
      </c>
      <c r="L19" s="32">
        <f t="shared" si="0"/>
        <v>9431</v>
      </c>
      <c r="M19" s="31"/>
    </row>
    <row r="20" spans="1:13" s="26" customFormat="1" x14ac:dyDescent="0.25">
      <c r="A20" s="94" t="s">
        <v>55</v>
      </c>
      <c r="B20" s="94"/>
      <c r="C20" s="94"/>
      <c r="D20" s="94"/>
      <c r="E20" s="94"/>
      <c r="F20" s="94"/>
      <c r="G20" s="94"/>
      <c r="H20" s="94"/>
      <c r="I20" s="94"/>
      <c r="J20" s="94"/>
      <c r="K20" s="94"/>
      <c r="L20" s="94"/>
      <c r="M20" s="31"/>
    </row>
    <row r="21" spans="1:13" s="26" customFormat="1" x14ac:dyDescent="0.25">
      <c r="A21" s="12" t="s">
        <v>4</v>
      </c>
      <c r="B21" s="40">
        <v>5.9943119667468826E-2</v>
      </c>
      <c r="C21" s="40">
        <v>0.13476263399693722</v>
      </c>
      <c r="D21" s="40">
        <v>5.6661562021439509E-2</v>
      </c>
      <c r="E21" s="40">
        <v>1.8595493327499452E-2</v>
      </c>
      <c r="F21" s="40">
        <v>3.2815576460293152E-3</v>
      </c>
      <c r="G21" s="40">
        <v>2.8440166265587398E-3</v>
      </c>
      <c r="H21" s="40">
        <v>4.3754101947057538E-4</v>
      </c>
      <c r="I21" s="40">
        <v>2.1877050973528769E-4</v>
      </c>
      <c r="J21" s="40">
        <v>3.937869175235178E-3</v>
      </c>
      <c r="K21" s="40">
        <v>0.71931743600962594</v>
      </c>
      <c r="L21" s="41">
        <v>1</v>
      </c>
      <c r="M21" s="31"/>
    </row>
    <row r="22" spans="1:13" s="26" customFormat="1" x14ac:dyDescent="0.25">
      <c r="A22" s="12" t="s">
        <v>10</v>
      </c>
      <c r="B22" s="40">
        <v>5.8608058608058608E-2</v>
      </c>
      <c r="C22" s="40">
        <v>0.12175126460840746</v>
      </c>
      <c r="D22" s="40">
        <v>5.2503052503052504E-2</v>
      </c>
      <c r="E22" s="40">
        <v>1.726844583987441E-2</v>
      </c>
      <c r="F22" s="40">
        <v>2.9652886795743937E-3</v>
      </c>
      <c r="G22" s="40">
        <v>1.7442874585731729E-3</v>
      </c>
      <c r="H22" s="40">
        <v>1.3954299668585382E-3</v>
      </c>
      <c r="I22" s="40">
        <v>0</v>
      </c>
      <c r="J22" s="40">
        <v>4.0118611547182974E-3</v>
      </c>
      <c r="K22" s="40">
        <v>0.73975231118088258</v>
      </c>
      <c r="L22" s="41">
        <v>1</v>
      </c>
      <c r="M22" s="31"/>
    </row>
    <row r="23" spans="1:13" s="26" customFormat="1" x14ac:dyDescent="0.25">
      <c r="A23" s="12" t="s">
        <v>3</v>
      </c>
      <c r="B23" s="40">
        <v>5.1165518252455654E-2</v>
      </c>
      <c r="C23" s="40">
        <v>0.11699164345403899</v>
      </c>
      <c r="D23" s="40">
        <v>5.0725700043981824E-2</v>
      </c>
      <c r="E23" s="40">
        <v>1.5686849435566634E-2</v>
      </c>
      <c r="F23" s="40">
        <v>2.9321213898255388E-3</v>
      </c>
      <c r="G23" s="40">
        <v>3.3719395982993697E-3</v>
      </c>
      <c r="H23" s="40">
        <v>1.1728485559302155E-3</v>
      </c>
      <c r="I23" s="40">
        <v>2.9321213898255387E-4</v>
      </c>
      <c r="J23" s="40">
        <v>4.3981820847383083E-4</v>
      </c>
      <c r="K23" s="40">
        <v>0.75722034892244539</v>
      </c>
      <c r="L23" s="41">
        <v>1</v>
      </c>
      <c r="M23" s="31"/>
    </row>
    <row r="24" spans="1:13" s="26" customFormat="1" x14ac:dyDescent="0.25">
      <c r="A24" s="12" t="s">
        <v>0</v>
      </c>
      <c r="B24" s="40">
        <v>4.2337248078874873E-2</v>
      </c>
      <c r="C24" s="40">
        <v>0.11961722488038277</v>
      </c>
      <c r="D24" s="40">
        <v>5.0311729737567056E-2</v>
      </c>
      <c r="E24" s="40">
        <v>1.3049151805132666E-2</v>
      </c>
      <c r="F24" s="40">
        <v>3.6247643903146295E-3</v>
      </c>
      <c r="G24" s="40">
        <v>2.319849209801363E-3</v>
      </c>
      <c r="H24" s="40">
        <v>8.6994345367551109E-4</v>
      </c>
      <c r="I24" s="40">
        <v>0</v>
      </c>
      <c r="J24" s="40">
        <v>7.2495287806292592E-4</v>
      </c>
      <c r="K24" s="40">
        <v>0.76714513556618824</v>
      </c>
      <c r="L24" s="41">
        <v>1</v>
      </c>
      <c r="M24" s="31"/>
    </row>
    <row r="25" spans="1:13" s="26" customFormat="1" x14ac:dyDescent="0.25">
      <c r="A25" s="12" t="s">
        <v>1</v>
      </c>
      <c r="B25" s="40">
        <v>3.4330299089726915E-2</v>
      </c>
      <c r="C25" s="40">
        <v>0.11729518855656697</v>
      </c>
      <c r="D25" s="40">
        <v>5.2145643693107931E-2</v>
      </c>
      <c r="E25" s="40">
        <v>1.5734720416124837E-2</v>
      </c>
      <c r="F25" s="40">
        <v>3.9011703511053317E-3</v>
      </c>
      <c r="G25" s="40">
        <v>2.7308192457737323E-3</v>
      </c>
      <c r="H25" s="40">
        <v>6.5019505851755528E-4</v>
      </c>
      <c r="I25" s="40">
        <v>0</v>
      </c>
      <c r="J25" s="40">
        <v>0</v>
      </c>
      <c r="K25" s="40">
        <v>0.77321196358907673</v>
      </c>
      <c r="L25" s="41">
        <v>1</v>
      </c>
      <c r="M25" s="31"/>
    </row>
    <row r="26" spans="1:13" s="26" customFormat="1" x14ac:dyDescent="0.25">
      <c r="A26" s="12" t="s">
        <v>2</v>
      </c>
      <c r="B26" s="40">
        <v>3.8363821138211379E-2</v>
      </c>
      <c r="C26" s="40">
        <v>0.12817581300813008</v>
      </c>
      <c r="D26" s="40">
        <v>5.894308943089431E-2</v>
      </c>
      <c r="E26" s="40">
        <v>1.676829268292683E-2</v>
      </c>
      <c r="F26" s="40">
        <v>5.5894308943089431E-3</v>
      </c>
      <c r="G26" s="40">
        <v>3.0487804878048782E-3</v>
      </c>
      <c r="H26" s="40">
        <v>1.1432926829268292E-3</v>
      </c>
      <c r="I26" s="40">
        <v>1.2703252032520327E-4</v>
      </c>
      <c r="J26" s="40">
        <v>1.2703252032520327E-4</v>
      </c>
      <c r="K26" s="40">
        <v>0.74771341463414631</v>
      </c>
      <c r="L26" s="41">
        <v>1</v>
      </c>
      <c r="M26" s="31"/>
    </row>
    <row r="27" spans="1:13" s="26" customFormat="1" x14ac:dyDescent="0.25">
      <c r="A27" s="12" t="s">
        <v>231</v>
      </c>
      <c r="B27" s="40">
        <f t="shared" ref="B27:L27" si="1">B14/$L14</f>
        <v>4.0623052959501554E-2</v>
      </c>
      <c r="C27" s="40">
        <f t="shared" si="1"/>
        <v>0.1209968847352025</v>
      </c>
      <c r="D27" s="40">
        <f t="shared" si="1"/>
        <v>6.4299065420560741E-2</v>
      </c>
      <c r="E27" s="40">
        <f t="shared" si="1"/>
        <v>2.0186915887850466E-2</v>
      </c>
      <c r="F27" s="40">
        <f t="shared" si="1"/>
        <v>5.2336448598130844E-3</v>
      </c>
      <c r="G27" s="40">
        <f t="shared" si="1"/>
        <v>3.7383177570093459E-3</v>
      </c>
      <c r="H27" s="40">
        <f t="shared" si="1"/>
        <v>1.7445482866043614E-3</v>
      </c>
      <c r="I27" s="40">
        <f t="shared" si="1"/>
        <v>0</v>
      </c>
      <c r="J27" s="40">
        <f t="shared" si="1"/>
        <v>1.2461059190031152E-4</v>
      </c>
      <c r="K27" s="40">
        <f t="shared" si="1"/>
        <v>0.74305295950155759</v>
      </c>
      <c r="L27" s="41">
        <f t="shared" si="1"/>
        <v>1</v>
      </c>
      <c r="M27" s="31"/>
    </row>
    <row r="28" spans="1:13" s="26" customFormat="1" x14ac:dyDescent="0.25">
      <c r="A28" s="12" t="s">
        <v>233</v>
      </c>
      <c r="B28" s="40">
        <f t="shared" ref="B28:L28" si="2">B15/$L15</f>
        <v>3.2659563875336056E-2</v>
      </c>
      <c r="C28" s="40">
        <f t="shared" si="2"/>
        <v>0.1112217464900926</v>
      </c>
      <c r="D28" s="40">
        <f t="shared" si="2"/>
        <v>5.3967937867171162E-2</v>
      </c>
      <c r="E28" s="40">
        <f t="shared" si="2"/>
        <v>1.642935377875137E-2</v>
      </c>
      <c r="F28" s="40">
        <f t="shared" si="2"/>
        <v>4.082445484417007E-3</v>
      </c>
      <c r="G28" s="40">
        <f t="shared" si="2"/>
        <v>3.4850144379169573E-3</v>
      </c>
      <c r="H28" s="40">
        <f t="shared" si="2"/>
        <v>1.3940057751667828E-3</v>
      </c>
      <c r="I28" s="40">
        <f t="shared" si="2"/>
        <v>9.9571841083341631E-5</v>
      </c>
      <c r="J28" s="40">
        <f t="shared" si="2"/>
        <v>9.9571841083341631E-5</v>
      </c>
      <c r="K28" s="40">
        <f t="shared" si="2"/>
        <v>0.77656078860898137</v>
      </c>
      <c r="L28" s="41">
        <f t="shared" si="2"/>
        <v>1</v>
      </c>
      <c r="M28" s="31"/>
    </row>
    <row r="29" spans="1:13" s="26" customFormat="1" x14ac:dyDescent="0.25">
      <c r="A29" s="12" t="s">
        <v>267</v>
      </c>
      <c r="B29" s="40">
        <f t="shared" ref="B29:L29" si="3">B16/$L16</f>
        <v>3.2097158967685967E-2</v>
      </c>
      <c r="C29" s="40">
        <f t="shared" si="3"/>
        <v>0.10301453047061375</v>
      </c>
      <c r="D29" s="40">
        <f t="shared" si="3"/>
        <v>5.0748210800260249E-2</v>
      </c>
      <c r="E29" s="40">
        <f t="shared" si="3"/>
        <v>1.4855779657341141E-2</v>
      </c>
      <c r="F29" s="40">
        <f t="shared" si="3"/>
        <v>3.1446540880503146E-3</v>
      </c>
      <c r="G29" s="40">
        <f t="shared" si="3"/>
        <v>2.9277813923227064E-3</v>
      </c>
      <c r="H29" s="40">
        <f t="shared" si="3"/>
        <v>1.0843634786380394E-3</v>
      </c>
      <c r="I29" s="40">
        <f t="shared" si="3"/>
        <v>4.3374539145521576E-4</v>
      </c>
      <c r="J29" s="40">
        <f t="shared" si="3"/>
        <v>1.0843634786380394E-4</v>
      </c>
      <c r="K29" s="40">
        <f t="shared" si="3"/>
        <v>0.79158533940576881</v>
      </c>
      <c r="L29" s="41">
        <f t="shared" si="3"/>
        <v>1</v>
      </c>
      <c r="M29" s="31"/>
    </row>
    <row r="30" spans="1:13" s="26" customFormat="1" x14ac:dyDescent="0.25">
      <c r="A30" s="12" t="s">
        <v>268</v>
      </c>
      <c r="B30" s="40">
        <f t="shared" ref="B30:L30" si="4">B17/$L17</f>
        <v>3.0415430267062313E-2</v>
      </c>
      <c r="C30" s="40">
        <f t="shared" si="4"/>
        <v>9.2729970326409492E-2</v>
      </c>
      <c r="D30" s="40">
        <f t="shared" si="4"/>
        <v>4.959728698601102E-2</v>
      </c>
      <c r="E30" s="40">
        <f t="shared" si="4"/>
        <v>1.5684612123781264E-2</v>
      </c>
      <c r="F30" s="40">
        <f t="shared" si="4"/>
        <v>3.3912674862229758E-3</v>
      </c>
      <c r="G30" s="40">
        <f t="shared" si="4"/>
        <v>2.4374735057227639E-3</v>
      </c>
      <c r="H30" s="40">
        <f t="shared" si="4"/>
        <v>9.5379398050021193E-4</v>
      </c>
      <c r="I30" s="40">
        <f t="shared" si="4"/>
        <v>2.1195421788893599E-4</v>
      </c>
      <c r="J30" s="40">
        <f t="shared" si="4"/>
        <v>1.0597710894446799E-4</v>
      </c>
      <c r="K30" s="40">
        <f t="shared" si="4"/>
        <v>0.8044722339974566</v>
      </c>
      <c r="L30" s="41">
        <f t="shared" si="4"/>
        <v>1</v>
      </c>
      <c r="M30" s="31"/>
    </row>
    <row r="31" spans="1:13" s="26" customFormat="1" x14ac:dyDescent="0.25">
      <c r="A31" s="12" t="s">
        <v>278</v>
      </c>
      <c r="B31" s="40">
        <f>B18/$L18</f>
        <v>3.113729261841789E-2</v>
      </c>
      <c r="C31" s="40">
        <f t="shared" ref="C31:K31" si="5">C18/$L18</f>
        <v>9.425342630440009E-2</v>
      </c>
      <c r="D31" s="40">
        <f t="shared" si="5"/>
        <v>5.0613128155806687E-2</v>
      </c>
      <c r="E31" s="40">
        <f t="shared" si="5"/>
        <v>1.9475835537388797E-2</v>
      </c>
      <c r="F31" s="40">
        <f t="shared" si="5"/>
        <v>3.1257513825438807E-3</v>
      </c>
      <c r="G31" s="40">
        <f t="shared" si="5"/>
        <v>2.7650877614811254E-3</v>
      </c>
      <c r="H31" s="40">
        <f t="shared" si="5"/>
        <v>1.4426544842510219E-3</v>
      </c>
      <c r="I31" s="40">
        <f t="shared" si="5"/>
        <v>2.4044241404183698E-4</v>
      </c>
      <c r="J31" s="40">
        <f t="shared" si="5"/>
        <v>2.4044241404183698E-4</v>
      </c>
      <c r="K31" s="40">
        <f t="shared" si="5"/>
        <v>0.79670593892762687</v>
      </c>
      <c r="L31" s="41">
        <f>L18/$L18</f>
        <v>1</v>
      </c>
      <c r="M31" s="31"/>
    </row>
    <row r="32" spans="1:13" s="91" customFormat="1" x14ac:dyDescent="0.25">
      <c r="A32" s="12" t="s">
        <v>279</v>
      </c>
      <c r="B32" s="40">
        <f>B19/$L19</f>
        <v>3.0643622097338563E-2</v>
      </c>
      <c r="C32" s="40">
        <f t="shared" ref="C32:K32" si="6">C19/$L19</f>
        <v>8.2705969674477783E-2</v>
      </c>
      <c r="D32" s="40">
        <f t="shared" si="6"/>
        <v>4.6760682854416286E-2</v>
      </c>
      <c r="E32" s="40">
        <f t="shared" si="6"/>
        <v>1.5692927579259889E-2</v>
      </c>
      <c r="F32" s="40">
        <f t="shared" si="6"/>
        <v>3.817198600360513E-3</v>
      </c>
      <c r="G32" s="40">
        <f t="shared" si="6"/>
        <v>3.180998833633761E-3</v>
      </c>
      <c r="H32" s="40">
        <f t="shared" si="6"/>
        <v>3.6051320114515958E-3</v>
      </c>
      <c r="I32" s="40">
        <f t="shared" si="6"/>
        <v>4.2413317781783482E-4</v>
      </c>
      <c r="J32" s="40">
        <f t="shared" si="6"/>
        <v>0</v>
      </c>
      <c r="K32" s="40">
        <f t="shared" si="6"/>
        <v>0.81316933517124379</v>
      </c>
      <c r="L32" s="41">
        <f>L19/$L19</f>
        <v>1</v>
      </c>
      <c r="M32" s="31"/>
    </row>
    <row r="33" spans="1:14" s="26" customFormat="1" x14ac:dyDescent="0.25">
      <c r="A33" s="94" t="s">
        <v>53</v>
      </c>
      <c r="B33" s="94"/>
      <c r="C33" s="94"/>
      <c r="D33" s="94"/>
      <c r="E33" s="94"/>
      <c r="F33" s="94"/>
      <c r="G33" s="94"/>
      <c r="H33" s="94"/>
      <c r="I33" s="94"/>
      <c r="J33" s="94"/>
      <c r="K33" s="94"/>
      <c r="L33" s="94"/>
      <c r="M33" s="31"/>
    </row>
    <row r="34" spans="1:14" s="26" customFormat="1" x14ac:dyDescent="0.25">
      <c r="A34" s="12" t="s">
        <v>10</v>
      </c>
      <c r="B34" s="40">
        <v>-1.3350610594102183E-3</v>
      </c>
      <c r="C34" s="40">
        <v>-1.3011369388529759E-2</v>
      </c>
      <c r="D34" s="40">
        <v>-4.1585095183870047E-3</v>
      </c>
      <c r="E34" s="40">
        <v>-1.3270474876250424E-3</v>
      </c>
      <c r="F34" s="40">
        <v>-3.1626896645492149E-4</v>
      </c>
      <c r="G34" s="40">
        <v>-1.0997291679855669E-3</v>
      </c>
      <c r="H34" s="40">
        <v>9.5788894738796284E-4</v>
      </c>
      <c r="I34" s="40">
        <v>-2.1877050973528769E-4</v>
      </c>
      <c r="J34" s="40">
        <v>7.3991979483119426E-5</v>
      </c>
      <c r="K34" s="40">
        <v>2.0434875171256639E-2</v>
      </c>
      <c r="L34" s="41">
        <v>0</v>
      </c>
      <c r="M34" s="31"/>
    </row>
    <row r="35" spans="1:14" s="26" customFormat="1" x14ac:dyDescent="0.25">
      <c r="A35" s="12" t="s">
        <v>3</v>
      </c>
      <c r="B35" s="40">
        <v>-7.4425403556029543E-3</v>
      </c>
      <c r="C35" s="40">
        <v>-4.759621154368468E-3</v>
      </c>
      <c r="D35" s="40">
        <v>-1.7773524590706802E-3</v>
      </c>
      <c r="E35" s="40">
        <v>-1.5815964043077758E-3</v>
      </c>
      <c r="F35" s="40">
        <v>-3.3167289748854863E-5</v>
      </c>
      <c r="G35" s="40">
        <v>1.6276521397261968E-3</v>
      </c>
      <c r="H35" s="40">
        <v>-2.2258141092832274E-4</v>
      </c>
      <c r="I35" s="40">
        <v>2.9321213898255387E-4</v>
      </c>
      <c r="J35" s="40">
        <v>-3.5720429462444666E-3</v>
      </c>
      <c r="K35" s="40">
        <v>1.7468037741562803E-2</v>
      </c>
      <c r="L35" s="41">
        <v>0</v>
      </c>
      <c r="M35" s="31"/>
    </row>
    <row r="36" spans="1:14" s="26" customFormat="1" x14ac:dyDescent="0.25">
      <c r="A36" s="12" t="s">
        <v>0</v>
      </c>
      <c r="B36" s="40">
        <v>-8.8282701735807809E-3</v>
      </c>
      <c r="C36" s="40">
        <v>2.6255814263437816E-3</v>
      </c>
      <c r="D36" s="40">
        <v>-4.1397030641476817E-4</v>
      </c>
      <c r="E36" s="40">
        <v>-2.6376976304339685E-3</v>
      </c>
      <c r="F36" s="40">
        <v>6.926430004890907E-4</v>
      </c>
      <c r="G36" s="40">
        <v>-1.0520903884980067E-3</v>
      </c>
      <c r="H36" s="40">
        <v>-3.0290510225470439E-4</v>
      </c>
      <c r="I36" s="40">
        <v>-2.9321213898255387E-4</v>
      </c>
      <c r="J36" s="40">
        <v>2.8513466958909509E-4</v>
      </c>
      <c r="K36" s="40">
        <v>9.9247866437428556E-3</v>
      </c>
      <c r="L36" s="41">
        <v>0</v>
      </c>
      <c r="M36" s="31"/>
    </row>
    <row r="37" spans="1:14" s="26" customFormat="1" x14ac:dyDescent="0.25">
      <c r="A37" s="12" t="s">
        <v>1</v>
      </c>
      <c r="B37" s="40">
        <v>-8.0069489891479578E-3</v>
      </c>
      <c r="C37" s="40">
        <v>-2.322036323815807E-3</v>
      </c>
      <c r="D37" s="40">
        <v>1.8339139555408751E-3</v>
      </c>
      <c r="E37" s="40">
        <v>2.6855686109921711E-3</v>
      </c>
      <c r="F37" s="40">
        <v>2.7640596079070217E-4</v>
      </c>
      <c r="G37" s="40">
        <v>4.1097003597236927E-4</v>
      </c>
      <c r="H37" s="40">
        <v>-2.1974839515795581E-4</v>
      </c>
      <c r="I37" s="40">
        <v>0</v>
      </c>
      <c r="J37" s="40">
        <v>-7.2495287806292592E-4</v>
      </c>
      <c r="K37" s="40">
        <v>6.066828022888493E-3</v>
      </c>
      <c r="L37" s="41">
        <v>0</v>
      </c>
      <c r="M37" s="31"/>
    </row>
    <row r="38" spans="1:14" s="26" customFormat="1" x14ac:dyDescent="0.25">
      <c r="A38" s="42" t="s">
        <v>2</v>
      </c>
      <c r="B38" s="40">
        <v>4.0335220484844642E-3</v>
      </c>
      <c r="C38" s="40">
        <v>1.0880624451563112E-2</v>
      </c>
      <c r="D38" s="40">
        <v>6.7974457377863798E-3</v>
      </c>
      <c r="E38" s="40">
        <v>1.0335722668019937E-3</v>
      </c>
      <c r="F38" s="40">
        <v>1.6882605432036115E-3</v>
      </c>
      <c r="G38" s="40">
        <v>3.1796124203114584E-4</v>
      </c>
      <c r="H38" s="40">
        <v>4.9309762440927392E-4</v>
      </c>
      <c r="I38" s="40">
        <v>1.2703252032520327E-4</v>
      </c>
      <c r="J38" s="40">
        <v>1.2703252032520327E-4</v>
      </c>
      <c r="K38" s="40">
        <v>-2.5498548954930422E-2</v>
      </c>
      <c r="L38" s="41">
        <v>0</v>
      </c>
      <c r="M38" s="31"/>
    </row>
    <row r="39" spans="1:14" s="26" customFormat="1" x14ac:dyDescent="0.25">
      <c r="A39" s="12" t="s">
        <v>231</v>
      </c>
      <c r="B39" s="40">
        <f t="shared" ref="B39:L39" si="7">B27-B26</f>
        <v>2.2592318212901752E-3</v>
      </c>
      <c r="C39" s="40">
        <f t="shared" si="7"/>
        <v>-7.1789282729275844E-3</v>
      </c>
      <c r="D39" s="40">
        <f t="shared" si="7"/>
        <v>5.3559759896664311E-3</v>
      </c>
      <c r="E39" s="40">
        <f t="shared" si="7"/>
        <v>3.4186232049236362E-3</v>
      </c>
      <c r="F39" s="40">
        <f t="shared" si="7"/>
        <v>-3.5578603449585872E-4</v>
      </c>
      <c r="G39" s="40">
        <f t="shared" si="7"/>
        <v>6.8953726920446779E-4</v>
      </c>
      <c r="H39" s="40">
        <f t="shared" si="7"/>
        <v>6.012556036775322E-4</v>
      </c>
      <c r="I39" s="40">
        <f t="shared" si="7"/>
        <v>-1.2703252032520327E-4</v>
      </c>
      <c r="J39" s="40">
        <f t="shared" si="7"/>
        <v>-2.4219284248917447E-6</v>
      </c>
      <c r="K39" s="40">
        <f t="shared" si="7"/>
        <v>-4.6604551325887256E-3</v>
      </c>
      <c r="L39" s="41">
        <f t="shared" si="7"/>
        <v>0</v>
      </c>
      <c r="M39" s="31"/>
    </row>
    <row r="40" spans="1:14" s="26" customFormat="1" x14ac:dyDescent="0.25">
      <c r="A40" s="12" t="s">
        <v>233</v>
      </c>
      <c r="B40" s="40">
        <f t="shared" ref="B40:L40" si="8">B28-B27</f>
        <v>-7.9634890841654982E-3</v>
      </c>
      <c r="C40" s="40">
        <f t="shared" si="8"/>
        <v>-9.7751382451098934E-3</v>
      </c>
      <c r="D40" s="40">
        <f t="shared" si="8"/>
        <v>-1.033112755338958E-2</v>
      </c>
      <c r="E40" s="40">
        <f t="shared" si="8"/>
        <v>-3.7575621090990968E-3</v>
      </c>
      <c r="F40" s="40">
        <f t="shared" si="8"/>
        <v>-1.1511993753960774E-3</v>
      </c>
      <c r="G40" s="40">
        <f t="shared" si="8"/>
        <v>-2.5330331909238866E-4</v>
      </c>
      <c r="H40" s="40">
        <f t="shared" si="8"/>
        <v>-3.5054251143757861E-4</v>
      </c>
      <c r="I40" s="40">
        <f t="shared" si="8"/>
        <v>9.9571841083341631E-5</v>
      </c>
      <c r="J40" s="40">
        <f t="shared" si="8"/>
        <v>-2.5038750816969889E-5</v>
      </c>
      <c r="K40" s="40">
        <f t="shared" si="8"/>
        <v>3.3507829107423781E-2</v>
      </c>
      <c r="L40" s="41">
        <f t="shared" si="8"/>
        <v>0</v>
      </c>
      <c r="M40" s="31"/>
    </row>
    <row r="41" spans="1:14" s="26" customFormat="1" x14ac:dyDescent="0.25">
      <c r="A41" s="12" t="s">
        <v>267</v>
      </c>
      <c r="B41" s="40">
        <f t="shared" ref="B41:L41" si="9">B29-B28</f>
        <v>-5.6240490765008949E-4</v>
      </c>
      <c r="C41" s="40">
        <f t="shared" si="9"/>
        <v>-8.2072160194788524E-3</v>
      </c>
      <c r="D41" s="40">
        <f t="shared" si="9"/>
        <v>-3.2197270669109129E-3</v>
      </c>
      <c r="E41" s="40">
        <f t="shared" si="9"/>
        <v>-1.5735741214102286E-3</v>
      </c>
      <c r="F41" s="40">
        <f t="shared" si="9"/>
        <v>-9.3779139636669239E-4</v>
      </c>
      <c r="G41" s="40">
        <f t="shared" si="9"/>
        <v>-5.5723304559425089E-4</v>
      </c>
      <c r="H41" s="40">
        <f t="shared" si="9"/>
        <v>-3.0964229652874335E-4</v>
      </c>
      <c r="I41" s="40">
        <f t="shared" si="9"/>
        <v>3.3417355037187416E-4</v>
      </c>
      <c r="J41" s="40">
        <f t="shared" si="9"/>
        <v>8.8645067804623098E-6</v>
      </c>
      <c r="K41" s="40">
        <f t="shared" si="9"/>
        <v>1.5024550796787439E-2</v>
      </c>
      <c r="L41" s="41">
        <f t="shared" si="9"/>
        <v>0</v>
      </c>
      <c r="M41" s="31"/>
    </row>
    <row r="42" spans="1:14" s="26" customFormat="1" x14ac:dyDescent="0.25">
      <c r="A42" s="12" t="s">
        <v>268</v>
      </c>
      <c r="B42" s="40">
        <f t="shared" ref="B42:L42" si="10">B30-B29</f>
        <v>-1.6817287006236532E-3</v>
      </c>
      <c r="C42" s="40">
        <f t="shared" si="10"/>
        <v>-1.0284560144204258E-2</v>
      </c>
      <c r="D42" s="40">
        <f t="shared" si="10"/>
        <v>-1.1509238142492287E-3</v>
      </c>
      <c r="E42" s="40">
        <f t="shared" si="10"/>
        <v>8.2883246644012247E-4</v>
      </c>
      <c r="F42" s="40">
        <f t="shared" si="10"/>
        <v>2.466133981726612E-4</v>
      </c>
      <c r="G42" s="40">
        <f t="shared" si="10"/>
        <v>-4.9030788659994249E-4</v>
      </c>
      <c r="H42" s="40">
        <f t="shared" si="10"/>
        <v>-1.3056949813782751E-4</v>
      </c>
      <c r="I42" s="40">
        <f t="shared" si="10"/>
        <v>-2.2179117356627978E-4</v>
      </c>
      <c r="J42" s="40">
        <f t="shared" si="10"/>
        <v>-2.4592389193359463E-6</v>
      </c>
      <c r="K42" s="40">
        <f t="shared" si="10"/>
        <v>1.2886894591687792E-2</v>
      </c>
      <c r="L42" s="41">
        <f t="shared" si="10"/>
        <v>0</v>
      </c>
      <c r="M42" s="31"/>
    </row>
    <row r="43" spans="1:14" s="26" customFormat="1" x14ac:dyDescent="0.25">
      <c r="A43" s="12" t="s">
        <v>278</v>
      </c>
      <c r="B43" s="40">
        <f>B31-B30</f>
        <v>7.2186235135557678E-4</v>
      </c>
      <c r="C43" s="40">
        <f t="shared" ref="C43:K43" si="11">C31-C30</f>
        <v>1.5234559779905982E-3</v>
      </c>
      <c r="D43" s="40">
        <f t="shared" si="11"/>
        <v>1.0158411697956671E-3</v>
      </c>
      <c r="E43" s="40">
        <f t="shared" si="11"/>
        <v>3.7912234136075335E-3</v>
      </c>
      <c r="F43" s="40">
        <f t="shared" si="11"/>
        <v>-2.6551610367909519E-4</v>
      </c>
      <c r="G43" s="40">
        <f t="shared" si="11"/>
        <v>3.2761425575836148E-4</v>
      </c>
      <c r="H43" s="40">
        <f t="shared" si="11"/>
        <v>4.8886050375080998E-4</v>
      </c>
      <c r="I43" s="40">
        <f t="shared" si="11"/>
        <v>2.8488196152900985E-5</v>
      </c>
      <c r="J43" s="40">
        <f t="shared" si="11"/>
        <v>1.3446530509736898E-4</v>
      </c>
      <c r="K43" s="40">
        <f t="shared" si="11"/>
        <v>-7.7662950698297317E-3</v>
      </c>
      <c r="L43" s="41">
        <f>L31-L30</f>
        <v>0</v>
      </c>
      <c r="M43" s="31"/>
    </row>
    <row r="44" spans="1:14" s="91" customFormat="1" x14ac:dyDescent="0.25">
      <c r="A44" s="12" t="s">
        <v>279</v>
      </c>
      <c r="B44" s="40">
        <f>B32-B31</f>
        <v>-4.9367052107932713E-4</v>
      </c>
      <c r="C44" s="40">
        <f t="shared" ref="C44:K44" si="12">C32-C31</f>
        <v>-1.1547456629922306E-2</v>
      </c>
      <c r="D44" s="40">
        <f t="shared" si="12"/>
        <v>-3.8524453013904017E-3</v>
      </c>
      <c r="E44" s="40">
        <f t="shared" si="12"/>
        <v>-3.7829079581289081E-3</v>
      </c>
      <c r="F44" s="40">
        <f t="shared" si="12"/>
        <v>6.9144721781663233E-4</v>
      </c>
      <c r="G44" s="40">
        <f t="shared" si="12"/>
        <v>4.1591107215263557E-4</v>
      </c>
      <c r="H44" s="40">
        <f t="shared" si="12"/>
        <v>2.1624775272005739E-3</v>
      </c>
      <c r="I44" s="40">
        <f t="shared" si="12"/>
        <v>1.8369076377599785E-4</v>
      </c>
      <c r="J44" s="40">
        <f t="shared" si="12"/>
        <v>-2.4044241404183698E-4</v>
      </c>
      <c r="K44" s="40">
        <f t="shared" si="12"/>
        <v>1.6463396243616923E-2</v>
      </c>
      <c r="L44" s="41">
        <f>L32-L31</f>
        <v>0</v>
      </c>
      <c r="M44" s="31"/>
    </row>
    <row r="45" spans="1:14" s="26" customFormat="1" x14ac:dyDescent="0.25">
      <c r="A45" s="111" t="s">
        <v>150</v>
      </c>
      <c r="B45" s="111"/>
      <c r="C45" s="111"/>
      <c r="D45" s="111"/>
      <c r="E45" s="111"/>
      <c r="F45" s="111"/>
      <c r="G45" s="111"/>
      <c r="H45" s="111"/>
      <c r="I45" s="111"/>
      <c r="J45" s="111"/>
      <c r="K45" s="111"/>
      <c r="L45" s="111"/>
      <c r="M45" s="31"/>
    </row>
    <row r="46" spans="1:14" s="26" customFormat="1" x14ac:dyDescent="0.25">
      <c r="A46" s="104"/>
      <c r="B46" s="104"/>
      <c r="C46" s="104"/>
      <c r="D46" s="104"/>
      <c r="E46" s="104"/>
      <c r="F46" s="104"/>
      <c r="G46" s="104"/>
      <c r="H46" s="104"/>
      <c r="I46" s="104"/>
      <c r="J46" s="104"/>
      <c r="K46" s="104"/>
      <c r="L46" s="104"/>
      <c r="M46" s="31"/>
    </row>
    <row r="47" spans="1:14" s="26" customFormat="1" x14ac:dyDescent="0.25">
      <c r="A47" s="96" t="s">
        <v>207</v>
      </c>
      <c r="B47" s="96"/>
      <c r="C47" s="96"/>
      <c r="D47" s="96"/>
      <c r="E47" s="96"/>
      <c r="F47" s="96"/>
      <c r="G47" s="96"/>
      <c r="H47" s="96"/>
      <c r="I47" s="96"/>
      <c r="J47" s="96"/>
      <c r="K47" s="96"/>
      <c r="L47" s="96"/>
      <c r="M47" s="27"/>
      <c r="N47" s="27"/>
    </row>
    <row r="48" spans="1:14" s="26" customFormat="1" x14ac:dyDescent="0.25">
      <c r="A48" s="12"/>
      <c r="L48" s="31"/>
    </row>
    <row r="49" spans="1:12" s="26" customFormat="1" x14ac:dyDescent="0.25">
      <c r="A49" s="12"/>
      <c r="L49" s="31"/>
    </row>
    <row r="50" spans="1:12" s="26" customFormat="1" x14ac:dyDescent="0.25">
      <c r="A50" s="12"/>
      <c r="L50" s="31"/>
    </row>
    <row r="51" spans="1:12" s="26" customFormat="1" x14ac:dyDescent="0.25">
      <c r="A51" s="12"/>
      <c r="L51" s="31"/>
    </row>
    <row r="52" spans="1:12" s="26" customFormat="1" x14ac:dyDescent="0.25">
      <c r="A52" s="12"/>
      <c r="L52" s="31"/>
    </row>
    <row r="53" spans="1:12" s="26" customFormat="1" x14ac:dyDescent="0.25">
      <c r="A53" s="12"/>
      <c r="L53" s="31"/>
    </row>
    <row r="54" spans="1:12" s="26" customFormat="1" x14ac:dyDescent="0.25">
      <c r="A54" s="12"/>
      <c r="L54" s="31"/>
    </row>
    <row r="55" spans="1:12" s="26" customFormat="1" x14ac:dyDescent="0.25">
      <c r="A55" s="12"/>
      <c r="L55" s="31"/>
    </row>
    <row r="56" spans="1:12" s="26" customFormat="1" x14ac:dyDescent="0.25">
      <c r="A56" s="12"/>
      <c r="L56" s="31"/>
    </row>
    <row r="57" spans="1:12" s="26" customFormat="1" x14ac:dyDescent="0.25">
      <c r="A57" s="12"/>
      <c r="L57" s="31"/>
    </row>
    <row r="58" spans="1:12" s="26" customFormat="1" x14ac:dyDescent="0.25">
      <c r="A58" s="12"/>
      <c r="L58" s="31"/>
    </row>
    <row r="59" spans="1:12" s="26" customFormat="1" x14ac:dyDescent="0.25">
      <c r="A59" s="12"/>
      <c r="L59" s="31"/>
    </row>
    <row r="60" spans="1:12" s="26" customFormat="1" x14ac:dyDescent="0.25">
      <c r="A60" s="12"/>
      <c r="L60" s="31"/>
    </row>
    <row r="61" spans="1:12" s="26" customFormat="1" x14ac:dyDescent="0.25">
      <c r="A61" s="12"/>
      <c r="L61" s="31"/>
    </row>
    <row r="62" spans="1:12" s="26" customFormat="1" x14ac:dyDescent="0.25">
      <c r="A62" s="12"/>
      <c r="L62" s="31"/>
    </row>
    <row r="63" spans="1:12" s="26" customFormat="1" x14ac:dyDescent="0.25">
      <c r="A63" s="12"/>
      <c r="L63" s="31"/>
    </row>
    <row r="64" spans="1:12" s="26" customFormat="1" x14ac:dyDescent="0.25">
      <c r="A64" s="12"/>
      <c r="L64" s="31"/>
    </row>
    <row r="65" spans="1:13" s="26" customFormat="1" x14ac:dyDescent="0.25">
      <c r="A65" s="12"/>
      <c r="L65" s="31"/>
    </row>
    <row r="66" spans="1:13" s="26" customFormat="1" x14ac:dyDescent="0.25">
      <c r="A66" s="12"/>
      <c r="L66" s="31"/>
    </row>
    <row r="67" spans="1:13" s="26" customFormat="1" x14ac:dyDescent="0.25">
      <c r="A67" s="12"/>
      <c r="L67" s="31"/>
    </row>
    <row r="68" spans="1:13" s="26" customFormat="1" x14ac:dyDescent="0.25">
      <c r="A68" s="12"/>
      <c r="L68" s="31"/>
    </row>
    <row r="69" spans="1:13" s="26" customFormat="1" x14ac:dyDescent="0.25">
      <c r="A69" s="106" t="s">
        <v>184</v>
      </c>
      <c r="B69" s="106"/>
      <c r="C69" s="106"/>
      <c r="D69" s="106"/>
      <c r="E69" s="106"/>
      <c r="F69" s="106"/>
      <c r="G69" s="106"/>
      <c r="H69" s="106"/>
      <c r="I69" s="106"/>
      <c r="J69" s="106"/>
      <c r="K69" s="106"/>
      <c r="L69" s="106"/>
    </row>
    <row r="70" spans="1:13" s="26" customFormat="1" ht="15" customHeight="1" x14ac:dyDescent="0.25">
      <c r="A70" s="27"/>
      <c r="B70" s="100" t="s">
        <v>154</v>
      </c>
      <c r="C70" s="100"/>
      <c r="D70" s="100"/>
      <c r="E70" s="100"/>
      <c r="F70" s="100"/>
      <c r="G70" s="100"/>
      <c r="H70" s="100"/>
      <c r="I70" s="100"/>
      <c r="J70" s="100"/>
      <c r="K70" s="100"/>
      <c r="L70" s="100"/>
    </row>
    <row r="71" spans="1:13" s="26" customFormat="1" ht="23.25" x14ac:dyDescent="0.25">
      <c r="A71" s="28" t="s">
        <v>72</v>
      </c>
      <c r="B71" s="29" t="s">
        <v>18</v>
      </c>
      <c r="C71" s="29" t="s">
        <v>19</v>
      </c>
      <c r="D71" s="29" t="s">
        <v>20</v>
      </c>
      <c r="E71" s="29" t="s">
        <v>60</v>
      </c>
      <c r="F71" s="29" t="s">
        <v>61</v>
      </c>
      <c r="G71" s="29" t="s">
        <v>62</v>
      </c>
      <c r="H71" s="29" t="s">
        <v>21</v>
      </c>
      <c r="I71" s="29" t="s">
        <v>63</v>
      </c>
      <c r="J71" s="29" t="s">
        <v>22</v>
      </c>
      <c r="K71" s="29" t="s">
        <v>23</v>
      </c>
      <c r="L71" s="30" t="s">
        <v>5</v>
      </c>
      <c r="M71" s="29"/>
    </row>
    <row r="72" spans="1:13" s="26" customFormat="1" x14ac:dyDescent="0.25">
      <c r="A72" s="101" t="s">
        <v>54</v>
      </c>
      <c r="B72" s="101"/>
      <c r="C72" s="101"/>
      <c r="D72" s="101"/>
      <c r="E72" s="101"/>
      <c r="F72" s="101"/>
      <c r="G72" s="101"/>
      <c r="H72" s="101"/>
      <c r="I72" s="101"/>
      <c r="J72" s="101"/>
      <c r="K72" s="101"/>
      <c r="L72" s="101"/>
      <c r="M72" s="29"/>
    </row>
    <row r="73" spans="1:13" s="26" customFormat="1" x14ac:dyDescent="0.25">
      <c r="A73" s="12" t="s">
        <v>4</v>
      </c>
      <c r="B73" s="31">
        <v>208</v>
      </c>
      <c r="C73" s="31">
        <v>668</v>
      </c>
      <c r="D73" s="31">
        <v>407</v>
      </c>
      <c r="E73" s="31">
        <v>91</v>
      </c>
      <c r="F73" s="31">
        <v>12</v>
      </c>
      <c r="G73" s="31">
        <v>3</v>
      </c>
      <c r="H73" s="31">
        <v>3</v>
      </c>
      <c r="I73" s="31">
        <v>1</v>
      </c>
      <c r="J73" s="31">
        <v>17</v>
      </c>
      <c r="K73" s="31">
        <v>3161</v>
      </c>
      <c r="L73" s="32">
        <v>4571</v>
      </c>
      <c r="M73" s="31"/>
    </row>
    <row r="74" spans="1:13" s="26" customFormat="1" x14ac:dyDescent="0.25">
      <c r="A74" s="12" t="s">
        <v>10</v>
      </c>
      <c r="B74" s="31">
        <v>260</v>
      </c>
      <c r="C74" s="31">
        <v>676</v>
      </c>
      <c r="D74" s="31">
        <v>489</v>
      </c>
      <c r="E74" s="31">
        <v>120</v>
      </c>
      <c r="F74" s="31">
        <v>18</v>
      </c>
      <c r="G74" s="31">
        <v>14</v>
      </c>
      <c r="H74" s="31">
        <v>2</v>
      </c>
      <c r="I74" s="31">
        <v>0</v>
      </c>
      <c r="J74" s="31">
        <v>22</v>
      </c>
      <c r="K74" s="31">
        <v>4132</v>
      </c>
      <c r="L74" s="32">
        <v>5733</v>
      </c>
      <c r="M74" s="31"/>
    </row>
    <row r="75" spans="1:13" s="26" customFormat="1" x14ac:dyDescent="0.25">
      <c r="A75" s="12" t="s">
        <v>3</v>
      </c>
      <c r="B75" s="31">
        <v>258</v>
      </c>
      <c r="C75" s="31">
        <v>847</v>
      </c>
      <c r="D75" s="31">
        <v>531</v>
      </c>
      <c r="E75" s="31">
        <v>123</v>
      </c>
      <c r="F75" s="31">
        <v>18</v>
      </c>
      <c r="G75" s="31">
        <v>10</v>
      </c>
      <c r="H75" s="31">
        <v>3</v>
      </c>
      <c r="I75" s="31">
        <v>1</v>
      </c>
      <c r="J75" s="31">
        <v>8</v>
      </c>
      <c r="K75" s="31">
        <v>5022</v>
      </c>
      <c r="L75" s="32">
        <v>6821</v>
      </c>
      <c r="M75" s="31"/>
    </row>
    <row r="76" spans="1:13" s="26" customFormat="1" x14ac:dyDescent="0.25">
      <c r="A76" s="12" t="s">
        <v>0</v>
      </c>
      <c r="B76" s="31">
        <v>217</v>
      </c>
      <c r="C76" s="31">
        <v>846</v>
      </c>
      <c r="D76" s="31">
        <v>448</v>
      </c>
      <c r="E76" s="31">
        <v>107</v>
      </c>
      <c r="F76" s="31">
        <v>23</v>
      </c>
      <c r="G76" s="31">
        <v>12</v>
      </c>
      <c r="H76" s="31">
        <v>4</v>
      </c>
      <c r="I76" s="31">
        <v>0</v>
      </c>
      <c r="J76" s="31">
        <v>4</v>
      </c>
      <c r="K76" s="31">
        <v>5236</v>
      </c>
      <c r="L76" s="32">
        <v>6897</v>
      </c>
      <c r="M76" s="31"/>
    </row>
    <row r="77" spans="1:13" s="26" customFormat="1" x14ac:dyDescent="0.25">
      <c r="A77" s="12" t="s">
        <v>1</v>
      </c>
      <c r="B77" s="31">
        <v>192</v>
      </c>
      <c r="C77" s="31">
        <v>933</v>
      </c>
      <c r="D77" s="31">
        <v>557</v>
      </c>
      <c r="E77" s="31">
        <v>164</v>
      </c>
      <c r="F77" s="31">
        <v>28</v>
      </c>
      <c r="G77" s="31">
        <v>16</v>
      </c>
      <c r="H77" s="31">
        <v>11</v>
      </c>
      <c r="I77" s="31">
        <v>1</v>
      </c>
      <c r="J77" s="31">
        <v>4</v>
      </c>
      <c r="K77" s="31">
        <v>5784</v>
      </c>
      <c r="L77" s="32">
        <v>7690</v>
      </c>
      <c r="M77" s="31"/>
    </row>
    <row r="78" spans="1:13" s="26" customFormat="1" x14ac:dyDescent="0.25">
      <c r="A78" s="12" t="s">
        <v>2</v>
      </c>
      <c r="B78" s="31">
        <v>217</v>
      </c>
      <c r="C78" s="31">
        <v>996</v>
      </c>
      <c r="D78" s="31">
        <v>672</v>
      </c>
      <c r="E78" s="31">
        <v>210</v>
      </c>
      <c r="F78" s="31">
        <v>51</v>
      </c>
      <c r="G78" s="31">
        <v>22</v>
      </c>
      <c r="H78" s="31">
        <v>15</v>
      </c>
      <c r="I78" s="31">
        <v>9</v>
      </c>
      <c r="J78" s="31">
        <v>2</v>
      </c>
      <c r="K78" s="31">
        <v>5678</v>
      </c>
      <c r="L78" s="32">
        <v>7872</v>
      </c>
      <c r="M78" s="31"/>
    </row>
    <row r="79" spans="1:13" s="26" customFormat="1" x14ac:dyDescent="0.25">
      <c r="A79" s="12" t="s">
        <v>231</v>
      </c>
      <c r="B79" s="31">
        <v>205</v>
      </c>
      <c r="C79" s="31">
        <v>974</v>
      </c>
      <c r="D79" s="31">
        <v>720</v>
      </c>
      <c r="E79" s="31">
        <v>216</v>
      </c>
      <c r="F79" s="31">
        <v>37</v>
      </c>
      <c r="G79" s="31">
        <v>48</v>
      </c>
      <c r="H79" s="31">
        <v>16</v>
      </c>
      <c r="I79" s="31">
        <v>3</v>
      </c>
      <c r="J79" s="31">
        <v>1</v>
      </c>
      <c r="K79" s="31">
        <v>5805</v>
      </c>
      <c r="L79" s="32">
        <f t="shared" ref="L79:L84" si="13">SUM(B79:K79)</f>
        <v>8025</v>
      </c>
      <c r="M79" s="31"/>
    </row>
    <row r="80" spans="1:13" s="26" customFormat="1" x14ac:dyDescent="0.25">
      <c r="A80" s="12" t="s">
        <v>233</v>
      </c>
      <c r="B80" s="31">
        <v>232</v>
      </c>
      <c r="C80" s="31">
        <v>1098</v>
      </c>
      <c r="D80" s="31">
        <v>886</v>
      </c>
      <c r="E80" s="31">
        <v>288</v>
      </c>
      <c r="F80" s="31">
        <v>54</v>
      </c>
      <c r="G80" s="31">
        <v>23</v>
      </c>
      <c r="H80" s="31">
        <v>9</v>
      </c>
      <c r="I80" s="31">
        <v>5</v>
      </c>
      <c r="J80" s="31">
        <v>2</v>
      </c>
      <c r="K80" s="31">
        <v>7446</v>
      </c>
      <c r="L80" s="32">
        <f t="shared" si="13"/>
        <v>10043</v>
      </c>
      <c r="M80" s="31"/>
    </row>
    <row r="81" spans="1:13" s="26" customFormat="1" x14ac:dyDescent="0.25">
      <c r="A81" s="12" t="s">
        <v>267</v>
      </c>
      <c r="B81" s="31">
        <v>211</v>
      </c>
      <c r="C81" s="31">
        <v>936</v>
      </c>
      <c r="D81" s="31">
        <v>815</v>
      </c>
      <c r="E81" s="31">
        <v>257</v>
      </c>
      <c r="F81" s="31">
        <v>42</v>
      </c>
      <c r="G81" s="31">
        <v>25</v>
      </c>
      <c r="H81" s="31">
        <v>26</v>
      </c>
      <c r="I81" s="31">
        <v>6</v>
      </c>
      <c r="J81" s="31">
        <v>2</v>
      </c>
      <c r="K81" s="31">
        <v>6902</v>
      </c>
      <c r="L81" s="32">
        <f t="shared" si="13"/>
        <v>9222</v>
      </c>
      <c r="M81" s="31"/>
    </row>
    <row r="82" spans="1:13" s="26" customFormat="1" x14ac:dyDescent="0.25">
      <c r="A82" s="12" t="s">
        <v>268</v>
      </c>
      <c r="B82" s="31">
        <v>201</v>
      </c>
      <c r="C82" s="31">
        <v>851</v>
      </c>
      <c r="D82" s="31">
        <v>706</v>
      </c>
      <c r="E82" s="31">
        <v>306</v>
      </c>
      <c r="F82" s="31">
        <v>62</v>
      </c>
      <c r="G82" s="31">
        <v>35</v>
      </c>
      <c r="H82" s="31">
        <v>12</v>
      </c>
      <c r="I82" s="31">
        <v>6</v>
      </c>
      <c r="J82" s="31">
        <v>1</v>
      </c>
      <c r="K82" s="31">
        <v>7256</v>
      </c>
      <c r="L82" s="32">
        <f t="shared" si="13"/>
        <v>9436</v>
      </c>
      <c r="M82" s="31"/>
    </row>
    <row r="83" spans="1:13" s="26" customFormat="1" x14ac:dyDescent="0.25">
      <c r="A83" s="12" t="s">
        <v>278</v>
      </c>
      <c r="B83" s="31">
        <v>173</v>
      </c>
      <c r="C83" s="31">
        <v>776</v>
      </c>
      <c r="D83" s="31">
        <v>678</v>
      </c>
      <c r="E83" s="31">
        <v>253</v>
      </c>
      <c r="F83" s="31">
        <v>49</v>
      </c>
      <c r="G83" s="31">
        <v>35</v>
      </c>
      <c r="H83" s="31">
        <v>15</v>
      </c>
      <c r="I83" s="31">
        <v>2</v>
      </c>
      <c r="J83" s="31">
        <v>0</v>
      </c>
      <c r="K83" s="31">
        <v>6337</v>
      </c>
      <c r="L83" s="32">
        <f t="shared" si="13"/>
        <v>8318</v>
      </c>
      <c r="M83" s="31"/>
    </row>
    <row r="84" spans="1:13" s="91" customFormat="1" x14ac:dyDescent="0.25">
      <c r="A84" s="12" t="s">
        <v>279</v>
      </c>
      <c r="B84" s="31">
        <v>203</v>
      </c>
      <c r="C84" s="31">
        <v>762</v>
      </c>
      <c r="D84" s="31">
        <v>685</v>
      </c>
      <c r="E84" s="31">
        <v>280</v>
      </c>
      <c r="F84" s="31">
        <v>47</v>
      </c>
      <c r="G84" s="31">
        <v>49</v>
      </c>
      <c r="H84" s="31">
        <v>17</v>
      </c>
      <c r="I84" s="31">
        <v>1</v>
      </c>
      <c r="J84" s="31">
        <v>4</v>
      </c>
      <c r="K84" s="31">
        <v>7383</v>
      </c>
      <c r="L84" s="32">
        <f t="shared" si="13"/>
        <v>9431</v>
      </c>
      <c r="M84" s="31"/>
    </row>
    <row r="85" spans="1:13" s="26" customFormat="1" x14ac:dyDescent="0.25">
      <c r="A85" s="94" t="s">
        <v>55</v>
      </c>
      <c r="B85" s="94"/>
      <c r="C85" s="94"/>
      <c r="D85" s="94"/>
      <c r="E85" s="94"/>
      <c r="F85" s="94"/>
      <c r="G85" s="94"/>
      <c r="H85" s="94"/>
      <c r="I85" s="94"/>
      <c r="J85" s="94"/>
      <c r="K85" s="94"/>
      <c r="L85" s="94"/>
      <c r="M85" s="31"/>
    </row>
    <row r="86" spans="1:13" s="26" customFormat="1" x14ac:dyDescent="0.25">
      <c r="A86" s="12" t="s">
        <v>4</v>
      </c>
      <c r="B86" s="40">
        <v>4.5504266024939836E-2</v>
      </c>
      <c r="C86" s="40">
        <v>0.14613870050317218</v>
      </c>
      <c r="D86" s="40">
        <v>8.9039597462262088E-2</v>
      </c>
      <c r="E86" s="40">
        <v>1.9908116385911178E-2</v>
      </c>
      <c r="F86" s="40">
        <v>2.6252461168234523E-3</v>
      </c>
      <c r="G86" s="40">
        <v>6.5631152920586308E-4</v>
      </c>
      <c r="H86" s="40">
        <v>6.5631152920586308E-4</v>
      </c>
      <c r="I86" s="40">
        <v>2.1877050973528769E-4</v>
      </c>
      <c r="J86" s="40">
        <v>3.7190986654998905E-3</v>
      </c>
      <c r="K86" s="40">
        <v>0.69153358127324438</v>
      </c>
      <c r="L86" s="41">
        <v>1</v>
      </c>
      <c r="M86" s="31"/>
    </row>
    <row r="87" spans="1:13" s="26" customFormat="1" x14ac:dyDescent="0.25">
      <c r="A87" s="12" t="s">
        <v>10</v>
      </c>
      <c r="B87" s="40">
        <v>4.5351473922902494E-2</v>
      </c>
      <c r="C87" s="40">
        <v>0.11791383219954649</v>
      </c>
      <c r="D87" s="40">
        <v>8.5295656724228147E-2</v>
      </c>
      <c r="E87" s="40">
        <v>2.0931449502878074E-2</v>
      </c>
      <c r="F87" s="40">
        <v>3.1397174254317113E-3</v>
      </c>
      <c r="G87" s="40">
        <v>2.442002442002442E-3</v>
      </c>
      <c r="H87" s="40">
        <v>3.4885749171463456E-4</v>
      </c>
      <c r="I87" s="40">
        <v>0</v>
      </c>
      <c r="J87" s="40">
        <v>3.8374324088609802E-3</v>
      </c>
      <c r="K87" s="40">
        <v>0.72073957788243503</v>
      </c>
      <c r="L87" s="41">
        <v>1</v>
      </c>
      <c r="M87" s="31"/>
    </row>
    <row r="88" spans="1:13" s="26" customFormat="1" x14ac:dyDescent="0.25">
      <c r="A88" s="12" t="s">
        <v>3</v>
      </c>
      <c r="B88" s="40">
        <v>3.7824365928749451E-2</v>
      </c>
      <c r="C88" s="40">
        <v>0.12417534085911157</v>
      </c>
      <c r="D88" s="40">
        <v>7.7847822899868052E-2</v>
      </c>
      <c r="E88" s="40">
        <v>1.8032546547427062E-2</v>
      </c>
      <c r="F88" s="40">
        <v>2.6389092508429849E-3</v>
      </c>
      <c r="G88" s="40">
        <v>1.4660606949127694E-3</v>
      </c>
      <c r="H88" s="40">
        <v>4.3981820847383083E-4</v>
      </c>
      <c r="I88" s="40">
        <v>1.4660606949127694E-4</v>
      </c>
      <c r="J88" s="40">
        <v>1.1728485559302155E-3</v>
      </c>
      <c r="K88" s="40">
        <v>0.73625568098519278</v>
      </c>
      <c r="L88" s="41">
        <v>1</v>
      </c>
      <c r="M88" s="31"/>
    </row>
    <row r="89" spans="1:13" s="26" customFormat="1" x14ac:dyDescent="0.25">
      <c r="A89" s="12" t="s">
        <v>0</v>
      </c>
      <c r="B89" s="40">
        <v>3.1462954907930982E-2</v>
      </c>
      <c r="C89" s="40">
        <v>0.12266202696824706</v>
      </c>
      <c r="D89" s="40">
        <v>6.4955777874438167E-2</v>
      </c>
      <c r="E89" s="40">
        <v>1.5513991590546615E-2</v>
      </c>
      <c r="F89" s="40">
        <v>3.3347832390894592E-3</v>
      </c>
      <c r="G89" s="40">
        <v>1.7398869073510222E-3</v>
      </c>
      <c r="H89" s="40">
        <v>5.7996230245034076E-4</v>
      </c>
      <c r="I89" s="40">
        <v>0</v>
      </c>
      <c r="J89" s="40">
        <v>5.7996230245034076E-4</v>
      </c>
      <c r="K89" s="40">
        <v>0.75917065390749605</v>
      </c>
      <c r="L89" s="41">
        <v>1</v>
      </c>
      <c r="M89" s="31"/>
    </row>
    <row r="90" spans="1:13" s="26" customFormat="1" x14ac:dyDescent="0.25">
      <c r="A90" s="12" t="s">
        <v>1</v>
      </c>
      <c r="B90" s="40">
        <v>2.4967490247074123E-2</v>
      </c>
      <c r="C90" s="40">
        <v>0.12132639791937581</v>
      </c>
      <c r="D90" s="40">
        <v>7.2431729518855653E-2</v>
      </c>
      <c r="E90" s="40">
        <v>2.1326397919375812E-2</v>
      </c>
      <c r="F90" s="40">
        <v>3.6410923276983093E-3</v>
      </c>
      <c r="G90" s="40">
        <v>2.0806241872561768E-3</v>
      </c>
      <c r="H90" s="40">
        <v>1.4304291287386215E-3</v>
      </c>
      <c r="I90" s="40">
        <v>1.3003901170351105E-4</v>
      </c>
      <c r="J90" s="40">
        <v>5.201560468140442E-4</v>
      </c>
      <c r="K90" s="40">
        <v>0.75214564369310788</v>
      </c>
      <c r="L90" s="41">
        <v>1</v>
      </c>
      <c r="M90" s="31"/>
    </row>
    <row r="91" spans="1:13" s="26" customFormat="1" x14ac:dyDescent="0.25">
      <c r="A91" s="12" t="s">
        <v>2</v>
      </c>
      <c r="B91" s="40">
        <v>2.7566056910569105E-2</v>
      </c>
      <c r="C91" s="40">
        <v>0.12652439024390244</v>
      </c>
      <c r="D91" s="40">
        <v>8.5365853658536592E-2</v>
      </c>
      <c r="E91" s="40">
        <v>2.6676829268292682E-2</v>
      </c>
      <c r="F91" s="40">
        <v>6.4786585365853655E-3</v>
      </c>
      <c r="G91" s="40">
        <v>2.7947154471544716E-3</v>
      </c>
      <c r="H91" s="40">
        <v>1.9054878048780487E-3</v>
      </c>
      <c r="I91" s="40">
        <v>1.1432926829268292E-3</v>
      </c>
      <c r="J91" s="40">
        <v>2.5406504065040653E-4</v>
      </c>
      <c r="K91" s="40">
        <v>0.72129065040650409</v>
      </c>
      <c r="L91" s="41">
        <v>1</v>
      </c>
      <c r="M91" s="31"/>
    </row>
    <row r="92" spans="1:13" s="26" customFormat="1" x14ac:dyDescent="0.25">
      <c r="A92" s="12" t="s">
        <v>231</v>
      </c>
      <c r="B92" s="40">
        <f t="shared" ref="B92:L92" si="14">B79/$L14</f>
        <v>2.5545171339563862E-2</v>
      </c>
      <c r="C92" s="40">
        <f t="shared" si="14"/>
        <v>0.12137071651090342</v>
      </c>
      <c r="D92" s="40">
        <f t="shared" si="14"/>
        <v>8.9719626168224292E-2</v>
      </c>
      <c r="E92" s="40">
        <f t="shared" si="14"/>
        <v>2.691588785046729E-2</v>
      </c>
      <c r="F92" s="40">
        <f t="shared" si="14"/>
        <v>4.6105919003115265E-3</v>
      </c>
      <c r="G92" s="40">
        <f t="shared" si="14"/>
        <v>5.981308411214953E-3</v>
      </c>
      <c r="H92" s="40">
        <f t="shared" si="14"/>
        <v>1.9937694704049843E-3</v>
      </c>
      <c r="I92" s="40">
        <f t="shared" si="14"/>
        <v>3.7383177570093456E-4</v>
      </c>
      <c r="J92" s="40">
        <f t="shared" si="14"/>
        <v>1.2461059190031152E-4</v>
      </c>
      <c r="K92" s="40">
        <f t="shared" si="14"/>
        <v>0.72336448598130842</v>
      </c>
      <c r="L92" s="41">
        <f t="shared" si="14"/>
        <v>1</v>
      </c>
      <c r="M92" s="31"/>
    </row>
    <row r="93" spans="1:13" s="26" customFormat="1" x14ac:dyDescent="0.25">
      <c r="A93" s="12" t="s">
        <v>233</v>
      </c>
      <c r="B93" s="40">
        <f t="shared" ref="B93:L93" si="15">B80/$L15</f>
        <v>2.3100667131335257E-2</v>
      </c>
      <c r="C93" s="40">
        <f t="shared" si="15"/>
        <v>0.10932988150950911</v>
      </c>
      <c r="D93" s="40">
        <f t="shared" si="15"/>
        <v>8.8220651199840683E-2</v>
      </c>
      <c r="E93" s="40">
        <f t="shared" si="15"/>
        <v>2.8676690232002391E-2</v>
      </c>
      <c r="F93" s="40">
        <f t="shared" si="15"/>
        <v>5.376879418500448E-3</v>
      </c>
      <c r="G93" s="40">
        <f t="shared" si="15"/>
        <v>2.2901523449168574E-3</v>
      </c>
      <c r="H93" s="40">
        <f t="shared" si="15"/>
        <v>8.9614656975007471E-4</v>
      </c>
      <c r="I93" s="40">
        <f t="shared" si="15"/>
        <v>4.9785920541670818E-4</v>
      </c>
      <c r="J93" s="40">
        <f t="shared" si="15"/>
        <v>1.9914368216668326E-4</v>
      </c>
      <c r="K93" s="40">
        <f t="shared" si="15"/>
        <v>0.74141192870656181</v>
      </c>
      <c r="L93" s="41">
        <f t="shared" si="15"/>
        <v>1</v>
      </c>
      <c r="M93" s="31"/>
    </row>
    <row r="94" spans="1:13" s="26" customFormat="1" x14ac:dyDescent="0.25">
      <c r="A94" s="12" t="s">
        <v>267</v>
      </c>
      <c r="B94" s="40">
        <f t="shared" ref="B94:L94" si="16">B81/$L16</f>
        <v>2.2880069399262633E-2</v>
      </c>
      <c r="C94" s="40">
        <f t="shared" si="16"/>
        <v>0.1014964216005205</v>
      </c>
      <c r="D94" s="40">
        <f t="shared" si="16"/>
        <v>8.8375623509000217E-2</v>
      </c>
      <c r="E94" s="40">
        <f t="shared" si="16"/>
        <v>2.7868141400997616E-2</v>
      </c>
      <c r="F94" s="40">
        <f t="shared" si="16"/>
        <v>4.554326610279766E-3</v>
      </c>
      <c r="G94" s="40">
        <f t="shared" si="16"/>
        <v>2.7109086965950986E-3</v>
      </c>
      <c r="H94" s="40">
        <f t="shared" si="16"/>
        <v>2.8193450444589027E-3</v>
      </c>
      <c r="I94" s="40">
        <f t="shared" si="16"/>
        <v>6.5061808718282373E-4</v>
      </c>
      <c r="J94" s="40">
        <f t="shared" si="16"/>
        <v>2.1687269572760788E-4</v>
      </c>
      <c r="K94" s="40">
        <f t="shared" si="16"/>
        <v>0.74842767295597479</v>
      </c>
      <c r="L94" s="41">
        <f t="shared" si="16"/>
        <v>1</v>
      </c>
      <c r="M94" s="31"/>
    </row>
    <row r="95" spans="1:13" s="26" customFormat="1" x14ac:dyDescent="0.25">
      <c r="A95" s="12" t="s">
        <v>268</v>
      </c>
      <c r="B95" s="40">
        <f t="shared" ref="B95:L95" si="17">B82/$L17</f>
        <v>2.1301398897838067E-2</v>
      </c>
      <c r="C95" s="40">
        <f t="shared" si="17"/>
        <v>9.0186519711742269E-2</v>
      </c>
      <c r="D95" s="40">
        <f t="shared" si="17"/>
        <v>7.4819838914794407E-2</v>
      </c>
      <c r="E95" s="40">
        <f t="shared" si="17"/>
        <v>3.2428995337007209E-2</v>
      </c>
      <c r="F95" s="40">
        <f t="shared" si="17"/>
        <v>6.5705807545570153E-3</v>
      </c>
      <c r="G95" s="40">
        <f t="shared" si="17"/>
        <v>3.70919881305638E-3</v>
      </c>
      <c r="H95" s="40">
        <f t="shared" si="17"/>
        <v>1.271725307333616E-3</v>
      </c>
      <c r="I95" s="40">
        <f t="shared" si="17"/>
        <v>6.3586265366680802E-4</v>
      </c>
      <c r="J95" s="40">
        <f t="shared" si="17"/>
        <v>1.0597710894446799E-4</v>
      </c>
      <c r="K95" s="40">
        <f t="shared" si="17"/>
        <v>0.76896990250105979</v>
      </c>
      <c r="L95" s="41">
        <f t="shared" si="17"/>
        <v>1</v>
      </c>
      <c r="M95" s="31"/>
    </row>
    <row r="96" spans="1:13" s="26" customFormat="1" x14ac:dyDescent="0.25">
      <c r="A96" s="12" t="s">
        <v>278</v>
      </c>
      <c r="B96" s="40">
        <f>B83/$L18</f>
        <v>2.0798268814618898E-2</v>
      </c>
      <c r="C96" s="40">
        <f t="shared" ref="C96:K96" si="18">C83/$L18</f>
        <v>9.3291656648232746E-2</v>
      </c>
      <c r="D96" s="40">
        <f t="shared" si="18"/>
        <v>8.1509978360182742E-2</v>
      </c>
      <c r="E96" s="40">
        <f t="shared" si="18"/>
        <v>3.0415965376292379E-2</v>
      </c>
      <c r="F96" s="40">
        <f t="shared" si="18"/>
        <v>5.8908391440250056E-3</v>
      </c>
      <c r="G96" s="40">
        <f t="shared" si="18"/>
        <v>4.2077422457321469E-3</v>
      </c>
      <c r="H96" s="40">
        <f t="shared" si="18"/>
        <v>1.8033181053137774E-3</v>
      </c>
      <c r="I96" s="40">
        <f t="shared" si="18"/>
        <v>2.4044241404183698E-4</v>
      </c>
      <c r="J96" s="40">
        <f t="shared" si="18"/>
        <v>0</v>
      </c>
      <c r="K96" s="40">
        <f t="shared" si="18"/>
        <v>0.76184178889156051</v>
      </c>
      <c r="L96" s="41">
        <f>L83/$L18</f>
        <v>1</v>
      </c>
      <c r="M96" s="31"/>
    </row>
    <row r="97" spans="1:14" s="91" customFormat="1" x14ac:dyDescent="0.25">
      <c r="A97" s="12" t="s">
        <v>279</v>
      </c>
      <c r="B97" s="40">
        <f>B84/$L19</f>
        <v>2.1524758774255116E-2</v>
      </c>
      <c r="C97" s="40">
        <f t="shared" ref="C97:K97" si="19">C84/$L19</f>
        <v>8.0797370374297531E-2</v>
      </c>
      <c r="D97" s="40">
        <f t="shared" si="19"/>
        <v>7.2632806701304203E-2</v>
      </c>
      <c r="E97" s="40">
        <f t="shared" si="19"/>
        <v>2.9689322447248437E-2</v>
      </c>
      <c r="F97" s="40">
        <f t="shared" si="19"/>
        <v>4.9835648393595586E-3</v>
      </c>
      <c r="G97" s="40">
        <f t="shared" si="19"/>
        <v>5.1956314282684763E-3</v>
      </c>
      <c r="H97" s="40">
        <f t="shared" si="19"/>
        <v>1.8025660057257979E-3</v>
      </c>
      <c r="I97" s="40">
        <f t="shared" si="19"/>
        <v>1.0603329445445871E-4</v>
      </c>
      <c r="J97" s="40">
        <f t="shared" si="19"/>
        <v>4.2413317781783482E-4</v>
      </c>
      <c r="K97" s="40">
        <f t="shared" si="19"/>
        <v>0.78284381295726857</v>
      </c>
      <c r="L97" s="41">
        <f>L84/$L19</f>
        <v>1</v>
      </c>
      <c r="M97" s="31"/>
    </row>
    <row r="98" spans="1:14" s="26" customFormat="1" x14ac:dyDescent="0.25">
      <c r="A98" s="94" t="s">
        <v>53</v>
      </c>
      <c r="B98" s="94"/>
      <c r="C98" s="94"/>
      <c r="D98" s="94"/>
      <c r="E98" s="94"/>
      <c r="F98" s="94"/>
      <c r="G98" s="94"/>
      <c r="H98" s="94"/>
      <c r="I98" s="94"/>
      <c r="J98" s="94"/>
      <c r="K98" s="94"/>
      <c r="L98" s="94"/>
      <c r="M98" s="31"/>
    </row>
    <row r="99" spans="1:14" s="26" customFormat="1" x14ac:dyDescent="0.25">
      <c r="A99" s="12" t="s">
        <v>10</v>
      </c>
      <c r="B99" s="40">
        <v>-1.5279210203734267E-4</v>
      </c>
      <c r="C99" s="40">
        <v>-2.8224868303625694E-2</v>
      </c>
      <c r="D99" s="40">
        <v>-3.7439407380339407E-3</v>
      </c>
      <c r="E99" s="40">
        <v>1.0233331169668958E-3</v>
      </c>
      <c r="F99" s="40">
        <v>5.1447130860825903E-4</v>
      </c>
      <c r="G99" s="40">
        <v>1.7856909127965789E-3</v>
      </c>
      <c r="H99" s="40">
        <v>-3.0745403749122852E-4</v>
      </c>
      <c r="I99" s="40">
        <v>-2.1877050973528769E-4</v>
      </c>
      <c r="J99" s="40">
        <v>1.1833374336108968E-4</v>
      </c>
      <c r="K99" s="40">
        <v>2.9205996609190654E-2</v>
      </c>
      <c r="L99" s="41">
        <v>0</v>
      </c>
      <c r="M99" s="31"/>
    </row>
    <row r="100" spans="1:14" s="26" customFormat="1" x14ac:dyDescent="0.25">
      <c r="A100" s="12" t="s">
        <v>3</v>
      </c>
      <c r="B100" s="40">
        <v>-7.5271079941530428E-3</v>
      </c>
      <c r="C100" s="40">
        <v>6.2615086595650821E-3</v>
      </c>
      <c r="D100" s="40">
        <v>-7.447833824360095E-3</v>
      </c>
      <c r="E100" s="40">
        <v>-2.8989029554510118E-3</v>
      </c>
      <c r="F100" s="40">
        <v>-5.0080817458872644E-4</v>
      </c>
      <c r="G100" s="40">
        <v>-9.759417470896726E-4</v>
      </c>
      <c r="H100" s="40">
        <v>9.0960716759196276E-5</v>
      </c>
      <c r="I100" s="40">
        <v>1.4660606949127694E-4</v>
      </c>
      <c r="J100" s="40">
        <v>-2.664583852930765E-3</v>
      </c>
      <c r="K100" s="40">
        <v>1.551610310275775E-2</v>
      </c>
      <c r="L100" s="41">
        <v>0</v>
      </c>
      <c r="M100" s="31"/>
    </row>
    <row r="101" spans="1:14" s="26" customFormat="1" x14ac:dyDescent="0.25">
      <c r="A101" s="12" t="s">
        <v>0</v>
      </c>
      <c r="B101" s="40">
        <v>-6.3614110208184693E-3</v>
      </c>
      <c r="C101" s="40">
        <v>-1.5133138908645094E-3</v>
      </c>
      <c r="D101" s="40">
        <v>-1.2892045025429885E-2</v>
      </c>
      <c r="E101" s="40">
        <v>-2.5185549568804474E-3</v>
      </c>
      <c r="F101" s="40">
        <v>6.958739882464743E-4</v>
      </c>
      <c r="G101" s="40">
        <v>2.7382621243825277E-4</v>
      </c>
      <c r="H101" s="40">
        <v>1.4014409397650993E-4</v>
      </c>
      <c r="I101" s="40">
        <v>-1.4660606949127694E-4</v>
      </c>
      <c r="J101" s="40">
        <v>-5.9288625347987472E-4</v>
      </c>
      <c r="K101" s="40">
        <v>2.2914972922303267E-2</v>
      </c>
      <c r="L101" s="41">
        <v>0</v>
      </c>
      <c r="M101" s="31"/>
    </row>
    <row r="102" spans="1:14" s="26" customFormat="1" x14ac:dyDescent="0.25">
      <c r="A102" s="12" t="s">
        <v>1</v>
      </c>
      <c r="B102" s="40">
        <v>-6.4954646608568582E-3</v>
      </c>
      <c r="C102" s="40">
        <v>-1.3356290488712452E-3</v>
      </c>
      <c r="D102" s="40">
        <v>7.4759516444174862E-3</v>
      </c>
      <c r="E102" s="40">
        <v>5.8124063288291974E-3</v>
      </c>
      <c r="F102" s="40">
        <v>3.0630908860885013E-4</v>
      </c>
      <c r="G102" s="40">
        <v>3.4073727990515464E-4</v>
      </c>
      <c r="H102" s="40">
        <v>8.5046682628828077E-4</v>
      </c>
      <c r="I102" s="40">
        <v>1.3003901170351105E-4</v>
      </c>
      <c r="J102" s="40">
        <v>-5.9806255636296558E-5</v>
      </c>
      <c r="K102" s="40">
        <v>-7.0250102143881721E-3</v>
      </c>
      <c r="L102" s="41">
        <v>0</v>
      </c>
      <c r="M102" s="31"/>
    </row>
    <row r="103" spans="1:14" s="26" customFormat="1" x14ac:dyDescent="0.25">
      <c r="A103" s="42" t="s">
        <v>2</v>
      </c>
      <c r="B103" s="40">
        <v>2.5985666634949812E-3</v>
      </c>
      <c r="C103" s="40">
        <v>5.1979923245266263E-3</v>
      </c>
      <c r="D103" s="40">
        <v>1.2934124139680939E-2</v>
      </c>
      <c r="E103" s="40">
        <v>5.3504313489168703E-3</v>
      </c>
      <c r="F103" s="40">
        <v>2.8375662088870562E-3</v>
      </c>
      <c r="G103" s="40">
        <v>7.1409125989829476E-4</v>
      </c>
      <c r="H103" s="40">
        <v>4.7505867613942721E-4</v>
      </c>
      <c r="I103" s="40">
        <v>1.0132536712233182E-3</v>
      </c>
      <c r="J103" s="40">
        <v>-2.6609100616363767E-4</v>
      </c>
      <c r="K103" s="40">
        <v>-3.0854993286603793E-2</v>
      </c>
      <c r="L103" s="41">
        <v>0</v>
      </c>
      <c r="M103" s="31"/>
    </row>
    <row r="104" spans="1:14" s="26" customFormat="1" x14ac:dyDescent="0.25">
      <c r="A104" s="12" t="s">
        <v>231</v>
      </c>
      <c r="B104" s="40">
        <f t="shared" ref="B104:L104" si="20">B92-B91</f>
        <v>-2.0208855710052431E-3</v>
      </c>
      <c r="C104" s="40">
        <f t="shared" si="20"/>
        <v>-5.1536737329990201E-3</v>
      </c>
      <c r="D104" s="40">
        <f t="shared" si="20"/>
        <v>4.3537725096877006E-3</v>
      </c>
      <c r="E104" s="40">
        <f t="shared" si="20"/>
        <v>2.3905858217460746E-4</v>
      </c>
      <c r="F104" s="40">
        <f t="shared" si="20"/>
        <v>-1.868066636273839E-3</v>
      </c>
      <c r="G104" s="40">
        <f t="shared" si="20"/>
        <v>3.1865929640604814E-3</v>
      </c>
      <c r="H104" s="40">
        <f t="shared" si="20"/>
        <v>8.8281665526935595E-5</v>
      </c>
      <c r="I104" s="40">
        <f t="shared" si="20"/>
        <v>-7.6946090722589469E-4</v>
      </c>
      <c r="J104" s="40">
        <f t="shared" si="20"/>
        <v>-1.2945444875009501E-4</v>
      </c>
      <c r="K104" s="40">
        <f t="shared" si="20"/>
        <v>2.0738355748043391E-3</v>
      </c>
      <c r="L104" s="41">
        <f t="shared" si="20"/>
        <v>0</v>
      </c>
      <c r="M104" s="31"/>
    </row>
    <row r="105" spans="1:14" s="26" customFormat="1" x14ac:dyDescent="0.25">
      <c r="A105" s="12" t="s">
        <v>233</v>
      </c>
      <c r="B105" s="40">
        <f t="shared" ref="B105:L105" si="21">B93-B92</f>
        <v>-2.4445042082286046E-3</v>
      </c>
      <c r="C105" s="40">
        <f t="shared" si="21"/>
        <v>-1.2040835001394315E-2</v>
      </c>
      <c r="D105" s="40">
        <f t="shared" si="21"/>
        <v>-1.4989749683836096E-3</v>
      </c>
      <c r="E105" s="40">
        <f t="shared" si="21"/>
        <v>1.7608023815351009E-3</v>
      </c>
      <c r="F105" s="40">
        <f t="shared" si="21"/>
        <v>7.662875181889215E-4</v>
      </c>
      <c r="G105" s="40">
        <f t="shared" si="21"/>
        <v>-3.6911560662980956E-3</v>
      </c>
      <c r="H105" s="40">
        <f t="shared" si="21"/>
        <v>-1.0976229006549095E-3</v>
      </c>
      <c r="I105" s="40">
        <f t="shared" si="21"/>
        <v>1.2402742971577362E-4</v>
      </c>
      <c r="J105" s="40">
        <f t="shared" si="21"/>
        <v>7.4533090266371742E-5</v>
      </c>
      <c r="K105" s="40">
        <f t="shared" si="21"/>
        <v>1.8047442725253382E-2</v>
      </c>
      <c r="L105" s="41">
        <f t="shared" si="21"/>
        <v>0</v>
      </c>
      <c r="M105" s="31"/>
    </row>
    <row r="106" spans="1:14" s="26" customFormat="1" x14ac:dyDescent="0.25">
      <c r="A106" s="12" t="s">
        <v>267</v>
      </c>
      <c r="B106" s="40">
        <f t="shared" ref="B106:L106" si="22">B94-B93</f>
        <v>-2.205977320726242E-4</v>
      </c>
      <c r="C106" s="40">
        <f t="shared" si="22"/>
        <v>-7.8334599089886076E-3</v>
      </c>
      <c r="D106" s="40">
        <f t="shared" si="22"/>
        <v>1.5497230915953453E-4</v>
      </c>
      <c r="E106" s="40">
        <f t="shared" si="22"/>
        <v>-8.0854883100477462E-4</v>
      </c>
      <c r="F106" s="40">
        <f t="shared" si="22"/>
        <v>-8.2255280822068205E-4</v>
      </c>
      <c r="G106" s="40">
        <f t="shared" si="22"/>
        <v>4.2075635167824121E-4</v>
      </c>
      <c r="H106" s="40">
        <f t="shared" si="22"/>
        <v>1.9231984747088279E-3</v>
      </c>
      <c r="I106" s="40">
        <f t="shared" si="22"/>
        <v>1.5275888176611554E-4</v>
      </c>
      <c r="J106" s="40">
        <f t="shared" si="22"/>
        <v>1.772901356092462E-5</v>
      </c>
      <c r="K106" s="40">
        <f t="shared" si="22"/>
        <v>7.0157442494129807E-3</v>
      </c>
      <c r="L106" s="41">
        <f t="shared" si="22"/>
        <v>0</v>
      </c>
      <c r="M106" s="31"/>
    </row>
    <row r="107" spans="1:14" s="26" customFormat="1" x14ac:dyDescent="0.25">
      <c r="A107" s="12" t="s">
        <v>268</v>
      </c>
      <c r="B107" s="40">
        <f t="shared" ref="B107:L107" si="23">B95-B94</f>
        <v>-1.5786705014245658E-3</v>
      </c>
      <c r="C107" s="40">
        <f t="shared" si="23"/>
        <v>-1.1309901888778229E-2</v>
      </c>
      <c r="D107" s="40">
        <f t="shared" si="23"/>
        <v>-1.3555784594205811E-2</v>
      </c>
      <c r="E107" s="40">
        <f t="shared" si="23"/>
        <v>4.5608539360095929E-3</v>
      </c>
      <c r="F107" s="40">
        <f t="shared" si="23"/>
        <v>2.0162541442772493E-3</v>
      </c>
      <c r="G107" s="40">
        <f t="shared" si="23"/>
        <v>9.9829011646128136E-4</v>
      </c>
      <c r="H107" s="40">
        <f t="shared" si="23"/>
        <v>-1.5476197371252867E-3</v>
      </c>
      <c r="I107" s="40">
        <f t="shared" si="23"/>
        <v>-1.4755433516015705E-5</v>
      </c>
      <c r="J107" s="40">
        <f t="shared" si="23"/>
        <v>-1.1089558678313989E-4</v>
      </c>
      <c r="K107" s="40">
        <f t="shared" si="23"/>
        <v>2.0542229545085E-2</v>
      </c>
      <c r="L107" s="41">
        <f t="shared" si="23"/>
        <v>0</v>
      </c>
      <c r="M107" s="31"/>
    </row>
    <row r="108" spans="1:14" s="26" customFormat="1" x14ac:dyDescent="0.25">
      <c r="A108" s="12" t="s">
        <v>278</v>
      </c>
      <c r="B108" s="40">
        <f t="shared" ref="B108:L108" si="24">B96-B95</f>
        <v>-5.0313008321916861E-4</v>
      </c>
      <c r="C108" s="40">
        <f t="shared" si="24"/>
        <v>3.1051369364904768E-3</v>
      </c>
      <c r="D108" s="40">
        <f t="shared" si="24"/>
        <v>6.690139445388335E-3</v>
      </c>
      <c r="E108" s="40">
        <f t="shared" si="24"/>
        <v>-2.0130299607148301E-3</v>
      </c>
      <c r="F108" s="40">
        <f t="shared" si="24"/>
        <v>-6.797416105320097E-4</v>
      </c>
      <c r="G108" s="40">
        <f t="shared" si="24"/>
        <v>4.9854343267576691E-4</v>
      </c>
      <c r="H108" s="40">
        <f t="shared" si="24"/>
        <v>5.3159279798016133E-4</v>
      </c>
      <c r="I108" s="40">
        <f t="shared" si="24"/>
        <v>-3.9542023962497108E-4</v>
      </c>
      <c r="J108" s="40">
        <f t="shared" si="24"/>
        <v>-1.0597710894446799E-4</v>
      </c>
      <c r="K108" s="40">
        <f t="shared" si="24"/>
        <v>-7.1281136094992759E-3</v>
      </c>
      <c r="L108" s="41">
        <f t="shared" si="24"/>
        <v>0</v>
      </c>
      <c r="M108" s="31"/>
    </row>
    <row r="109" spans="1:14" s="91" customFormat="1" x14ac:dyDescent="0.25">
      <c r="A109" s="12" t="s">
        <v>279</v>
      </c>
      <c r="B109" s="40">
        <f>B97-B96</f>
        <v>7.2648995963621801E-4</v>
      </c>
      <c r="C109" s="40">
        <f t="shared" ref="C109:K109" si="25">C97-C96</f>
        <v>-1.2494286273935215E-2</v>
      </c>
      <c r="D109" s="40">
        <f t="shared" si="25"/>
        <v>-8.8771716588785382E-3</v>
      </c>
      <c r="E109" s="40">
        <f t="shared" si="25"/>
        <v>-7.2664292904394204E-4</v>
      </c>
      <c r="F109" s="40">
        <f t="shared" si="25"/>
        <v>-9.0727430466544697E-4</v>
      </c>
      <c r="G109" s="40">
        <f t="shared" si="25"/>
        <v>9.8788918253632941E-4</v>
      </c>
      <c r="H109" s="40">
        <f t="shared" si="25"/>
        <v>-7.5209958797948714E-7</v>
      </c>
      <c r="I109" s="40">
        <f t="shared" si="25"/>
        <v>-1.3440911958737827E-4</v>
      </c>
      <c r="J109" s="40">
        <f t="shared" si="25"/>
        <v>4.2413317781783482E-4</v>
      </c>
      <c r="K109" s="40">
        <f t="shared" si="25"/>
        <v>2.1002024065708058E-2</v>
      </c>
      <c r="L109" s="41">
        <f>L97-L96</f>
        <v>0</v>
      </c>
      <c r="M109" s="31"/>
    </row>
    <row r="110" spans="1:14" s="26" customFormat="1" x14ac:dyDescent="0.25">
      <c r="A110" s="111" t="s">
        <v>150</v>
      </c>
      <c r="B110" s="111"/>
      <c r="C110" s="111"/>
      <c r="D110" s="111"/>
      <c r="E110" s="111"/>
      <c r="F110" s="111"/>
      <c r="G110" s="111"/>
      <c r="H110" s="111"/>
      <c r="I110" s="111"/>
      <c r="J110" s="111"/>
      <c r="K110" s="111"/>
      <c r="L110" s="111"/>
      <c r="M110" s="31"/>
    </row>
    <row r="111" spans="1:14" s="26" customFormat="1" x14ac:dyDescent="0.25">
      <c r="A111" s="104"/>
      <c r="B111" s="104"/>
      <c r="C111" s="104"/>
      <c r="D111" s="104"/>
      <c r="E111" s="104"/>
      <c r="F111" s="104"/>
      <c r="G111" s="104"/>
      <c r="H111" s="104"/>
      <c r="I111" s="104"/>
      <c r="J111" s="104"/>
      <c r="K111" s="104"/>
      <c r="L111" s="104"/>
      <c r="M111" s="31"/>
    </row>
    <row r="112" spans="1:14" s="26" customFormat="1" x14ac:dyDescent="0.25">
      <c r="A112" s="96" t="s">
        <v>208</v>
      </c>
      <c r="B112" s="96"/>
      <c r="C112" s="96"/>
      <c r="D112" s="96"/>
      <c r="E112" s="96"/>
      <c r="F112" s="96"/>
      <c r="G112" s="96"/>
      <c r="H112" s="96"/>
      <c r="I112" s="96"/>
      <c r="J112" s="96"/>
      <c r="K112" s="96"/>
      <c r="L112" s="96"/>
      <c r="M112" s="27"/>
      <c r="N112" s="27"/>
    </row>
    <row r="113" spans="1:14" s="26" customFormat="1" ht="12.75" customHeight="1" x14ac:dyDescent="0.25">
      <c r="A113" s="27"/>
      <c r="B113" s="27"/>
      <c r="C113" s="27"/>
      <c r="D113" s="27"/>
      <c r="E113" s="27"/>
      <c r="F113" s="27"/>
      <c r="G113" s="27"/>
      <c r="H113" s="27"/>
      <c r="I113" s="27"/>
      <c r="J113" s="27"/>
      <c r="K113" s="27"/>
      <c r="L113" s="27"/>
      <c r="M113" s="27"/>
      <c r="N113" s="27"/>
    </row>
    <row r="114" spans="1:14" s="26" customFormat="1" x14ac:dyDescent="0.25">
      <c r="A114" s="12"/>
      <c r="L114" s="31"/>
    </row>
    <row r="115" spans="1:14" s="26" customFormat="1" x14ac:dyDescent="0.25">
      <c r="A115" s="12"/>
      <c r="L115" s="31"/>
    </row>
    <row r="116" spans="1:14" s="26" customFormat="1" x14ac:dyDescent="0.25">
      <c r="A116" s="12"/>
      <c r="L116" s="31"/>
    </row>
    <row r="117" spans="1:14" s="26" customFormat="1" x14ac:dyDescent="0.25">
      <c r="A117" s="12"/>
      <c r="L117" s="31"/>
    </row>
    <row r="118" spans="1:14" s="26" customFormat="1" x14ac:dyDescent="0.25">
      <c r="A118" s="12"/>
      <c r="L118" s="31"/>
    </row>
    <row r="119" spans="1:14" s="26" customFormat="1" x14ac:dyDescent="0.25">
      <c r="A119" s="12"/>
      <c r="L119" s="31"/>
    </row>
    <row r="120" spans="1:14" s="26" customFormat="1" x14ac:dyDescent="0.25">
      <c r="A120" s="12"/>
      <c r="L120" s="31"/>
    </row>
    <row r="121" spans="1:14" s="26" customFormat="1" x14ac:dyDescent="0.25">
      <c r="A121" s="12"/>
      <c r="L121" s="31"/>
    </row>
    <row r="122" spans="1:14" s="26" customFormat="1" x14ac:dyDescent="0.25">
      <c r="A122" s="12"/>
      <c r="L122" s="31"/>
    </row>
    <row r="123" spans="1:14" s="26" customFormat="1" x14ac:dyDescent="0.25">
      <c r="A123" s="12"/>
      <c r="L123" s="31"/>
    </row>
    <row r="124" spans="1:14" s="26" customFormat="1" x14ac:dyDescent="0.25">
      <c r="A124" s="12"/>
      <c r="L124" s="31"/>
    </row>
    <row r="125" spans="1:14" s="26" customFormat="1" x14ac:dyDescent="0.25">
      <c r="A125" s="12"/>
      <c r="L125" s="31"/>
    </row>
    <row r="126" spans="1:14" s="26" customFormat="1" x14ac:dyDescent="0.25">
      <c r="A126" s="12"/>
      <c r="L126" s="31"/>
    </row>
    <row r="127" spans="1:14" s="26" customFormat="1" x14ac:dyDescent="0.25">
      <c r="A127" s="12"/>
      <c r="L127" s="31"/>
    </row>
    <row r="128" spans="1:14" s="26" customFormat="1" x14ac:dyDescent="0.25">
      <c r="A128" s="12"/>
      <c r="L128" s="31"/>
    </row>
    <row r="129" spans="1:38" s="26" customFormat="1" x14ac:dyDescent="0.25">
      <c r="A129" s="12"/>
      <c r="L129" s="31"/>
    </row>
    <row r="130" spans="1:38" s="26" customFormat="1" x14ac:dyDescent="0.25">
      <c r="A130" s="12"/>
      <c r="L130" s="31"/>
    </row>
    <row r="131" spans="1:38" s="26" customFormat="1" x14ac:dyDescent="0.25">
      <c r="A131" s="12"/>
      <c r="L131" s="31"/>
    </row>
    <row r="132" spans="1:38" s="26" customFormat="1" x14ac:dyDescent="0.25">
      <c r="A132" s="12"/>
      <c r="L132" s="31"/>
    </row>
    <row r="133" spans="1:38" s="26" customFormat="1" x14ac:dyDescent="0.25">
      <c r="A133" s="12"/>
      <c r="L133" s="31"/>
    </row>
    <row r="134" spans="1:38" s="26" customFormat="1" x14ac:dyDescent="0.25">
      <c r="A134" s="12"/>
      <c r="L134" s="31"/>
    </row>
    <row r="135" spans="1:38" s="26" customFormat="1" x14ac:dyDescent="0.25">
      <c r="A135" s="12"/>
      <c r="L135" s="31"/>
    </row>
    <row r="136" spans="1:38" s="26" customFormat="1" x14ac:dyDescent="0.25">
      <c r="A136" s="106" t="s">
        <v>185</v>
      </c>
      <c r="B136" s="106"/>
      <c r="C136" s="106"/>
      <c r="D136" s="106"/>
      <c r="E136" s="106"/>
      <c r="F136" s="106"/>
      <c r="G136" s="106"/>
      <c r="H136" s="106"/>
      <c r="I136" s="106"/>
      <c r="J136" s="106"/>
      <c r="K136" s="106"/>
      <c r="L136" s="106"/>
    </row>
    <row r="137" spans="1:38" s="26" customFormat="1" ht="15" customHeight="1" x14ac:dyDescent="0.25">
      <c r="A137" s="27"/>
      <c r="B137" s="100" t="s">
        <v>155</v>
      </c>
      <c r="C137" s="100"/>
      <c r="D137" s="100"/>
      <c r="E137" s="100"/>
      <c r="F137" s="100"/>
      <c r="G137" s="100"/>
      <c r="H137" s="100"/>
      <c r="I137" s="100"/>
      <c r="J137" s="100"/>
      <c r="K137" s="100"/>
      <c r="L137" s="100"/>
    </row>
    <row r="138" spans="1:38" s="26" customFormat="1" ht="23.25" x14ac:dyDescent="0.25">
      <c r="A138" s="28" t="s">
        <v>72</v>
      </c>
      <c r="B138" s="29" t="s">
        <v>18</v>
      </c>
      <c r="C138" s="29" t="s">
        <v>19</v>
      </c>
      <c r="D138" s="29" t="s">
        <v>20</v>
      </c>
      <c r="E138" s="29" t="s">
        <v>60</v>
      </c>
      <c r="F138" s="29" t="s">
        <v>61</v>
      </c>
      <c r="G138" s="29" t="s">
        <v>62</v>
      </c>
      <c r="H138" s="29" t="s">
        <v>21</v>
      </c>
      <c r="I138" s="29" t="s">
        <v>63</v>
      </c>
      <c r="J138" s="29" t="s">
        <v>22</v>
      </c>
      <c r="K138" s="29" t="s">
        <v>23</v>
      </c>
      <c r="L138" s="30" t="s">
        <v>5</v>
      </c>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1:38" s="26" customFormat="1" x14ac:dyDescent="0.25">
      <c r="A139" s="101" t="s">
        <v>54</v>
      </c>
      <c r="B139" s="101"/>
      <c r="C139" s="101"/>
      <c r="D139" s="101"/>
      <c r="E139" s="101"/>
      <c r="F139" s="101"/>
      <c r="G139" s="101"/>
      <c r="H139" s="101"/>
      <c r="I139" s="101"/>
      <c r="J139" s="101"/>
      <c r="K139" s="101"/>
      <c r="L139" s="101"/>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1:38" s="26" customFormat="1" x14ac:dyDescent="0.25">
      <c r="A140" s="12" t="s">
        <v>4</v>
      </c>
      <c r="B140" s="31">
        <v>197</v>
      </c>
      <c r="C140" s="31">
        <v>331</v>
      </c>
      <c r="D140" s="31">
        <v>194</v>
      </c>
      <c r="E140" s="31">
        <v>41</v>
      </c>
      <c r="F140" s="31">
        <v>7</v>
      </c>
      <c r="G140" s="31">
        <v>4</v>
      </c>
      <c r="H140" s="31">
        <v>1</v>
      </c>
      <c r="I140" s="31">
        <v>1</v>
      </c>
      <c r="J140" s="31">
        <v>20</v>
      </c>
      <c r="K140" s="31">
        <v>3775</v>
      </c>
      <c r="L140" s="32">
        <v>4571</v>
      </c>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row>
    <row r="141" spans="1:38" s="26" customFormat="1" x14ac:dyDescent="0.25">
      <c r="A141" s="12" t="s">
        <v>10</v>
      </c>
      <c r="B141" s="31">
        <v>237</v>
      </c>
      <c r="C141" s="31">
        <v>329</v>
      </c>
      <c r="D141" s="31">
        <v>232</v>
      </c>
      <c r="E141" s="31">
        <v>52</v>
      </c>
      <c r="F141" s="31">
        <v>14</v>
      </c>
      <c r="G141" s="31">
        <v>5</v>
      </c>
      <c r="H141" s="31">
        <v>0</v>
      </c>
      <c r="I141" s="31">
        <v>0</v>
      </c>
      <c r="J141" s="31">
        <v>25</v>
      </c>
      <c r="K141" s="31">
        <v>4839</v>
      </c>
      <c r="L141" s="32">
        <v>5733</v>
      </c>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row>
    <row r="142" spans="1:38" s="26" customFormat="1" x14ac:dyDescent="0.25">
      <c r="A142" s="12" t="s">
        <v>3</v>
      </c>
      <c r="B142" s="31">
        <v>253</v>
      </c>
      <c r="C142" s="31">
        <v>378</v>
      </c>
      <c r="D142" s="31">
        <v>255</v>
      </c>
      <c r="E142" s="31">
        <v>47</v>
      </c>
      <c r="F142" s="31">
        <v>8</v>
      </c>
      <c r="G142" s="31">
        <v>4</v>
      </c>
      <c r="H142" s="31">
        <v>4</v>
      </c>
      <c r="I142" s="31">
        <v>0</v>
      </c>
      <c r="J142" s="31">
        <v>4</v>
      </c>
      <c r="K142" s="31">
        <v>5868</v>
      </c>
      <c r="L142" s="32">
        <v>6821</v>
      </c>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row>
    <row r="143" spans="1:38" s="26" customFormat="1" x14ac:dyDescent="0.25">
      <c r="A143" s="12" t="s">
        <v>0</v>
      </c>
      <c r="B143" s="31">
        <v>216</v>
      </c>
      <c r="C143" s="31">
        <v>324</v>
      </c>
      <c r="D143" s="31">
        <v>204</v>
      </c>
      <c r="E143" s="31">
        <v>51</v>
      </c>
      <c r="F143" s="31">
        <v>7</v>
      </c>
      <c r="G143" s="31">
        <v>3</v>
      </c>
      <c r="H143" s="31">
        <v>3</v>
      </c>
      <c r="I143" s="31">
        <v>2</v>
      </c>
      <c r="J143" s="31">
        <v>9</v>
      </c>
      <c r="K143" s="31">
        <v>6078</v>
      </c>
      <c r="L143" s="32">
        <v>6897</v>
      </c>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row>
    <row r="144" spans="1:38" s="26" customFormat="1" x14ac:dyDescent="0.25">
      <c r="A144" s="12" t="s">
        <v>1</v>
      </c>
      <c r="B144" s="31">
        <v>181</v>
      </c>
      <c r="C144" s="31">
        <v>376</v>
      </c>
      <c r="D144" s="31">
        <v>283</v>
      </c>
      <c r="E144" s="31">
        <v>68</v>
      </c>
      <c r="F144" s="31">
        <v>13</v>
      </c>
      <c r="G144" s="31">
        <v>14</v>
      </c>
      <c r="H144" s="31">
        <v>6</v>
      </c>
      <c r="I144" s="31">
        <v>3</v>
      </c>
      <c r="J144" s="31">
        <v>6</v>
      </c>
      <c r="K144" s="31">
        <v>6740</v>
      </c>
      <c r="L144" s="32">
        <v>7690</v>
      </c>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row>
    <row r="145" spans="1:38" s="26" customFormat="1" x14ac:dyDescent="0.25">
      <c r="A145" s="12" t="s">
        <v>2</v>
      </c>
      <c r="B145" s="31">
        <v>212</v>
      </c>
      <c r="C145" s="31">
        <v>472</v>
      </c>
      <c r="D145" s="31">
        <v>362</v>
      </c>
      <c r="E145" s="31">
        <v>110</v>
      </c>
      <c r="F145" s="31">
        <v>25</v>
      </c>
      <c r="G145" s="31">
        <v>10</v>
      </c>
      <c r="H145" s="31">
        <v>11</v>
      </c>
      <c r="I145" s="31">
        <v>7</v>
      </c>
      <c r="J145" s="31">
        <v>9</v>
      </c>
      <c r="K145" s="31">
        <v>6654</v>
      </c>
      <c r="L145" s="32">
        <v>7872</v>
      </c>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row>
    <row r="146" spans="1:38" s="26" customFormat="1" x14ac:dyDescent="0.25">
      <c r="A146" s="12" t="s">
        <v>231</v>
      </c>
      <c r="B146" s="31">
        <v>187</v>
      </c>
      <c r="C146" s="31">
        <v>466</v>
      </c>
      <c r="D146" s="31">
        <v>376</v>
      </c>
      <c r="E146" s="31">
        <v>125</v>
      </c>
      <c r="F146" s="31">
        <v>17</v>
      </c>
      <c r="G146" s="31">
        <v>39</v>
      </c>
      <c r="H146" s="31">
        <v>11</v>
      </c>
      <c r="I146" s="31">
        <v>2</v>
      </c>
      <c r="J146" s="31">
        <v>4</v>
      </c>
      <c r="K146" s="31">
        <v>6798</v>
      </c>
      <c r="L146" s="32">
        <f t="shared" ref="L146:L151" si="26">SUM(B146:K146)</f>
        <v>8025</v>
      </c>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row>
    <row r="147" spans="1:38" s="26" customFormat="1" x14ac:dyDescent="0.25">
      <c r="A147" s="12" t="s">
        <v>233</v>
      </c>
      <c r="B147" s="31">
        <v>192</v>
      </c>
      <c r="C147" s="31">
        <v>576</v>
      </c>
      <c r="D147" s="31">
        <v>474</v>
      </c>
      <c r="E147" s="31">
        <v>147</v>
      </c>
      <c r="F147" s="31">
        <v>22</v>
      </c>
      <c r="G147" s="31">
        <v>20</v>
      </c>
      <c r="H147" s="31">
        <v>8</v>
      </c>
      <c r="I147" s="31">
        <v>2</v>
      </c>
      <c r="J147" s="31">
        <v>3</v>
      </c>
      <c r="K147" s="31">
        <v>8599</v>
      </c>
      <c r="L147" s="32">
        <f t="shared" si="26"/>
        <v>10043</v>
      </c>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row>
    <row r="148" spans="1:38" s="26" customFormat="1" x14ac:dyDescent="0.25">
      <c r="A148" s="12" t="s">
        <v>267</v>
      </c>
      <c r="B148" s="31">
        <v>166</v>
      </c>
      <c r="C148" s="31">
        <v>537</v>
      </c>
      <c r="D148" s="31">
        <v>494</v>
      </c>
      <c r="E148" s="31">
        <v>151</v>
      </c>
      <c r="F148" s="31">
        <v>18</v>
      </c>
      <c r="G148" s="31">
        <v>11</v>
      </c>
      <c r="H148" s="31">
        <v>17</v>
      </c>
      <c r="I148" s="31">
        <v>6</v>
      </c>
      <c r="J148" s="31">
        <v>3</v>
      </c>
      <c r="K148" s="31">
        <v>7819</v>
      </c>
      <c r="L148" s="32">
        <f t="shared" si="26"/>
        <v>9222</v>
      </c>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row>
    <row r="149" spans="1:38" s="26" customFormat="1" x14ac:dyDescent="0.25">
      <c r="A149" s="12" t="s">
        <v>268</v>
      </c>
      <c r="B149" s="31">
        <v>176</v>
      </c>
      <c r="C149" s="31">
        <v>415</v>
      </c>
      <c r="D149" s="31">
        <v>445</v>
      </c>
      <c r="E149" s="31">
        <v>168</v>
      </c>
      <c r="F149" s="31">
        <v>41</v>
      </c>
      <c r="G149" s="31">
        <v>19</v>
      </c>
      <c r="H149" s="31">
        <v>15</v>
      </c>
      <c r="I149" s="31">
        <v>1</v>
      </c>
      <c r="J149" s="31">
        <v>2</v>
      </c>
      <c r="K149" s="31">
        <v>8154</v>
      </c>
      <c r="L149" s="32">
        <f t="shared" si="26"/>
        <v>9436</v>
      </c>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row>
    <row r="150" spans="1:38" s="26" customFormat="1" x14ac:dyDescent="0.25">
      <c r="A150" s="12" t="s">
        <v>278</v>
      </c>
      <c r="B150" s="31">
        <v>138</v>
      </c>
      <c r="C150" s="31">
        <v>401</v>
      </c>
      <c r="D150" s="31">
        <v>406</v>
      </c>
      <c r="E150" s="31">
        <v>157</v>
      </c>
      <c r="F150" s="31">
        <v>25</v>
      </c>
      <c r="G150" s="31">
        <v>27</v>
      </c>
      <c r="H150" s="31">
        <v>10</v>
      </c>
      <c r="I150" s="31">
        <v>1</v>
      </c>
      <c r="J150" s="31">
        <v>1</v>
      </c>
      <c r="K150" s="31">
        <v>7152</v>
      </c>
      <c r="L150" s="32">
        <f t="shared" si="26"/>
        <v>8318</v>
      </c>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row>
    <row r="151" spans="1:38" s="91" customFormat="1" x14ac:dyDescent="0.25">
      <c r="A151" s="12" t="s">
        <v>279</v>
      </c>
      <c r="B151" s="31">
        <v>166</v>
      </c>
      <c r="C151" s="31">
        <v>483</v>
      </c>
      <c r="D151" s="31">
        <v>426</v>
      </c>
      <c r="E151" s="31">
        <v>148</v>
      </c>
      <c r="F151" s="31">
        <v>30</v>
      </c>
      <c r="G151" s="31">
        <v>33</v>
      </c>
      <c r="H151" s="31">
        <v>7</v>
      </c>
      <c r="I151" s="31">
        <v>2</v>
      </c>
      <c r="J151" s="31">
        <v>4</v>
      </c>
      <c r="K151" s="31">
        <v>8132</v>
      </c>
      <c r="L151" s="32">
        <f t="shared" si="26"/>
        <v>9431</v>
      </c>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row>
    <row r="152" spans="1:38" s="26" customFormat="1" x14ac:dyDescent="0.25">
      <c r="A152" s="94" t="s">
        <v>55</v>
      </c>
      <c r="B152" s="94"/>
      <c r="C152" s="94"/>
      <c r="D152" s="94"/>
      <c r="E152" s="94"/>
      <c r="F152" s="94"/>
      <c r="G152" s="94"/>
      <c r="H152" s="94"/>
      <c r="I152" s="94"/>
      <c r="J152" s="94"/>
      <c r="K152" s="94"/>
      <c r="L152" s="94"/>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row>
    <row r="153" spans="1:38" s="26" customFormat="1" x14ac:dyDescent="0.25">
      <c r="A153" s="12" t="s">
        <v>4</v>
      </c>
      <c r="B153" s="40">
        <v>4.3097790417851674E-2</v>
      </c>
      <c r="C153" s="40">
        <v>7.2413038722380224E-2</v>
      </c>
      <c r="D153" s="40">
        <v>4.2441478888645807E-2</v>
      </c>
      <c r="E153" s="40">
        <v>8.9695908991467947E-3</v>
      </c>
      <c r="F153" s="40">
        <v>1.5313935681470138E-3</v>
      </c>
      <c r="G153" s="40">
        <v>8.7508203894115077E-4</v>
      </c>
      <c r="H153" s="40">
        <v>2.1877050973528769E-4</v>
      </c>
      <c r="I153" s="40">
        <v>2.1877050973528769E-4</v>
      </c>
      <c r="J153" s="40">
        <v>4.3754101947057538E-3</v>
      </c>
      <c r="K153" s="40">
        <v>0.82585867425071102</v>
      </c>
      <c r="L153" s="41">
        <v>1</v>
      </c>
      <c r="M153" s="31"/>
    </row>
    <row r="154" spans="1:38" s="26" customFormat="1" x14ac:dyDescent="0.25">
      <c r="A154" s="12" t="s">
        <v>10</v>
      </c>
      <c r="B154" s="40">
        <v>4.1339612768184195E-2</v>
      </c>
      <c r="C154" s="40">
        <v>5.7387057387057384E-2</v>
      </c>
      <c r="D154" s="40">
        <v>4.0467469038897613E-2</v>
      </c>
      <c r="E154" s="40">
        <v>9.0702947845804991E-3</v>
      </c>
      <c r="F154" s="40">
        <v>2.442002442002442E-3</v>
      </c>
      <c r="G154" s="40">
        <v>8.7214372928658644E-4</v>
      </c>
      <c r="H154" s="40">
        <v>0</v>
      </c>
      <c r="I154" s="40">
        <v>0</v>
      </c>
      <c r="J154" s="40">
        <v>4.3607186464329319E-3</v>
      </c>
      <c r="K154" s="40">
        <v>0.84406070120355836</v>
      </c>
      <c r="L154" s="41">
        <v>1</v>
      </c>
      <c r="M154" s="31"/>
    </row>
    <row r="155" spans="1:38" s="26" customFormat="1" x14ac:dyDescent="0.25">
      <c r="A155" s="12" t="s">
        <v>3</v>
      </c>
      <c r="B155" s="40">
        <v>3.7091335581293065E-2</v>
      </c>
      <c r="C155" s="40">
        <v>5.541709426770268E-2</v>
      </c>
      <c r="D155" s="40">
        <v>3.7384547720275621E-2</v>
      </c>
      <c r="E155" s="40">
        <v>6.8904852660900164E-3</v>
      </c>
      <c r="F155" s="40">
        <v>1.1728485559302155E-3</v>
      </c>
      <c r="G155" s="40">
        <v>5.8642427796510774E-4</v>
      </c>
      <c r="H155" s="40">
        <v>5.8642427796510774E-4</v>
      </c>
      <c r="I155" s="40">
        <v>0</v>
      </c>
      <c r="J155" s="40">
        <v>5.8642427796510774E-4</v>
      </c>
      <c r="K155" s="40">
        <v>0.86028441577481307</v>
      </c>
      <c r="L155" s="41">
        <v>1</v>
      </c>
      <c r="M155" s="31"/>
    </row>
    <row r="156" spans="1:38" s="26" customFormat="1" x14ac:dyDescent="0.25">
      <c r="A156" s="12" t="s">
        <v>0</v>
      </c>
      <c r="B156" s="40">
        <v>3.1317964332318399E-2</v>
      </c>
      <c r="C156" s="40">
        <v>4.6976946498477598E-2</v>
      </c>
      <c r="D156" s="40">
        <v>2.9578077424967378E-2</v>
      </c>
      <c r="E156" s="40">
        <v>7.3945193562418446E-3</v>
      </c>
      <c r="F156" s="40">
        <v>1.0149340292880964E-3</v>
      </c>
      <c r="G156" s="40">
        <v>4.3497172683775554E-4</v>
      </c>
      <c r="H156" s="40">
        <v>4.3497172683775554E-4</v>
      </c>
      <c r="I156" s="40">
        <v>2.8998115122517038E-4</v>
      </c>
      <c r="J156" s="40">
        <v>1.3049151805132667E-3</v>
      </c>
      <c r="K156" s="40">
        <v>0.88125271857329268</v>
      </c>
      <c r="L156" s="41">
        <v>1</v>
      </c>
      <c r="M156" s="31"/>
    </row>
    <row r="157" spans="1:38" s="26" customFormat="1" x14ac:dyDescent="0.25">
      <c r="A157" s="12" t="s">
        <v>1</v>
      </c>
      <c r="B157" s="40">
        <v>2.3537061118335499E-2</v>
      </c>
      <c r="C157" s="40">
        <v>4.8894668400520154E-2</v>
      </c>
      <c r="D157" s="40">
        <v>3.6801040312093629E-2</v>
      </c>
      <c r="E157" s="40">
        <v>8.842652795838752E-3</v>
      </c>
      <c r="F157" s="40">
        <v>1.6905071521456437E-3</v>
      </c>
      <c r="G157" s="40">
        <v>1.8205461638491547E-3</v>
      </c>
      <c r="H157" s="40">
        <v>7.8023407022106636E-4</v>
      </c>
      <c r="I157" s="40">
        <v>3.9011703511053318E-4</v>
      </c>
      <c r="J157" s="40">
        <v>7.8023407022106636E-4</v>
      </c>
      <c r="K157" s="40">
        <v>0.87646293888166449</v>
      </c>
      <c r="L157" s="41">
        <v>1</v>
      </c>
      <c r="M157" s="31"/>
    </row>
    <row r="158" spans="1:38" s="26" customFormat="1" x14ac:dyDescent="0.25">
      <c r="A158" s="12" t="s">
        <v>2</v>
      </c>
      <c r="B158" s="40">
        <v>2.693089430894309E-2</v>
      </c>
      <c r="C158" s="40">
        <v>5.9959349593495935E-2</v>
      </c>
      <c r="D158" s="40">
        <v>4.5985772357723574E-2</v>
      </c>
      <c r="E158" s="40">
        <v>1.3973577235772357E-2</v>
      </c>
      <c r="F158" s="40">
        <v>3.1758130081300812E-3</v>
      </c>
      <c r="G158" s="40">
        <v>1.2703252032520325E-3</v>
      </c>
      <c r="H158" s="40">
        <v>1.3973577235772358E-3</v>
      </c>
      <c r="I158" s="40">
        <v>8.8922764227642272E-4</v>
      </c>
      <c r="J158" s="40">
        <v>1.1432926829268292E-3</v>
      </c>
      <c r="K158" s="40">
        <v>0.84527439024390238</v>
      </c>
      <c r="L158" s="41">
        <v>1</v>
      </c>
      <c r="M158" s="31"/>
    </row>
    <row r="159" spans="1:38" s="26" customFormat="1" x14ac:dyDescent="0.25">
      <c r="A159" s="12" t="s">
        <v>231</v>
      </c>
      <c r="B159" s="40">
        <f t="shared" ref="B159:L159" si="27">B146/$L14</f>
        <v>2.3302180685358255E-2</v>
      </c>
      <c r="C159" s="40">
        <f t="shared" si="27"/>
        <v>5.8068535825545171E-2</v>
      </c>
      <c r="D159" s="40">
        <f t="shared" si="27"/>
        <v>4.6853582554517131E-2</v>
      </c>
      <c r="E159" s="40">
        <f t="shared" si="27"/>
        <v>1.5576323987538941E-2</v>
      </c>
      <c r="F159" s="40">
        <f t="shared" si="27"/>
        <v>2.1183800623052959E-3</v>
      </c>
      <c r="G159" s="40">
        <f t="shared" si="27"/>
        <v>4.8598130841121497E-3</v>
      </c>
      <c r="H159" s="40">
        <f t="shared" si="27"/>
        <v>1.3707165109034269E-3</v>
      </c>
      <c r="I159" s="40">
        <f t="shared" si="27"/>
        <v>2.4922118380062304E-4</v>
      </c>
      <c r="J159" s="40">
        <f t="shared" si="27"/>
        <v>4.9844236760124608E-4</v>
      </c>
      <c r="K159" s="40">
        <f t="shared" si="27"/>
        <v>0.84710280373831781</v>
      </c>
      <c r="L159" s="41">
        <f t="shared" si="27"/>
        <v>1</v>
      </c>
      <c r="M159" s="31"/>
    </row>
    <row r="160" spans="1:38" s="26" customFormat="1" x14ac:dyDescent="0.25">
      <c r="A160" s="12" t="s">
        <v>233</v>
      </c>
      <c r="B160" s="40">
        <f t="shared" ref="B160:L160" si="28">B147/$L15</f>
        <v>1.9117793488001592E-2</v>
      </c>
      <c r="C160" s="40">
        <f t="shared" si="28"/>
        <v>5.7353380464004781E-2</v>
      </c>
      <c r="D160" s="40">
        <f t="shared" si="28"/>
        <v>4.7197052673503936E-2</v>
      </c>
      <c r="E160" s="40">
        <f t="shared" si="28"/>
        <v>1.463706063925122E-2</v>
      </c>
      <c r="F160" s="40">
        <f t="shared" si="28"/>
        <v>2.1905805038335158E-3</v>
      </c>
      <c r="G160" s="40">
        <f t="shared" si="28"/>
        <v>1.9914368216668327E-3</v>
      </c>
      <c r="H160" s="40">
        <f t="shared" si="28"/>
        <v>7.9657472866673305E-4</v>
      </c>
      <c r="I160" s="40">
        <f t="shared" si="28"/>
        <v>1.9914368216668326E-4</v>
      </c>
      <c r="J160" s="40">
        <f t="shared" si="28"/>
        <v>2.9871552325002487E-4</v>
      </c>
      <c r="K160" s="40">
        <f t="shared" si="28"/>
        <v>0.85621826147565472</v>
      </c>
      <c r="L160" s="41">
        <f t="shared" si="28"/>
        <v>1</v>
      </c>
      <c r="M160" s="31"/>
    </row>
    <row r="161" spans="1:38" s="26" customFormat="1" x14ac:dyDescent="0.25">
      <c r="A161" s="12" t="s">
        <v>267</v>
      </c>
      <c r="B161" s="40">
        <f t="shared" ref="B161:L161" si="29">B148/$L16</f>
        <v>1.8000433745391457E-2</v>
      </c>
      <c r="C161" s="40">
        <f t="shared" si="29"/>
        <v>5.8230318802862717E-2</v>
      </c>
      <c r="D161" s="40">
        <f t="shared" si="29"/>
        <v>5.3567555844719152E-2</v>
      </c>
      <c r="E161" s="40">
        <f t="shared" si="29"/>
        <v>1.6373888527434394E-2</v>
      </c>
      <c r="F161" s="40">
        <f t="shared" si="29"/>
        <v>1.9518542615484711E-3</v>
      </c>
      <c r="G161" s="40">
        <f t="shared" si="29"/>
        <v>1.1927998265018433E-3</v>
      </c>
      <c r="H161" s="40">
        <f t="shared" si="29"/>
        <v>1.8434179136846672E-3</v>
      </c>
      <c r="I161" s="40">
        <f t="shared" si="29"/>
        <v>6.5061808718282373E-4</v>
      </c>
      <c r="J161" s="40">
        <f t="shared" si="29"/>
        <v>3.2530904359141186E-4</v>
      </c>
      <c r="K161" s="40">
        <f t="shared" si="29"/>
        <v>0.84786380394708305</v>
      </c>
      <c r="L161" s="41">
        <f t="shared" si="29"/>
        <v>1</v>
      </c>
      <c r="M161" s="31"/>
    </row>
    <row r="162" spans="1:38" s="26" customFormat="1" x14ac:dyDescent="0.25">
      <c r="A162" s="12" t="s">
        <v>268</v>
      </c>
      <c r="B162" s="40">
        <f t="shared" ref="B162:L162" si="30">B149/$L17</f>
        <v>1.8651971174226366E-2</v>
      </c>
      <c r="C162" s="40">
        <f t="shared" si="30"/>
        <v>4.3980500211954217E-2</v>
      </c>
      <c r="D162" s="40">
        <f t="shared" si="30"/>
        <v>4.7159813480288255E-2</v>
      </c>
      <c r="E162" s="40">
        <f t="shared" si="30"/>
        <v>1.7804154302670624E-2</v>
      </c>
      <c r="F162" s="40">
        <f t="shared" si="30"/>
        <v>4.3450614667231878E-3</v>
      </c>
      <c r="G162" s="40">
        <f t="shared" si="30"/>
        <v>2.013565069944892E-3</v>
      </c>
      <c r="H162" s="40">
        <f t="shared" si="30"/>
        <v>1.58965663416702E-3</v>
      </c>
      <c r="I162" s="40">
        <f t="shared" si="30"/>
        <v>1.0597710894446799E-4</v>
      </c>
      <c r="J162" s="40">
        <f t="shared" si="30"/>
        <v>2.1195421788893599E-4</v>
      </c>
      <c r="K162" s="40">
        <f t="shared" si="30"/>
        <v>0.86413734633319206</v>
      </c>
      <c r="L162" s="41">
        <f t="shared" si="30"/>
        <v>1</v>
      </c>
      <c r="M162" s="31"/>
    </row>
    <row r="163" spans="1:38" s="26" customFormat="1" x14ac:dyDescent="0.25">
      <c r="A163" s="12" t="s">
        <v>278</v>
      </c>
      <c r="B163" s="40">
        <f>B150/$L18</f>
        <v>1.6590526568886751E-2</v>
      </c>
      <c r="C163" s="40">
        <f t="shared" ref="C163:K163" si="31">C150/$L18</f>
        <v>4.8208704015388314E-2</v>
      </c>
      <c r="D163" s="40">
        <f t="shared" si="31"/>
        <v>4.8809810050492904E-2</v>
      </c>
      <c r="E163" s="40">
        <f t="shared" si="31"/>
        <v>1.8874729502284204E-2</v>
      </c>
      <c r="F163" s="40">
        <f t="shared" si="31"/>
        <v>3.0055301755229622E-3</v>
      </c>
      <c r="G163" s="40">
        <f t="shared" si="31"/>
        <v>3.2459725895647991E-3</v>
      </c>
      <c r="H163" s="40">
        <f t="shared" si="31"/>
        <v>1.2022120702091848E-3</v>
      </c>
      <c r="I163" s="40">
        <f t="shared" si="31"/>
        <v>1.2022120702091849E-4</v>
      </c>
      <c r="J163" s="40">
        <f t="shared" si="31"/>
        <v>1.2022120702091849E-4</v>
      </c>
      <c r="K163" s="40">
        <f t="shared" si="31"/>
        <v>0.85982207261360899</v>
      </c>
      <c r="L163" s="41">
        <f>L150/$L18</f>
        <v>1</v>
      </c>
      <c r="M163" s="31"/>
    </row>
    <row r="164" spans="1:38" s="91" customFormat="1" x14ac:dyDescent="0.25">
      <c r="A164" s="12" t="s">
        <v>279</v>
      </c>
      <c r="B164" s="40">
        <f>B151/$L19</f>
        <v>1.7601526879440145E-2</v>
      </c>
      <c r="C164" s="40">
        <f t="shared" ref="C164:K164" si="32">C151/$L19</f>
        <v>5.1214081221503553E-2</v>
      </c>
      <c r="D164" s="40">
        <f t="shared" si="32"/>
        <v>4.5170183437599404E-2</v>
      </c>
      <c r="E164" s="40">
        <f t="shared" si="32"/>
        <v>1.5692927579259889E-2</v>
      </c>
      <c r="F164" s="40">
        <f t="shared" si="32"/>
        <v>3.180998833633761E-3</v>
      </c>
      <c r="G164" s="40">
        <f t="shared" si="32"/>
        <v>3.499098716997137E-3</v>
      </c>
      <c r="H164" s="40">
        <f t="shared" si="32"/>
        <v>7.4223306118121094E-4</v>
      </c>
      <c r="I164" s="40">
        <f t="shared" si="32"/>
        <v>2.1206658890891741E-4</v>
      </c>
      <c r="J164" s="40">
        <f t="shared" si="32"/>
        <v>4.2413317781783482E-4</v>
      </c>
      <c r="K164" s="40">
        <f t="shared" si="32"/>
        <v>0.86226275050365819</v>
      </c>
      <c r="L164" s="41">
        <f>L151/$L19</f>
        <v>1</v>
      </c>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row>
    <row r="165" spans="1:38" s="26" customFormat="1" x14ac:dyDescent="0.25">
      <c r="A165" s="94" t="s">
        <v>53</v>
      </c>
      <c r="B165" s="94"/>
      <c r="C165" s="94"/>
      <c r="D165" s="94"/>
      <c r="E165" s="94"/>
      <c r="F165" s="94"/>
      <c r="G165" s="94"/>
      <c r="H165" s="94"/>
      <c r="I165" s="94"/>
      <c r="J165" s="94"/>
      <c r="K165" s="94"/>
      <c r="L165" s="94"/>
      <c r="M165" s="31"/>
    </row>
    <row r="166" spans="1:38" s="26" customFormat="1" x14ac:dyDescent="0.25">
      <c r="A166" s="12" t="s">
        <v>10</v>
      </c>
      <c r="B166" s="40">
        <v>-1.7581776496674792E-3</v>
      </c>
      <c r="C166" s="40">
        <v>-1.502598133532284E-2</v>
      </c>
      <c r="D166" s="40">
        <v>-1.9740098497481942E-3</v>
      </c>
      <c r="E166" s="40">
        <v>1.0070388543370438E-4</v>
      </c>
      <c r="F166" s="40">
        <v>9.1060887385542816E-4</v>
      </c>
      <c r="G166" s="40">
        <v>-2.9383096545643238E-6</v>
      </c>
      <c r="H166" s="40">
        <v>-2.1877050973528769E-4</v>
      </c>
      <c r="I166" s="40">
        <v>-2.1877050973528769E-4</v>
      </c>
      <c r="J166" s="40">
        <v>-1.4691548272821944E-5</v>
      </c>
      <c r="K166" s="40">
        <v>1.8202026952847339E-2</v>
      </c>
      <c r="L166" s="41">
        <v>0</v>
      </c>
      <c r="M166" s="31"/>
    </row>
    <row r="167" spans="1:38" s="26" customFormat="1" x14ac:dyDescent="0.25">
      <c r="A167" s="12" t="s">
        <v>3</v>
      </c>
      <c r="B167" s="40">
        <v>-4.2482771868911293E-3</v>
      </c>
      <c r="C167" s="40">
        <v>-1.9699631193547049E-3</v>
      </c>
      <c r="D167" s="40">
        <v>-3.0829213186219923E-3</v>
      </c>
      <c r="E167" s="40">
        <v>-2.1798095184904828E-3</v>
      </c>
      <c r="F167" s="40">
        <v>-1.2691538860722265E-3</v>
      </c>
      <c r="G167" s="40">
        <v>-2.857194513214787E-4</v>
      </c>
      <c r="H167" s="40">
        <v>5.8642427796510774E-4</v>
      </c>
      <c r="I167" s="40">
        <v>0</v>
      </c>
      <c r="J167" s="40">
        <v>-3.774294368467824E-3</v>
      </c>
      <c r="K167" s="40">
        <v>1.622371457125471E-2</v>
      </c>
      <c r="L167" s="41">
        <v>0</v>
      </c>
      <c r="M167" s="31"/>
    </row>
    <row r="168" spans="1:38" s="26" customFormat="1" x14ac:dyDescent="0.25">
      <c r="A168" s="12" t="s">
        <v>0</v>
      </c>
      <c r="B168" s="40">
        <v>-5.7733712489746666E-3</v>
      </c>
      <c r="C168" s="40">
        <v>-8.4401477692250815E-3</v>
      </c>
      <c r="D168" s="40">
        <v>-7.8064702953082425E-3</v>
      </c>
      <c r="E168" s="40">
        <v>5.0403409015182827E-4</v>
      </c>
      <c r="F168" s="40">
        <v>-1.5791452664211912E-4</v>
      </c>
      <c r="G168" s="40">
        <v>-1.514525511273522E-4</v>
      </c>
      <c r="H168" s="40">
        <v>-1.514525511273522E-4</v>
      </c>
      <c r="I168" s="40">
        <v>2.8998115122517038E-4</v>
      </c>
      <c r="J168" s="40">
        <v>7.1849090254815895E-4</v>
      </c>
      <c r="K168" s="40">
        <v>2.096830279847961E-2</v>
      </c>
      <c r="L168" s="41">
        <v>0</v>
      </c>
      <c r="M168" s="31"/>
    </row>
    <row r="169" spans="1:38" s="26" customFormat="1" x14ac:dyDescent="0.25">
      <c r="A169" s="12" t="s">
        <v>1</v>
      </c>
      <c r="B169" s="40">
        <v>-7.7809032139828996E-3</v>
      </c>
      <c r="C169" s="40">
        <v>1.9177219020425559E-3</v>
      </c>
      <c r="D169" s="40">
        <v>7.2229628871262504E-3</v>
      </c>
      <c r="E169" s="40">
        <v>1.4481334395969074E-3</v>
      </c>
      <c r="F169" s="40">
        <v>6.7557312285754733E-4</v>
      </c>
      <c r="G169" s="40">
        <v>1.3855744370113992E-3</v>
      </c>
      <c r="H169" s="40">
        <v>3.4526234338331082E-4</v>
      </c>
      <c r="I169" s="40">
        <v>1.001358838853628E-4</v>
      </c>
      <c r="J169" s="40">
        <v>-5.2468111029220033E-4</v>
      </c>
      <c r="K169" s="40">
        <v>-4.7897796916281932E-3</v>
      </c>
      <c r="L169" s="41">
        <v>0</v>
      </c>
      <c r="M169" s="31"/>
    </row>
    <row r="170" spans="1:38" s="26" customFormat="1" x14ac:dyDescent="0.25">
      <c r="A170" s="42" t="s">
        <v>2</v>
      </c>
      <c r="B170" s="40">
        <v>3.3938331906075911E-3</v>
      </c>
      <c r="C170" s="40">
        <v>1.1064681192975781E-2</v>
      </c>
      <c r="D170" s="40">
        <v>9.1847320456299453E-3</v>
      </c>
      <c r="E170" s="40">
        <v>5.1309244399336054E-3</v>
      </c>
      <c r="F170" s="40">
        <v>1.4853058559844375E-3</v>
      </c>
      <c r="G170" s="40">
        <v>-5.5022096059712216E-4</v>
      </c>
      <c r="H170" s="40">
        <v>6.1712365335616943E-4</v>
      </c>
      <c r="I170" s="40">
        <v>4.9911060716588949E-4</v>
      </c>
      <c r="J170" s="40">
        <v>3.6305861270576284E-4</v>
      </c>
      <c r="K170" s="40">
        <v>-3.1188548637762104E-2</v>
      </c>
      <c r="L170" s="41">
        <v>0</v>
      </c>
      <c r="M170" s="31"/>
    </row>
    <row r="171" spans="1:38" s="26" customFormat="1" x14ac:dyDescent="0.25">
      <c r="A171" s="12" t="s">
        <v>231</v>
      </c>
      <c r="B171" s="40">
        <f t="shared" ref="B171:L171" si="33">B159-B158</f>
        <v>-3.6287136235848352E-3</v>
      </c>
      <c r="C171" s="40">
        <f t="shared" si="33"/>
        <v>-1.8908137679507636E-3</v>
      </c>
      <c r="D171" s="40">
        <f t="shared" si="33"/>
        <v>8.6781019679355725E-4</v>
      </c>
      <c r="E171" s="40">
        <f t="shared" si="33"/>
        <v>1.6027467517665834E-3</v>
      </c>
      <c r="F171" s="40">
        <f t="shared" si="33"/>
        <v>-1.0574329458247853E-3</v>
      </c>
      <c r="G171" s="40">
        <f t="shared" si="33"/>
        <v>3.5894878808601172E-3</v>
      </c>
      <c r="H171" s="40">
        <f t="shared" si="33"/>
        <v>-2.6641212673808893E-5</v>
      </c>
      <c r="I171" s="40">
        <f t="shared" si="33"/>
        <v>-6.4000645847579968E-4</v>
      </c>
      <c r="J171" s="40">
        <f t="shared" si="33"/>
        <v>-6.4485031532558312E-4</v>
      </c>
      <c r="K171" s="40">
        <f t="shared" si="33"/>
        <v>1.8284134944154262E-3</v>
      </c>
      <c r="L171" s="41">
        <f t="shared" si="33"/>
        <v>0</v>
      </c>
      <c r="M171" s="31"/>
    </row>
    <row r="172" spans="1:38" s="26" customFormat="1" x14ac:dyDescent="0.25">
      <c r="A172" s="12" t="s">
        <v>233</v>
      </c>
      <c r="B172" s="40">
        <f t="shared" ref="B172:L172" si="34">B160-B159</f>
        <v>-4.1843871973566635E-3</v>
      </c>
      <c r="C172" s="40">
        <f t="shared" si="34"/>
        <v>-7.1515536154038994E-4</v>
      </c>
      <c r="D172" s="40">
        <f t="shared" si="34"/>
        <v>3.4347011898680502E-4</v>
      </c>
      <c r="E172" s="40">
        <f t="shared" si="34"/>
        <v>-9.3926334828772079E-4</v>
      </c>
      <c r="F172" s="40">
        <f t="shared" si="34"/>
        <v>7.220044152821993E-5</v>
      </c>
      <c r="G172" s="40">
        <f t="shared" si="34"/>
        <v>-2.868376262445317E-3</v>
      </c>
      <c r="H172" s="40">
        <f t="shared" si="34"/>
        <v>-5.7414178223669384E-4</v>
      </c>
      <c r="I172" s="40">
        <f t="shared" si="34"/>
        <v>-5.0077501633939779E-5</v>
      </c>
      <c r="J172" s="40">
        <f t="shared" si="34"/>
        <v>-1.9972684435122122E-4</v>
      </c>
      <c r="K172" s="40">
        <f t="shared" si="34"/>
        <v>9.1154577373369072E-3</v>
      </c>
      <c r="L172" s="41">
        <f t="shared" si="34"/>
        <v>0</v>
      </c>
      <c r="M172" s="31"/>
    </row>
    <row r="173" spans="1:38" s="26" customFormat="1" x14ac:dyDescent="0.25">
      <c r="A173" s="12" t="s">
        <v>267</v>
      </c>
      <c r="B173" s="40">
        <f t="shared" ref="B173:L173" si="35">B161-B160</f>
        <v>-1.1173597426101349E-3</v>
      </c>
      <c r="C173" s="40">
        <f t="shared" si="35"/>
        <v>8.7693833885793548E-4</v>
      </c>
      <c r="D173" s="40">
        <f t="shared" si="35"/>
        <v>6.3705031712152152E-3</v>
      </c>
      <c r="E173" s="40">
        <f t="shared" si="35"/>
        <v>1.7368278881831744E-3</v>
      </c>
      <c r="F173" s="40">
        <f t="shared" si="35"/>
        <v>-2.3872624228504476E-4</v>
      </c>
      <c r="G173" s="40">
        <f t="shared" si="35"/>
        <v>-7.986369951649894E-4</v>
      </c>
      <c r="H173" s="40">
        <f t="shared" si="35"/>
        <v>1.0468431850179341E-3</v>
      </c>
      <c r="I173" s="40">
        <f t="shared" si="35"/>
        <v>4.5147440501614047E-4</v>
      </c>
      <c r="J173" s="40">
        <f t="shared" si="35"/>
        <v>2.6593520341386997E-5</v>
      </c>
      <c r="K173" s="40">
        <f t="shared" si="35"/>
        <v>-8.3544575285716682E-3</v>
      </c>
      <c r="L173" s="41">
        <f t="shared" si="35"/>
        <v>0</v>
      </c>
      <c r="M173" s="31"/>
    </row>
    <row r="174" spans="1:38" s="26" customFormat="1" x14ac:dyDescent="0.25">
      <c r="A174" s="12" t="s">
        <v>268</v>
      </c>
      <c r="B174" s="40">
        <f t="shared" ref="B174:L174" si="36">B162-B161</f>
        <v>6.515374288349092E-4</v>
      </c>
      <c r="C174" s="40">
        <f t="shared" si="36"/>
        <v>-1.42498185909085E-2</v>
      </c>
      <c r="D174" s="40">
        <f t="shared" si="36"/>
        <v>-6.4077423644308962E-3</v>
      </c>
      <c r="E174" s="40">
        <f t="shared" si="36"/>
        <v>1.4302657752362294E-3</v>
      </c>
      <c r="F174" s="40">
        <f t="shared" si="36"/>
        <v>2.3932072051747167E-3</v>
      </c>
      <c r="G174" s="40">
        <f t="shared" si="36"/>
        <v>8.207652434430487E-4</v>
      </c>
      <c r="H174" s="40">
        <f t="shared" si="36"/>
        <v>-2.5376127951764723E-4</v>
      </c>
      <c r="I174" s="40">
        <f t="shared" si="36"/>
        <v>-5.4464097823835576E-4</v>
      </c>
      <c r="J174" s="40">
        <f t="shared" si="36"/>
        <v>-1.1335482570247587E-4</v>
      </c>
      <c r="K174" s="40">
        <f t="shared" si="36"/>
        <v>1.6273542386109008E-2</v>
      </c>
      <c r="L174" s="41">
        <f t="shared" si="36"/>
        <v>0</v>
      </c>
      <c r="M174" s="31"/>
    </row>
    <row r="175" spans="1:38" s="26" customFormat="1" x14ac:dyDescent="0.25">
      <c r="A175" s="12" t="s">
        <v>278</v>
      </c>
      <c r="B175" s="40">
        <f t="shared" ref="B175:L175" si="37">B163-B162</f>
        <v>-2.0614446053396143E-3</v>
      </c>
      <c r="C175" s="40">
        <f t="shared" si="37"/>
        <v>4.2282038034340969E-3</v>
      </c>
      <c r="D175" s="40">
        <f t="shared" si="37"/>
        <v>1.6499965702046482E-3</v>
      </c>
      <c r="E175" s="40">
        <f t="shared" si="37"/>
        <v>1.0705751996135798E-3</v>
      </c>
      <c r="F175" s="40">
        <f t="shared" si="37"/>
        <v>-1.3395312912002255E-3</v>
      </c>
      <c r="G175" s="40">
        <f t="shared" si="37"/>
        <v>1.232407519619907E-3</v>
      </c>
      <c r="H175" s="40">
        <f t="shared" si="37"/>
        <v>-3.874445639578351E-4</v>
      </c>
      <c r="I175" s="40">
        <f t="shared" si="37"/>
        <v>1.4244098076450493E-5</v>
      </c>
      <c r="J175" s="40">
        <f t="shared" si="37"/>
        <v>-9.1733010868017502E-5</v>
      </c>
      <c r="K175" s="40">
        <f t="shared" si="37"/>
        <v>-4.3152737195830682E-3</v>
      </c>
      <c r="L175" s="41">
        <f t="shared" si="37"/>
        <v>0</v>
      </c>
      <c r="M175" s="31"/>
    </row>
    <row r="176" spans="1:38" s="91" customFormat="1" x14ac:dyDescent="0.25">
      <c r="A176" s="12" t="s">
        <v>279</v>
      </c>
      <c r="B176" s="40">
        <f>B164-B163</f>
        <v>1.0110003105533935E-3</v>
      </c>
      <c r="C176" s="40">
        <f t="shared" ref="C176:K176" si="38">C164-C163</f>
        <v>3.0053772061152395E-3</v>
      </c>
      <c r="D176" s="40">
        <f t="shared" si="38"/>
        <v>-3.6396266128934998E-3</v>
      </c>
      <c r="E176" s="40">
        <f t="shared" si="38"/>
        <v>-3.1818019230243147E-3</v>
      </c>
      <c r="F176" s="40">
        <f t="shared" si="38"/>
        <v>1.7546865811079873E-4</v>
      </c>
      <c r="G176" s="40">
        <f t="shared" si="38"/>
        <v>2.531261274323379E-4</v>
      </c>
      <c r="H176" s="40">
        <f t="shared" si="38"/>
        <v>-4.5997900902797391E-4</v>
      </c>
      <c r="I176" s="40">
        <f t="shared" si="38"/>
        <v>9.1845381887998925E-5</v>
      </c>
      <c r="J176" s="40">
        <f t="shared" si="38"/>
        <v>3.0391197079691635E-4</v>
      </c>
      <c r="K176" s="40">
        <f t="shared" si="38"/>
        <v>2.4406778900492032E-3</v>
      </c>
      <c r="L176" s="41">
        <f>L164-L163</f>
        <v>0</v>
      </c>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row>
    <row r="177" spans="1:14" s="26" customFormat="1" x14ac:dyDescent="0.25">
      <c r="A177" s="111" t="s">
        <v>150</v>
      </c>
      <c r="B177" s="111"/>
      <c r="C177" s="111"/>
      <c r="D177" s="111"/>
      <c r="E177" s="111"/>
      <c r="F177" s="111"/>
      <c r="G177" s="111"/>
      <c r="H177" s="111"/>
      <c r="I177" s="111"/>
      <c r="J177" s="111"/>
      <c r="K177" s="111"/>
      <c r="L177" s="111"/>
      <c r="M177" s="31"/>
    </row>
    <row r="178" spans="1:14" s="26" customFormat="1" x14ac:dyDescent="0.25">
      <c r="A178" s="104"/>
      <c r="B178" s="104"/>
      <c r="C178" s="104"/>
      <c r="D178" s="104"/>
      <c r="E178" s="104"/>
      <c r="F178" s="104"/>
      <c r="G178" s="104"/>
      <c r="H178" s="104"/>
      <c r="I178" s="104"/>
      <c r="J178" s="104"/>
      <c r="K178" s="104"/>
      <c r="L178" s="104"/>
      <c r="M178" s="31"/>
    </row>
    <row r="179" spans="1:14" s="26" customFormat="1" x14ac:dyDescent="0.25">
      <c r="A179" s="96" t="s">
        <v>209</v>
      </c>
      <c r="B179" s="96"/>
      <c r="C179" s="96"/>
      <c r="D179" s="96"/>
      <c r="E179" s="96"/>
      <c r="F179" s="96"/>
      <c r="G179" s="96"/>
      <c r="H179" s="96"/>
      <c r="I179" s="96"/>
      <c r="J179" s="96"/>
      <c r="K179" s="96"/>
      <c r="L179" s="96"/>
      <c r="M179" s="27"/>
      <c r="N179" s="27"/>
    </row>
    <row r="180" spans="1:14" x14ac:dyDescent="0.25">
      <c r="A180" s="18"/>
      <c r="L180" s="19"/>
    </row>
    <row r="181" spans="1:14" x14ac:dyDescent="0.25">
      <c r="A181" s="18"/>
      <c r="L181" s="19"/>
    </row>
    <row r="182" spans="1:14" x14ac:dyDescent="0.25">
      <c r="A182" s="18"/>
      <c r="L182" s="19"/>
    </row>
    <row r="183" spans="1:14" x14ac:dyDescent="0.25">
      <c r="A183" s="18"/>
      <c r="L183" s="19"/>
    </row>
    <row r="184" spans="1:14" x14ac:dyDescent="0.25">
      <c r="A184" s="18"/>
      <c r="L184" s="19"/>
    </row>
    <row r="185" spans="1:14" x14ac:dyDescent="0.25">
      <c r="A185" s="18"/>
      <c r="L185" s="19"/>
    </row>
    <row r="186" spans="1:14" x14ac:dyDescent="0.25">
      <c r="A186" s="18"/>
      <c r="L186" s="19"/>
    </row>
    <row r="187" spans="1:14" x14ac:dyDescent="0.25">
      <c r="A187" s="18"/>
      <c r="L187" s="19"/>
    </row>
    <row r="188" spans="1:14" x14ac:dyDescent="0.25">
      <c r="A188" s="18"/>
      <c r="L188" s="19"/>
    </row>
    <row r="189" spans="1:14" x14ac:dyDescent="0.25">
      <c r="A189" s="18"/>
      <c r="L189" s="19"/>
    </row>
    <row r="190" spans="1:14" x14ac:dyDescent="0.25">
      <c r="A190" s="18"/>
      <c r="L190" s="19"/>
    </row>
    <row r="191" spans="1:14" x14ac:dyDescent="0.25">
      <c r="A191" s="18"/>
      <c r="L191" s="19"/>
    </row>
    <row r="192" spans="1:14" x14ac:dyDescent="0.25">
      <c r="A192" s="18"/>
      <c r="L192" s="19"/>
    </row>
    <row r="193" spans="1:38" x14ac:dyDescent="0.25">
      <c r="A193" s="18"/>
      <c r="L193" s="19"/>
    </row>
    <row r="194" spans="1:38" x14ac:dyDescent="0.25">
      <c r="A194" s="18"/>
      <c r="L194" s="19"/>
    </row>
    <row r="195" spans="1:38" x14ac:dyDescent="0.25">
      <c r="A195" s="18"/>
      <c r="L195" s="19"/>
    </row>
    <row r="196" spans="1:38" x14ac:dyDescent="0.25">
      <c r="A196" s="18"/>
      <c r="L196" s="19"/>
    </row>
    <row r="197" spans="1:38" x14ac:dyDescent="0.25">
      <c r="A197" s="18"/>
      <c r="L197" s="19"/>
    </row>
    <row r="198" spans="1:38" x14ac:dyDescent="0.25">
      <c r="A198" s="18"/>
      <c r="L198" s="19"/>
    </row>
    <row r="199" spans="1:38" x14ac:dyDescent="0.25">
      <c r="A199" s="18"/>
      <c r="L199" s="19"/>
    </row>
    <row r="200" spans="1:38" x14ac:dyDescent="0.25">
      <c r="A200" s="18"/>
      <c r="L200" s="19"/>
    </row>
    <row r="201" spans="1:38" x14ac:dyDescent="0.25">
      <c r="A201" s="18"/>
      <c r="L201" s="19"/>
    </row>
    <row r="202" spans="1:38" x14ac:dyDescent="0.25">
      <c r="A202" s="18"/>
      <c r="L202" s="19"/>
    </row>
    <row r="203" spans="1:38" x14ac:dyDescent="0.25">
      <c r="A203" s="18"/>
      <c r="L203" s="19"/>
    </row>
    <row r="204" spans="1:38" s="26" customFormat="1" x14ac:dyDescent="0.25">
      <c r="A204" s="106" t="s">
        <v>186</v>
      </c>
      <c r="B204" s="106"/>
      <c r="C204" s="106"/>
      <c r="D204" s="106"/>
      <c r="E204" s="106"/>
      <c r="F204" s="106"/>
      <c r="G204" s="106"/>
      <c r="H204" s="106"/>
      <c r="I204" s="106"/>
      <c r="J204" s="106"/>
      <c r="K204" s="106"/>
      <c r="L204" s="106"/>
    </row>
    <row r="205" spans="1:38" s="26" customFormat="1" ht="15" customHeight="1" x14ac:dyDescent="0.25">
      <c r="A205" s="27"/>
      <c r="B205" s="100" t="s">
        <v>156</v>
      </c>
      <c r="C205" s="100"/>
      <c r="D205" s="100"/>
      <c r="E205" s="100"/>
      <c r="F205" s="100"/>
      <c r="G205" s="100"/>
      <c r="H205" s="100"/>
      <c r="I205" s="100"/>
      <c r="J205" s="100"/>
      <c r="K205" s="100"/>
      <c r="L205" s="100"/>
    </row>
    <row r="206" spans="1:38" s="26" customFormat="1" ht="23.25" x14ac:dyDescent="0.25">
      <c r="A206" s="28" t="s">
        <v>72</v>
      </c>
      <c r="B206" s="29" t="s">
        <v>18</v>
      </c>
      <c r="C206" s="29" t="s">
        <v>19</v>
      </c>
      <c r="D206" s="29" t="s">
        <v>20</v>
      </c>
      <c r="E206" s="29" t="s">
        <v>60</v>
      </c>
      <c r="F206" s="29" t="s">
        <v>61</v>
      </c>
      <c r="G206" s="29" t="s">
        <v>62</v>
      </c>
      <c r="H206" s="29" t="s">
        <v>21</v>
      </c>
      <c r="I206" s="29" t="s">
        <v>63</v>
      </c>
      <c r="J206" s="29" t="s">
        <v>22</v>
      </c>
      <c r="K206" s="29" t="s">
        <v>23</v>
      </c>
      <c r="L206" s="30" t="s">
        <v>5</v>
      </c>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row>
    <row r="207" spans="1:38" s="26" customFormat="1" x14ac:dyDescent="0.25">
      <c r="A207" s="101" t="s">
        <v>54</v>
      </c>
      <c r="B207" s="101"/>
      <c r="C207" s="101"/>
      <c r="D207" s="101"/>
      <c r="E207" s="101"/>
      <c r="F207" s="101"/>
      <c r="G207" s="101"/>
      <c r="H207" s="101"/>
      <c r="I207" s="101"/>
      <c r="J207" s="101"/>
      <c r="K207" s="101"/>
      <c r="L207" s="101"/>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row>
    <row r="208" spans="1:38" s="26" customFormat="1" x14ac:dyDescent="0.25">
      <c r="A208" s="12" t="s">
        <v>4</v>
      </c>
      <c r="B208" s="31">
        <v>168</v>
      </c>
      <c r="C208" s="31">
        <v>142</v>
      </c>
      <c r="D208" s="31">
        <v>151</v>
      </c>
      <c r="E208" s="31">
        <v>58</v>
      </c>
      <c r="F208" s="31">
        <v>10</v>
      </c>
      <c r="G208" s="31">
        <v>9</v>
      </c>
      <c r="H208" s="31">
        <v>7</v>
      </c>
      <c r="I208" s="31">
        <v>2</v>
      </c>
      <c r="J208" s="31">
        <v>21</v>
      </c>
      <c r="K208" s="31">
        <v>4003</v>
      </c>
      <c r="L208" s="32">
        <v>4571</v>
      </c>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row>
    <row r="209" spans="1:38" s="26" customFormat="1" x14ac:dyDescent="0.25">
      <c r="A209" s="12" t="s">
        <v>10</v>
      </c>
      <c r="B209" s="31">
        <v>209</v>
      </c>
      <c r="C209" s="31">
        <v>152</v>
      </c>
      <c r="D209" s="31">
        <v>146</v>
      </c>
      <c r="E209" s="31">
        <v>64</v>
      </c>
      <c r="F209" s="31">
        <v>25</v>
      </c>
      <c r="G209" s="31">
        <v>13</v>
      </c>
      <c r="H209" s="31">
        <v>9</v>
      </c>
      <c r="I209" s="31">
        <v>1</v>
      </c>
      <c r="J209" s="31">
        <v>28</v>
      </c>
      <c r="K209" s="31">
        <v>5086</v>
      </c>
      <c r="L209" s="32">
        <v>5733</v>
      </c>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row>
    <row r="210" spans="1:38" s="26" customFormat="1" x14ac:dyDescent="0.25">
      <c r="A210" s="12" t="s">
        <v>3</v>
      </c>
      <c r="B210" s="31">
        <v>218</v>
      </c>
      <c r="C210" s="31">
        <v>185</v>
      </c>
      <c r="D210" s="31">
        <v>178</v>
      </c>
      <c r="E210" s="31">
        <v>70</v>
      </c>
      <c r="F210" s="31">
        <v>19</v>
      </c>
      <c r="G210" s="31">
        <v>7</v>
      </c>
      <c r="H210" s="31">
        <v>8</v>
      </c>
      <c r="I210" s="31">
        <v>3</v>
      </c>
      <c r="J210" s="31">
        <v>7</v>
      </c>
      <c r="K210" s="31">
        <v>6126</v>
      </c>
      <c r="L210" s="32">
        <v>6821</v>
      </c>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row>
    <row r="211" spans="1:38" s="26" customFormat="1" x14ac:dyDescent="0.25">
      <c r="A211" s="12" t="s">
        <v>0</v>
      </c>
      <c r="B211" s="31">
        <v>186</v>
      </c>
      <c r="C211" s="31">
        <v>135</v>
      </c>
      <c r="D211" s="31">
        <v>159</v>
      </c>
      <c r="E211" s="31">
        <v>75</v>
      </c>
      <c r="F211" s="31">
        <v>13</v>
      </c>
      <c r="G211" s="31">
        <v>5</v>
      </c>
      <c r="H211" s="31">
        <v>7</v>
      </c>
      <c r="I211" s="31">
        <v>1</v>
      </c>
      <c r="J211" s="31">
        <v>5</v>
      </c>
      <c r="K211" s="31">
        <v>6311</v>
      </c>
      <c r="L211" s="32">
        <v>6897</v>
      </c>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row>
    <row r="212" spans="1:38" s="26" customFormat="1" x14ac:dyDescent="0.25">
      <c r="A212" s="12" t="s">
        <v>1</v>
      </c>
      <c r="B212" s="31">
        <v>139</v>
      </c>
      <c r="C212" s="31">
        <v>160</v>
      </c>
      <c r="D212" s="31">
        <v>167</v>
      </c>
      <c r="E212" s="31">
        <v>84</v>
      </c>
      <c r="F212" s="31">
        <v>35</v>
      </c>
      <c r="G212" s="31">
        <v>15</v>
      </c>
      <c r="H212" s="31">
        <v>9</v>
      </c>
      <c r="I212" s="31">
        <v>7</v>
      </c>
      <c r="J212" s="31">
        <v>8</v>
      </c>
      <c r="K212" s="31">
        <v>7066</v>
      </c>
      <c r="L212" s="32">
        <v>7690</v>
      </c>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row>
    <row r="213" spans="1:38" s="26" customFormat="1" x14ac:dyDescent="0.25">
      <c r="A213" s="12" t="s">
        <v>2</v>
      </c>
      <c r="B213" s="31">
        <v>189</v>
      </c>
      <c r="C213" s="31">
        <v>182</v>
      </c>
      <c r="D213" s="31">
        <v>219</v>
      </c>
      <c r="E213" s="31">
        <v>126</v>
      </c>
      <c r="F213" s="31">
        <v>41</v>
      </c>
      <c r="G213" s="31">
        <v>24</v>
      </c>
      <c r="H213" s="31">
        <v>21</v>
      </c>
      <c r="I213" s="31">
        <v>8</v>
      </c>
      <c r="J213" s="31">
        <v>11</v>
      </c>
      <c r="K213" s="31">
        <v>7051</v>
      </c>
      <c r="L213" s="32">
        <v>7872</v>
      </c>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row>
    <row r="214" spans="1:38" s="26" customFormat="1" x14ac:dyDescent="0.25">
      <c r="A214" s="12" t="s">
        <v>231</v>
      </c>
      <c r="B214" s="31">
        <v>150</v>
      </c>
      <c r="C214" s="31">
        <v>178</v>
      </c>
      <c r="D214" s="31">
        <v>226</v>
      </c>
      <c r="E214" s="31">
        <v>146</v>
      </c>
      <c r="F214" s="31">
        <v>43</v>
      </c>
      <c r="G214" s="31">
        <v>29</v>
      </c>
      <c r="H214" s="31">
        <v>21</v>
      </c>
      <c r="I214" s="31">
        <v>22</v>
      </c>
      <c r="J214" s="31">
        <v>12</v>
      </c>
      <c r="K214" s="31">
        <v>7198</v>
      </c>
      <c r="L214" s="32">
        <f t="shared" ref="L214:L219" si="39">SUM(B214:K214)</f>
        <v>8025</v>
      </c>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row>
    <row r="215" spans="1:38" s="26" customFormat="1" x14ac:dyDescent="0.25">
      <c r="A215" s="12" t="s">
        <v>233</v>
      </c>
      <c r="B215" s="31">
        <v>148</v>
      </c>
      <c r="C215" s="31">
        <v>191</v>
      </c>
      <c r="D215" s="31">
        <v>264</v>
      </c>
      <c r="E215" s="31">
        <v>189</v>
      </c>
      <c r="F215" s="31">
        <v>60</v>
      </c>
      <c r="G215" s="31">
        <v>33</v>
      </c>
      <c r="H215" s="31">
        <v>3</v>
      </c>
      <c r="I215" s="31">
        <v>21</v>
      </c>
      <c r="J215" s="31">
        <v>5</v>
      </c>
      <c r="K215" s="31">
        <v>9129</v>
      </c>
      <c r="L215" s="32">
        <f t="shared" si="39"/>
        <v>10043</v>
      </c>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row>
    <row r="216" spans="1:38" s="26" customFormat="1" x14ac:dyDescent="0.25">
      <c r="A216" s="12" t="s">
        <v>267</v>
      </c>
      <c r="B216" s="31">
        <v>134</v>
      </c>
      <c r="C216" s="31">
        <v>184</v>
      </c>
      <c r="D216" s="31">
        <v>254</v>
      </c>
      <c r="E216" s="31">
        <v>193</v>
      </c>
      <c r="F216" s="31">
        <v>59</v>
      </c>
      <c r="G216" s="31">
        <v>40</v>
      </c>
      <c r="H216" s="31">
        <v>12</v>
      </c>
      <c r="I216" s="31">
        <v>26</v>
      </c>
      <c r="J216" s="31">
        <v>8</v>
      </c>
      <c r="K216" s="31">
        <v>8312</v>
      </c>
      <c r="L216" s="32">
        <f t="shared" si="39"/>
        <v>9222</v>
      </c>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row>
    <row r="217" spans="1:38" s="26" customFormat="1" x14ac:dyDescent="0.25">
      <c r="A217" s="12" t="s">
        <v>268</v>
      </c>
      <c r="B217" s="31">
        <v>135</v>
      </c>
      <c r="C217" s="31">
        <v>162</v>
      </c>
      <c r="D217" s="31">
        <v>261</v>
      </c>
      <c r="E217" s="31">
        <v>201</v>
      </c>
      <c r="F217" s="31">
        <v>76</v>
      </c>
      <c r="G217" s="31">
        <v>54</v>
      </c>
      <c r="H217" s="31">
        <v>24</v>
      </c>
      <c r="I217" s="31">
        <v>5</v>
      </c>
      <c r="J217" s="31">
        <v>9</v>
      </c>
      <c r="K217" s="31">
        <v>8509</v>
      </c>
      <c r="L217" s="32">
        <f t="shared" si="39"/>
        <v>9436</v>
      </c>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row>
    <row r="218" spans="1:38" s="26" customFormat="1" x14ac:dyDescent="0.25">
      <c r="A218" s="12" t="s">
        <v>278</v>
      </c>
      <c r="B218" s="31">
        <v>113</v>
      </c>
      <c r="C218" s="31">
        <v>143</v>
      </c>
      <c r="D218" s="31">
        <v>242</v>
      </c>
      <c r="E218" s="31">
        <v>165</v>
      </c>
      <c r="F218" s="31">
        <v>66</v>
      </c>
      <c r="G218" s="31">
        <v>49</v>
      </c>
      <c r="H218" s="31">
        <v>27</v>
      </c>
      <c r="I218" s="31">
        <v>5</v>
      </c>
      <c r="J218" s="31">
        <v>3</v>
      </c>
      <c r="K218" s="31">
        <v>7505</v>
      </c>
      <c r="L218" s="32">
        <f t="shared" si="39"/>
        <v>8318</v>
      </c>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row>
    <row r="219" spans="1:38" s="91" customFormat="1" x14ac:dyDescent="0.25">
      <c r="A219" s="12" t="s">
        <v>279</v>
      </c>
      <c r="B219" s="31">
        <v>138</v>
      </c>
      <c r="C219" s="31">
        <v>129</v>
      </c>
      <c r="D219" s="31">
        <v>241</v>
      </c>
      <c r="E219" s="31">
        <v>145</v>
      </c>
      <c r="F219" s="31">
        <v>68</v>
      </c>
      <c r="G219" s="31">
        <v>68</v>
      </c>
      <c r="H219" s="31">
        <v>23</v>
      </c>
      <c r="I219" s="31">
        <v>6</v>
      </c>
      <c r="J219" s="31">
        <v>9</v>
      </c>
      <c r="K219" s="31">
        <v>8604</v>
      </c>
      <c r="L219" s="32">
        <f t="shared" si="39"/>
        <v>9431</v>
      </c>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row>
    <row r="220" spans="1:38" s="26" customFormat="1" x14ac:dyDescent="0.25">
      <c r="A220" s="94" t="s">
        <v>55</v>
      </c>
      <c r="B220" s="94"/>
      <c r="C220" s="94"/>
      <c r="D220" s="94"/>
      <c r="E220" s="94"/>
      <c r="F220" s="94"/>
      <c r="G220" s="94"/>
      <c r="H220" s="94"/>
      <c r="I220" s="94"/>
      <c r="J220" s="94"/>
      <c r="K220" s="94"/>
      <c r="L220" s="94"/>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row>
    <row r="221" spans="1:38" s="26" customFormat="1" x14ac:dyDescent="0.25">
      <c r="A221" s="12" t="s">
        <v>4</v>
      </c>
      <c r="B221" s="40">
        <v>3.6753445635528334E-2</v>
      </c>
      <c r="C221" s="40">
        <v>3.106541238241085E-2</v>
      </c>
      <c r="D221" s="40">
        <v>3.3034346970028439E-2</v>
      </c>
      <c r="E221" s="40">
        <v>1.2688689564646685E-2</v>
      </c>
      <c r="F221" s="40">
        <v>2.1877050973528769E-3</v>
      </c>
      <c r="G221" s="40">
        <v>1.968934587617589E-3</v>
      </c>
      <c r="H221" s="40">
        <v>1.5313935681470138E-3</v>
      </c>
      <c r="I221" s="40">
        <v>4.3754101947057538E-4</v>
      </c>
      <c r="J221" s="40">
        <v>4.5941807044410417E-3</v>
      </c>
      <c r="K221" s="40">
        <v>0.87573835047035664</v>
      </c>
      <c r="L221" s="41">
        <v>1</v>
      </c>
      <c r="M221" s="31"/>
    </row>
    <row r="222" spans="1:38" s="26" customFormat="1" x14ac:dyDescent="0.25">
      <c r="A222" s="12" t="s">
        <v>10</v>
      </c>
      <c r="B222" s="40">
        <v>3.6455607884179314E-2</v>
      </c>
      <c r="C222" s="40">
        <v>2.6513169370312228E-2</v>
      </c>
      <c r="D222" s="40">
        <v>2.5466596895168322E-2</v>
      </c>
      <c r="E222" s="40">
        <v>1.1163439734868306E-2</v>
      </c>
      <c r="F222" s="40">
        <v>4.3607186464329319E-3</v>
      </c>
      <c r="G222" s="40">
        <v>2.2675736961451248E-3</v>
      </c>
      <c r="H222" s="40">
        <v>1.5698587127158557E-3</v>
      </c>
      <c r="I222" s="40">
        <v>1.7442874585731728E-4</v>
      </c>
      <c r="J222" s="40">
        <v>4.884004884004884E-3</v>
      </c>
      <c r="K222" s="40">
        <v>0.8871446014303157</v>
      </c>
      <c r="L222" s="41">
        <v>1</v>
      </c>
      <c r="M222" s="31"/>
    </row>
    <row r="223" spans="1:38" s="26" customFormat="1" x14ac:dyDescent="0.25">
      <c r="A223" s="12" t="s">
        <v>3</v>
      </c>
      <c r="B223" s="40">
        <v>3.1960123149098373E-2</v>
      </c>
      <c r="C223" s="40">
        <v>2.7122122855886235E-2</v>
      </c>
      <c r="D223" s="40">
        <v>2.6095880369447294E-2</v>
      </c>
      <c r="E223" s="40">
        <v>1.0262424864389386E-2</v>
      </c>
      <c r="F223" s="40">
        <v>2.7855153203342618E-3</v>
      </c>
      <c r="G223" s="40">
        <v>1.0262424864389385E-3</v>
      </c>
      <c r="H223" s="40">
        <v>1.1728485559302155E-3</v>
      </c>
      <c r="I223" s="40">
        <v>4.3981820847383083E-4</v>
      </c>
      <c r="J223" s="40">
        <v>1.0262424864389385E-3</v>
      </c>
      <c r="K223" s="40">
        <v>0.89810878170356256</v>
      </c>
      <c r="L223" s="41">
        <v>1</v>
      </c>
      <c r="M223" s="31"/>
    </row>
    <row r="224" spans="1:38" s="26" customFormat="1" x14ac:dyDescent="0.25">
      <c r="A224" s="12" t="s">
        <v>0</v>
      </c>
      <c r="B224" s="40">
        <v>2.6968247063940843E-2</v>
      </c>
      <c r="C224" s="40">
        <v>1.9573727707698999E-2</v>
      </c>
      <c r="D224" s="40">
        <v>2.3053501522401043E-2</v>
      </c>
      <c r="E224" s="40">
        <v>1.0874293170943889E-2</v>
      </c>
      <c r="F224" s="40">
        <v>1.8848774829636073E-3</v>
      </c>
      <c r="G224" s="40">
        <v>7.2495287806292592E-4</v>
      </c>
      <c r="H224" s="40">
        <v>1.0149340292880964E-3</v>
      </c>
      <c r="I224" s="40">
        <v>1.4499057561258519E-4</v>
      </c>
      <c r="J224" s="40">
        <v>7.2495287806292592E-4</v>
      </c>
      <c r="K224" s="40">
        <v>0.91503552269102506</v>
      </c>
      <c r="L224" s="41">
        <v>1</v>
      </c>
      <c r="M224" s="31"/>
    </row>
    <row r="225" spans="1:38" s="26" customFormat="1" x14ac:dyDescent="0.25">
      <c r="A225" s="12" t="s">
        <v>1</v>
      </c>
      <c r="B225" s="40">
        <v>1.8075422626788035E-2</v>
      </c>
      <c r="C225" s="40">
        <v>2.0806241872561769E-2</v>
      </c>
      <c r="D225" s="40">
        <v>2.1716514954486347E-2</v>
      </c>
      <c r="E225" s="40">
        <v>1.0923276983094929E-2</v>
      </c>
      <c r="F225" s="40">
        <v>4.5513654096228867E-3</v>
      </c>
      <c r="G225" s="40">
        <v>1.9505851755526658E-3</v>
      </c>
      <c r="H225" s="40">
        <v>1.1703511053315994E-3</v>
      </c>
      <c r="I225" s="40">
        <v>9.1027308192457733E-4</v>
      </c>
      <c r="J225" s="40">
        <v>1.0403120936280884E-3</v>
      </c>
      <c r="K225" s="40">
        <v>0.91885565669700908</v>
      </c>
      <c r="L225" s="41">
        <v>1</v>
      </c>
      <c r="M225" s="31"/>
    </row>
    <row r="226" spans="1:38" s="26" customFormat="1" x14ac:dyDescent="0.25">
      <c r="A226" s="12" t="s">
        <v>2</v>
      </c>
      <c r="B226" s="40">
        <v>2.4009146341463415E-2</v>
      </c>
      <c r="C226" s="40">
        <v>2.3119918699186993E-2</v>
      </c>
      <c r="D226" s="40">
        <v>2.7820121951219513E-2</v>
      </c>
      <c r="E226" s="40">
        <v>1.600609756097561E-2</v>
      </c>
      <c r="F226" s="40">
        <v>5.208333333333333E-3</v>
      </c>
      <c r="G226" s="40">
        <v>3.0487804878048782E-3</v>
      </c>
      <c r="H226" s="40">
        <v>2.6676829268292685E-3</v>
      </c>
      <c r="I226" s="40">
        <v>1.0162601626016261E-3</v>
      </c>
      <c r="J226" s="40">
        <v>1.3973577235772358E-3</v>
      </c>
      <c r="K226" s="40">
        <v>0.89570630081300817</v>
      </c>
      <c r="L226" s="41">
        <v>1</v>
      </c>
      <c r="M226" s="31"/>
    </row>
    <row r="227" spans="1:38" s="26" customFormat="1" x14ac:dyDescent="0.25">
      <c r="A227" s="12" t="s">
        <v>231</v>
      </c>
      <c r="B227" s="40">
        <f t="shared" ref="B227:L227" si="40">B214/$L14</f>
        <v>1.8691588785046728E-2</v>
      </c>
      <c r="C227" s="40">
        <f t="shared" si="40"/>
        <v>2.2180685358255452E-2</v>
      </c>
      <c r="D227" s="40">
        <f t="shared" si="40"/>
        <v>2.8161993769470404E-2</v>
      </c>
      <c r="E227" s="40">
        <f t="shared" si="40"/>
        <v>1.8193146417445481E-2</v>
      </c>
      <c r="F227" s="40">
        <f t="shared" si="40"/>
        <v>5.358255451713396E-3</v>
      </c>
      <c r="G227" s="40">
        <f t="shared" si="40"/>
        <v>3.6137071651090344E-3</v>
      </c>
      <c r="H227" s="40">
        <f t="shared" si="40"/>
        <v>2.6168224299065422E-3</v>
      </c>
      <c r="I227" s="40">
        <f t="shared" si="40"/>
        <v>2.7414330218068538E-3</v>
      </c>
      <c r="J227" s="40">
        <f t="shared" si="40"/>
        <v>1.4953271028037382E-3</v>
      </c>
      <c r="K227" s="40">
        <f t="shared" si="40"/>
        <v>0.89694704049844232</v>
      </c>
      <c r="L227" s="41">
        <f t="shared" si="40"/>
        <v>1</v>
      </c>
      <c r="M227" s="31"/>
    </row>
    <row r="228" spans="1:38" s="26" customFormat="1" x14ac:dyDescent="0.25">
      <c r="A228" s="12" t="s">
        <v>233</v>
      </c>
      <c r="B228" s="40">
        <f t="shared" ref="B228:L228" si="41">B215/$L15</f>
        <v>1.4736632480334562E-2</v>
      </c>
      <c r="C228" s="40">
        <f t="shared" si="41"/>
        <v>1.901822164691825E-2</v>
      </c>
      <c r="D228" s="40">
        <f t="shared" si="41"/>
        <v>2.628696604600219E-2</v>
      </c>
      <c r="E228" s="40">
        <f t="shared" si="41"/>
        <v>1.8819077964751567E-2</v>
      </c>
      <c r="F228" s="40">
        <f t="shared" si="41"/>
        <v>5.9743104650004982E-3</v>
      </c>
      <c r="G228" s="40">
        <f t="shared" si="41"/>
        <v>3.2858707557502738E-3</v>
      </c>
      <c r="H228" s="40">
        <f t="shared" si="41"/>
        <v>2.9871552325002487E-4</v>
      </c>
      <c r="I228" s="40">
        <f t="shared" si="41"/>
        <v>2.0910086627501743E-3</v>
      </c>
      <c r="J228" s="40">
        <f t="shared" si="41"/>
        <v>4.9785920541670818E-4</v>
      </c>
      <c r="K228" s="40">
        <f t="shared" si="41"/>
        <v>0.90899133724982573</v>
      </c>
      <c r="L228" s="41">
        <f t="shared" si="41"/>
        <v>1</v>
      </c>
      <c r="M228" s="31"/>
    </row>
    <row r="229" spans="1:38" s="26" customFormat="1" x14ac:dyDescent="0.25">
      <c r="A229" s="12" t="s">
        <v>267</v>
      </c>
      <c r="B229" s="40">
        <f t="shared" ref="B229:L229" si="42">B216/$L16</f>
        <v>1.4530470613749728E-2</v>
      </c>
      <c r="C229" s="40">
        <f t="shared" si="42"/>
        <v>1.9952288006939926E-2</v>
      </c>
      <c r="D229" s="40">
        <f t="shared" si="42"/>
        <v>2.7542832357406202E-2</v>
      </c>
      <c r="E229" s="40">
        <f t="shared" si="42"/>
        <v>2.0928215137714163E-2</v>
      </c>
      <c r="F229" s="40">
        <f t="shared" si="42"/>
        <v>6.397744523964433E-3</v>
      </c>
      <c r="G229" s="40">
        <f t="shared" si="42"/>
        <v>4.3374539145521578E-3</v>
      </c>
      <c r="H229" s="40">
        <f t="shared" si="42"/>
        <v>1.3012361743656475E-3</v>
      </c>
      <c r="I229" s="40">
        <f t="shared" si="42"/>
        <v>2.8193450444589027E-3</v>
      </c>
      <c r="J229" s="40">
        <f t="shared" si="42"/>
        <v>8.6749078291043153E-4</v>
      </c>
      <c r="K229" s="40">
        <f t="shared" si="42"/>
        <v>0.90132292344393838</v>
      </c>
      <c r="L229" s="41">
        <f t="shared" si="42"/>
        <v>1</v>
      </c>
      <c r="M229" s="31"/>
    </row>
    <row r="230" spans="1:38" s="26" customFormat="1" x14ac:dyDescent="0.25">
      <c r="A230" s="12" t="s">
        <v>268</v>
      </c>
      <c r="B230" s="40">
        <f t="shared" ref="B230:L230" si="43">B217/$L17</f>
        <v>1.4306909707503179E-2</v>
      </c>
      <c r="C230" s="40">
        <f t="shared" si="43"/>
        <v>1.7168291649003815E-2</v>
      </c>
      <c r="D230" s="40">
        <f t="shared" si="43"/>
        <v>2.7660025434506148E-2</v>
      </c>
      <c r="E230" s="40">
        <f t="shared" si="43"/>
        <v>2.1301398897838067E-2</v>
      </c>
      <c r="F230" s="40">
        <f t="shared" si="43"/>
        <v>8.0542602797795682E-3</v>
      </c>
      <c r="G230" s="40">
        <f t="shared" si="43"/>
        <v>5.7227638830012716E-3</v>
      </c>
      <c r="H230" s="40">
        <f t="shared" si="43"/>
        <v>2.5434506146672321E-3</v>
      </c>
      <c r="I230" s="40">
        <f t="shared" si="43"/>
        <v>5.2988554472233995E-4</v>
      </c>
      <c r="J230" s="40">
        <f t="shared" si="43"/>
        <v>9.5379398050021193E-4</v>
      </c>
      <c r="K230" s="40">
        <f t="shared" si="43"/>
        <v>0.90175922000847819</v>
      </c>
      <c r="L230" s="41">
        <f t="shared" si="43"/>
        <v>1</v>
      </c>
      <c r="M230" s="31"/>
    </row>
    <row r="231" spans="1:38" s="26" customFormat="1" x14ac:dyDescent="0.25">
      <c r="A231" s="12" t="s">
        <v>278</v>
      </c>
      <c r="B231" s="40">
        <f>B218/$L18</f>
        <v>1.358499639336379E-2</v>
      </c>
      <c r="C231" s="40">
        <f t="shared" ref="C231:K231" si="44">C218/$L18</f>
        <v>1.7191632603991345E-2</v>
      </c>
      <c r="D231" s="40">
        <f t="shared" si="44"/>
        <v>2.9093532099062274E-2</v>
      </c>
      <c r="E231" s="40">
        <f t="shared" si="44"/>
        <v>1.9836499158451551E-2</v>
      </c>
      <c r="F231" s="40">
        <f t="shared" si="44"/>
        <v>7.93459966338062E-3</v>
      </c>
      <c r="G231" s="40">
        <f t="shared" si="44"/>
        <v>5.8908391440250056E-3</v>
      </c>
      <c r="H231" s="40">
        <f t="shared" si="44"/>
        <v>3.2459725895647991E-3</v>
      </c>
      <c r="I231" s="40">
        <f t="shared" si="44"/>
        <v>6.0110603510459242E-4</v>
      </c>
      <c r="J231" s="40">
        <f t="shared" si="44"/>
        <v>3.6066362106275548E-4</v>
      </c>
      <c r="K231" s="40">
        <f t="shared" si="44"/>
        <v>0.90226015869199327</v>
      </c>
      <c r="L231" s="41">
        <f>L218/$L18</f>
        <v>1</v>
      </c>
      <c r="M231" s="31"/>
    </row>
    <row r="232" spans="1:38" s="91" customFormat="1" x14ac:dyDescent="0.25">
      <c r="A232" s="12" t="s">
        <v>279</v>
      </c>
      <c r="B232" s="40">
        <f>B219/$L19</f>
        <v>1.46325946347153E-2</v>
      </c>
      <c r="C232" s="40">
        <f t="shared" ref="C232:K232" si="45">C219/$L19</f>
        <v>1.3678294984625172E-2</v>
      </c>
      <c r="D232" s="40">
        <f t="shared" si="45"/>
        <v>2.5554023963524547E-2</v>
      </c>
      <c r="E232" s="40">
        <f t="shared" si="45"/>
        <v>1.5374827695896511E-2</v>
      </c>
      <c r="F232" s="40">
        <f t="shared" si="45"/>
        <v>7.2102640229031916E-3</v>
      </c>
      <c r="G232" s="40">
        <f t="shared" si="45"/>
        <v>7.2102640229031916E-3</v>
      </c>
      <c r="H232" s="40">
        <f t="shared" si="45"/>
        <v>2.4387657724525501E-3</v>
      </c>
      <c r="I232" s="40">
        <f t="shared" si="45"/>
        <v>6.3619976672675224E-4</v>
      </c>
      <c r="J232" s="40">
        <f t="shared" si="45"/>
        <v>9.5429965009012825E-4</v>
      </c>
      <c r="K232" s="40">
        <f t="shared" si="45"/>
        <v>0.91231046548616268</v>
      </c>
      <c r="L232" s="41">
        <f>L219/$L19</f>
        <v>1</v>
      </c>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row>
    <row r="233" spans="1:38" s="26" customFormat="1" x14ac:dyDescent="0.25">
      <c r="A233" s="94" t="s">
        <v>53</v>
      </c>
      <c r="B233" s="94"/>
      <c r="C233" s="94"/>
      <c r="D233" s="94"/>
      <c r="E233" s="94"/>
      <c r="F233" s="94"/>
      <c r="G233" s="94"/>
      <c r="H233" s="94"/>
      <c r="I233" s="94"/>
      <c r="J233" s="94"/>
      <c r="K233" s="94"/>
      <c r="L233" s="94"/>
      <c r="M233" s="31"/>
    </row>
    <row r="234" spans="1:38" s="26" customFormat="1" x14ac:dyDescent="0.25">
      <c r="A234" s="12" t="s">
        <v>10</v>
      </c>
      <c r="B234" s="40">
        <v>-2.9783775134901991E-4</v>
      </c>
      <c r="C234" s="40">
        <v>-4.5522430120986217E-3</v>
      </c>
      <c r="D234" s="40">
        <v>-7.5677500748601162E-3</v>
      </c>
      <c r="E234" s="40">
        <v>-1.525249829778379E-3</v>
      </c>
      <c r="F234" s="40">
        <v>2.173013549080055E-3</v>
      </c>
      <c r="G234" s="40">
        <v>2.9863910852753577E-4</v>
      </c>
      <c r="H234" s="40">
        <v>3.8465144568841821E-5</v>
      </c>
      <c r="I234" s="40">
        <v>-2.6311227361325811E-4</v>
      </c>
      <c r="J234" s="40">
        <v>2.8982417956384225E-4</v>
      </c>
      <c r="K234" s="40">
        <v>1.1406250959959063E-2</v>
      </c>
      <c r="L234" s="41">
        <v>0</v>
      </c>
      <c r="M234" s="31"/>
    </row>
    <row r="235" spans="1:38" s="26" customFormat="1" x14ac:dyDescent="0.25">
      <c r="A235" s="12" t="s">
        <v>3</v>
      </c>
      <c r="B235" s="40">
        <v>-4.4954847350809415E-3</v>
      </c>
      <c r="C235" s="40">
        <v>6.0895348557400697E-4</v>
      </c>
      <c r="D235" s="40">
        <v>6.2928347427897158E-4</v>
      </c>
      <c r="E235" s="40">
        <v>-9.0101487047892018E-4</v>
      </c>
      <c r="F235" s="40">
        <v>-1.57520332609867E-3</v>
      </c>
      <c r="G235" s="40">
        <v>-1.2413312097061863E-3</v>
      </c>
      <c r="H235" s="40">
        <v>-3.9701015678564018E-4</v>
      </c>
      <c r="I235" s="40">
        <v>2.6538946261651355E-4</v>
      </c>
      <c r="J235" s="40">
        <v>-3.8577623975659453E-3</v>
      </c>
      <c r="K235" s="40">
        <v>1.096418027324686E-2</v>
      </c>
      <c r="L235" s="41">
        <v>0</v>
      </c>
      <c r="M235" s="31"/>
    </row>
    <row r="236" spans="1:38" s="26" customFormat="1" x14ac:dyDescent="0.25">
      <c r="A236" s="12" t="s">
        <v>0</v>
      </c>
      <c r="B236" s="40">
        <v>-4.9918760851575296E-3</v>
      </c>
      <c r="C236" s="40">
        <v>-7.5483951481872362E-3</v>
      </c>
      <c r="D236" s="40">
        <v>-3.0423788470462509E-3</v>
      </c>
      <c r="E236" s="40">
        <v>6.1186830655450379E-4</v>
      </c>
      <c r="F236" s="40">
        <v>-9.0063783737065451E-4</v>
      </c>
      <c r="G236" s="40">
        <v>-3.0128960837601259E-4</v>
      </c>
      <c r="H236" s="40">
        <v>-1.5791452664211912E-4</v>
      </c>
      <c r="I236" s="40">
        <v>-2.9482763286124561E-4</v>
      </c>
      <c r="J236" s="40">
        <v>-3.0128960837601259E-4</v>
      </c>
      <c r="K236" s="40">
        <v>1.6926740987462496E-2</v>
      </c>
      <c r="L236" s="41">
        <v>0</v>
      </c>
      <c r="M236" s="31"/>
    </row>
    <row r="237" spans="1:38" s="26" customFormat="1" x14ac:dyDescent="0.25">
      <c r="A237" s="12" t="s">
        <v>1</v>
      </c>
      <c r="B237" s="40">
        <v>-8.8928244371528076E-3</v>
      </c>
      <c r="C237" s="40">
        <v>1.2325141648627698E-3</v>
      </c>
      <c r="D237" s="40">
        <v>-1.3369865679146963E-3</v>
      </c>
      <c r="E237" s="40">
        <v>4.8983812151039835E-5</v>
      </c>
      <c r="F237" s="40">
        <v>2.6664879266592792E-3</v>
      </c>
      <c r="G237" s="40">
        <v>1.2256322974897398E-3</v>
      </c>
      <c r="H237" s="40">
        <v>1.5541707604350302E-4</v>
      </c>
      <c r="I237" s="40">
        <v>7.6528250631199217E-4</v>
      </c>
      <c r="J237" s="40">
        <v>3.1535921556516248E-4</v>
      </c>
      <c r="K237" s="40">
        <v>3.8201340059840216E-3</v>
      </c>
      <c r="L237" s="41">
        <v>0</v>
      </c>
      <c r="M237" s="31"/>
    </row>
    <row r="238" spans="1:38" s="26" customFormat="1" x14ac:dyDescent="0.25">
      <c r="A238" s="42" t="s">
        <v>2</v>
      </c>
      <c r="B238" s="40">
        <v>5.9337237146753798E-3</v>
      </c>
      <c r="C238" s="40">
        <v>2.3136768266252238E-3</v>
      </c>
      <c r="D238" s="40">
        <v>6.1036069967331658E-3</v>
      </c>
      <c r="E238" s="40">
        <v>5.0828205778806809E-3</v>
      </c>
      <c r="F238" s="40">
        <v>6.5696792371044629E-4</v>
      </c>
      <c r="G238" s="40">
        <v>1.0981953122522123E-3</v>
      </c>
      <c r="H238" s="40">
        <v>1.4973318214976691E-3</v>
      </c>
      <c r="I238" s="40">
        <v>1.059870806770488E-4</v>
      </c>
      <c r="J238" s="40">
        <v>3.5704562994914738E-4</v>
      </c>
      <c r="K238" s="40">
        <v>-2.3149355884000911E-2</v>
      </c>
      <c r="L238" s="41">
        <v>0</v>
      </c>
      <c r="M238" s="31"/>
    </row>
    <row r="239" spans="1:38" s="26" customFormat="1" x14ac:dyDescent="0.25">
      <c r="A239" s="12" t="s">
        <v>231</v>
      </c>
      <c r="B239" s="40">
        <f t="shared" ref="B239:L239" si="46">B227-B226</f>
        <v>-5.3175575564166876E-3</v>
      </c>
      <c r="C239" s="40">
        <f t="shared" si="46"/>
        <v>-9.3923334093154107E-4</v>
      </c>
      <c r="D239" s="40">
        <f t="shared" si="46"/>
        <v>3.4187181825089119E-4</v>
      </c>
      <c r="E239" s="40">
        <f t="shared" si="46"/>
        <v>2.1870488564698712E-3</v>
      </c>
      <c r="F239" s="40">
        <f t="shared" si="46"/>
        <v>1.4992211838006295E-4</v>
      </c>
      <c r="G239" s="40">
        <f t="shared" si="46"/>
        <v>5.6492667730415622E-4</v>
      </c>
      <c r="H239" s="40">
        <f t="shared" si="46"/>
        <v>-5.0860496922726286E-5</v>
      </c>
      <c r="I239" s="40">
        <f t="shared" si="46"/>
        <v>1.7251728592052277E-3</v>
      </c>
      <c r="J239" s="40">
        <f t="shared" si="46"/>
        <v>9.7969379226502465E-5</v>
      </c>
      <c r="K239" s="40">
        <f t="shared" si="46"/>
        <v>1.2407396854341446E-3</v>
      </c>
      <c r="L239" s="41">
        <f t="shared" si="46"/>
        <v>0</v>
      </c>
      <c r="M239" s="31"/>
    </row>
    <row r="240" spans="1:38" s="26" customFormat="1" x14ac:dyDescent="0.25">
      <c r="A240" s="12" t="s">
        <v>233</v>
      </c>
      <c r="B240" s="40">
        <f t="shared" ref="B240:L240" si="47">B228-B227</f>
        <v>-3.954956304712166E-3</v>
      </c>
      <c r="C240" s="40">
        <f t="shared" si="47"/>
        <v>-3.1624637113372017E-3</v>
      </c>
      <c r="D240" s="40">
        <f t="shared" si="47"/>
        <v>-1.8750277234682138E-3</v>
      </c>
      <c r="E240" s="40">
        <f t="shared" si="47"/>
        <v>6.2593154730608558E-4</v>
      </c>
      <c r="F240" s="40">
        <f t="shared" si="47"/>
        <v>6.1605501328710222E-4</v>
      </c>
      <c r="G240" s="40">
        <f t="shared" si="47"/>
        <v>-3.2783640935876062E-4</v>
      </c>
      <c r="H240" s="40">
        <f t="shared" si="47"/>
        <v>-2.3181069066565176E-3</v>
      </c>
      <c r="I240" s="40">
        <f t="shared" si="47"/>
        <v>-6.5042435905667949E-4</v>
      </c>
      <c r="J240" s="40">
        <f t="shared" si="47"/>
        <v>-9.9746789738703007E-4</v>
      </c>
      <c r="K240" s="40">
        <f t="shared" si="47"/>
        <v>1.204429675138341E-2</v>
      </c>
      <c r="L240" s="41">
        <f t="shared" si="47"/>
        <v>0</v>
      </c>
      <c r="M240" s="31"/>
    </row>
    <row r="241" spans="1:38" s="26" customFormat="1" x14ac:dyDescent="0.25">
      <c r="A241" s="12" t="s">
        <v>267</v>
      </c>
      <c r="B241" s="40">
        <f t="shared" ref="B241:L241" si="48">B229-B228</f>
        <v>-2.0616186658483325E-4</v>
      </c>
      <c r="C241" s="40">
        <f t="shared" si="48"/>
        <v>9.3406636002167642E-4</v>
      </c>
      <c r="D241" s="40">
        <f t="shared" si="48"/>
        <v>1.2558663114040115E-3</v>
      </c>
      <c r="E241" s="40">
        <f t="shared" si="48"/>
        <v>2.1091371729625961E-3</v>
      </c>
      <c r="F241" s="40">
        <f t="shared" si="48"/>
        <v>4.2343405896393474E-4</v>
      </c>
      <c r="G241" s="40">
        <f t="shared" si="48"/>
        <v>1.051583158801884E-3</v>
      </c>
      <c r="H241" s="40">
        <f t="shared" si="48"/>
        <v>1.0025206511156226E-3</v>
      </c>
      <c r="I241" s="40">
        <f t="shared" si="48"/>
        <v>7.2833638170872843E-4</v>
      </c>
      <c r="J241" s="40">
        <f t="shared" si="48"/>
        <v>3.6963157749372335E-4</v>
      </c>
      <c r="K241" s="40">
        <f t="shared" si="48"/>
        <v>-7.6684138058873419E-3</v>
      </c>
      <c r="L241" s="41">
        <f t="shared" si="48"/>
        <v>0</v>
      </c>
      <c r="M241" s="31"/>
    </row>
    <row r="242" spans="1:38" s="26" customFormat="1" x14ac:dyDescent="0.25">
      <c r="A242" s="12" t="s">
        <v>268</v>
      </c>
      <c r="B242" s="40">
        <f t="shared" ref="B242:L242" si="49">B230-B229</f>
        <v>-2.2356090624654941E-4</v>
      </c>
      <c r="C242" s="40">
        <f t="shared" si="49"/>
        <v>-2.7839963579361117E-3</v>
      </c>
      <c r="D242" s="40">
        <f t="shared" si="49"/>
        <v>1.1719307709994603E-4</v>
      </c>
      <c r="E242" s="40">
        <f t="shared" si="49"/>
        <v>3.7318376012390395E-4</v>
      </c>
      <c r="F242" s="40">
        <f t="shared" si="49"/>
        <v>1.6565157558151352E-3</v>
      </c>
      <c r="G242" s="40">
        <f t="shared" si="49"/>
        <v>1.3853099684491138E-3</v>
      </c>
      <c r="H242" s="40">
        <f t="shared" si="49"/>
        <v>1.2422144403015846E-3</v>
      </c>
      <c r="I242" s="40">
        <f t="shared" si="49"/>
        <v>-2.2894594997365627E-3</v>
      </c>
      <c r="J242" s="40">
        <f t="shared" si="49"/>
        <v>8.6303197589780397E-5</v>
      </c>
      <c r="K242" s="40">
        <f t="shared" si="49"/>
        <v>4.3629656453980648E-4</v>
      </c>
      <c r="L242" s="41">
        <f t="shared" si="49"/>
        <v>0</v>
      </c>
      <c r="M242" s="31"/>
    </row>
    <row r="243" spans="1:38" s="26" customFormat="1" x14ac:dyDescent="0.25">
      <c r="A243" s="12" t="s">
        <v>278</v>
      </c>
      <c r="B243" s="40">
        <f t="shared" ref="B243:L243" si="50">B231-B230</f>
        <v>-7.2191331413938922E-4</v>
      </c>
      <c r="C243" s="40">
        <f t="shared" si="50"/>
        <v>2.3340954987530194E-5</v>
      </c>
      <c r="D243" s="40">
        <f t="shared" si="50"/>
        <v>1.4335066645561265E-3</v>
      </c>
      <c r="E243" s="40">
        <f t="shared" si="50"/>
        <v>-1.464899739386516E-3</v>
      </c>
      <c r="F243" s="40">
        <f t="shared" si="50"/>
        <v>-1.1966061639894811E-4</v>
      </c>
      <c r="G243" s="40">
        <f t="shared" si="50"/>
        <v>1.6807526102373405E-4</v>
      </c>
      <c r="H243" s="40">
        <f t="shared" si="50"/>
        <v>7.0252197489756698E-4</v>
      </c>
      <c r="I243" s="40">
        <f t="shared" si="50"/>
        <v>7.1220490382252477E-5</v>
      </c>
      <c r="J243" s="40">
        <f t="shared" si="50"/>
        <v>-5.9313035943745645E-4</v>
      </c>
      <c r="K243" s="40">
        <f t="shared" si="50"/>
        <v>5.0093868351508419E-4</v>
      </c>
      <c r="L243" s="41">
        <f t="shared" si="50"/>
        <v>0</v>
      </c>
      <c r="M243" s="31"/>
    </row>
    <row r="244" spans="1:38" s="91" customFormat="1" x14ac:dyDescent="0.25">
      <c r="A244" s="12" t="s">
        <v>279</v>
      </c>
      <c r="B244" s="40">
        <f>B232-B231</f>
        <v>1.0475982413515102E-3</v>
      </c>
      <c r="C244" s="40">
        <f t="shared" ref="C244:K244" si="51">C232-C231</f>
        <v>-3.513337619366173E-3</v>
      </c>
      <c r="D244" s="40">
        <f t="shared" si="51"/>
        <v>-3.5395081355377271E-3</v>
      </c>
      <c r="E244" s="40">
        <f t="shared" si="51"/>
        <v>-4.4616714625550398E-3</v>
      </c>
      <c r="F244" s="40">
        <f t="shared" si="51"/>
        <v>-7.2433564047742847E-4</v>
      </c>
      <c r="G244" s="40">
        <f t="shared" si="51"/>
        <v>1.319424878878186E-3</v>
      </c>
      <c r="H244" s="40">
        <f t="shared" si="51"/>
        <v>-8.0720681711224894E-4</v>
      </c>
      <c r="I244" s="40">
        <f t="shared" si="51"/>
        <v>3.5093731622159812E-5</v>
      </c>
      <c r="J244" s="40">
        <f t="shared" si="51"/>
        <v>5.9363602902737277E-4</v>
      </c>
      <c r="K244" s="40">
        <f t="shared" si="51"/>
        <v>1.0050306794169406E-2</v>
      </c>
      <c r="L244" s="41">
        <f>L232-L231</f>
        <v>0</v>
      </c>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row>
    <row r="245" spans="1:38" s="26" customFormat="1" x14ac:dyDescent="0.25">
      <c r="A245" s="111" t="s">
        <v>150</v>
      </c>
      <c r="B245" s="111"/>
      <c r="C245" s="111"/>
      <c r="D245" s="111"/>
      <c r="E245" s="111"/>
      <c r="F245" s="111"/>
      <c r="G245" s="111"/>
      <c r="H245" s="111"/>
      <c r="I245" s="111"/>
      <c r="J245" s="111"/>
      <c r="K245" s="111"/>
      <c r="L245" s="111"/>
      <c r="M245" s="31"/>
    </row>
    <row r="246" spans="1:38" x14ac:dyDescent="0.25">
      <c r="A246" s="95"/>
      <c r="B246" s="95"/>
      <c r="C246" s="95"/>
      <c r="D246" s="95"/>
      <c r="E246" s="95"/>
      <c r="F246" s="95"/>
      <c r="G246" s="95"/>
      <c r="H246" s="95"/>
      <c r="I246" s="95"/>
      <c r="J246" s="95"/>
      <c r="K246" s="95"/>
      <c r="L246" s="95"/>
      <c r="M246" s="19"/>
    </row>
    <row r="247" spans="1:38" s="26" customFormat="1" x14ac:dyDescent="0.25">
      <c r="A247" s="96" t="s">
        <v>210</v>
      </c>
      <c r="B247" s="96"/>
      <c r="C247" s="96"/>
      <c r="D247" s="96"/>
      <c r="E247" s="96"/>
      <c r="F247" s="96"/>
      <c r="G247" s="96"/>
      <c r="H247" s="96"/>
      <c r="I247" s="96"/>
      <c r="J247" s="96"/>
      <c r="K247" s="96"/>
      <c r="L247" s="96"/>
      <c r="M247" s="27"/>
      <c r="N247" s="27"/>
    </row>
    <row r="248" spans="1:38" x14ac:dyDescent="0.25">
      <c r="A248" s="18"/>
      <c r="L248" s="19"/>
    </row>
    <row r="249" spans="1:38" x14ac:dyDescent="0.25">
      <c r="A249" s="18"/>
      <c r="L249" s="19"/>
    </row>
    <row r="250" spans="1:38" x14ac:dyDescent="0.25">
      <c r="A250" s="18"/>
      <c r="L250" s="19"/>
    </row>
    <row r="251" spans="1:38" x14ac:dyDescent="0.25">
      <c r="A251" s="18"/>
      <c r="L251" s="19"/>
    </row>
    <row r="252" spans="1:38" x14ac:dyDescent="0.25">
      <c r="A252" s="18"/>
      <c r="L252" s="19"/>
    </row>
    <row r="253" spans="1:38" x14ac:dyDescent="0.25">
      <c r="A253" s="18"/>
      <c r="L253" s="19"/>
    </row>
    <row r="254" spans="1:38" x14ac:dyDescent="0.25">
      <c r="A254" s="18"/>
      <c r="L254" s="19"/>
    </row>
    <row r="255" spans="1:38" x14ac:dyDescent="0.25">
      <c r="A255" s="18"/>
      <c r="L255" s="19"/>
    </row>
    <row r="256" spans="1:38" x14ac:dyDescent="0.25">
      <c r="A256" s="18"/>
      <c r="L256" s="19"/>
    </row>
    <row r="257" spans="1:12" x14ac:dyDescent="0.25">
      <c r="A257" s="18"/>
      <c r="L257" s="19"/>
    </row>
    <row r="258" spans="1:12" x14ac:dyDescent="0.25">
      <c r="A258" s="18"/>
      <c r="L258" s="19"/>
    </row>
    <row r="259" spans="1:12" x14ac:dyDescent="0.25">
      <c r="A259" s="18"/>
      <c r="L259" s="19"/>
    </row>
    <row r="260" spans="1:12" x14ac:dyDescent="0.25">
      <c r="A260" s="18"/>
      <c r="L260" s="19"/>
    </row>
    <row r="261" spans="1:12" x14ac:dyDescent="0.25">
      <c r="A261" s="18"/>
      <c r="L261" s="19"/>
    </row>
    <row r="262" spans="1:12" x14ac:dyDescent="0.25">
      <c r="A262" s="18"/>
      <c r="L262" s="19"/>
    </row>
    <row r="263" spans="1:12" x14ac:dyDescent="0.25">
      <c r="A263" s="18"/>
      <c r="L263" s="19"/>
    </row>
    <row r="264" spans="1:12" x14ac:dyDescent="0.25">
      <c r="A264" s="18"/>
      <c r="L264" s="19"/>
    </row>
    <row r="265" spans="1:12" x14ac:dyDescent="0.25">
      <c r="A265" s="18"/>
      <c r="L265" s="19"/>
    </row>
    <row r="266" spans="1:12" x14ac:dyDescent="0.25">
      <c r="A266" s="18"/>
      <c r="L266" s="19"/>
    </row>
    <row r="267" spans="1:12" x14ac:dyDescent="0.25">
      <c r="A267" s="18"/>
      <c r="L267" s="19"/>
    </row>
    <row r="268" spans="1:12" x14ac:dyDescent="0.25">
      <c r="A268" s="18"/>
      <c r="L268" s="19"/>
    </row>
    <row r="269" spans="1:12" x14ac:dyDescent="0.25">
      <c r="A269" s="18"/>
      <c r="L269" s="19"/>
    </row>
    <row r="270" spans="1:12" x14ac:dyDescent="0.25">
      <c r="A270" s="18"/>
      <c r="L270" s="19"/>
    </row>
    <row r="271" spans="1:12" x14ac:dyDescent="0.25">
      <c r="A271" s="18"/>
      <c r="L271" s="19"/>
    </row>
    <row r="272" spans="1:12" s="26" customFormat="1" x14ac:dyDescent="0.25">
      <c r="A272" s="106" t="s">
        <v>187</v>
      </c>
      <c r="B272" s="106"/>
      <c r="C272" s="106"/>
      <c r="D272" s="106"/>
      <c r="E272" s="106"/>
      <c r="F272" s="106"/>
      <c r="G272" s="106"/>
      <c r="H272" s="106"/>
      <c r="I272" s="106"/>
      <c r="J272" s="106"/>
      <c r="K272" s="106"/>
      <c r="L272" s="106"/>
    </row>
    <row r="273" spans="1:40" s="26" customFormat="1" ht="15" customHeight="1" x14ac:dyDescent="0.25">
      <c r="A273" s="27"/>
      <c r="B273" s="100" t="s">
        <v>157</v>
      </c>
      <c r="C273" s="100"/>
      <c r="D273" s="100"/>
      <c r="E273" s="100"/>
      <c r="F273" s="100"/>
      <c r="G273" s="100"/>
      <c r="H273" s="100"/>
      <c r="I273" s="100"/>
      <c r="J273" s="100"/>
      <c r="K273" s="100"/>
      <c r="L273" s="100"/>
    </row>
    <row r="274" spans="1:40" s="26" customFormat="1" ht="23.25" x14ac:dyDescent="0.25">
      <c r="A274" s="28" t="s">
        <v>72</v>
      </c>
      <c r="B274" s="29" t="s">
        <v>18</v>
      </c>
      <c r="C274" s="29" t="s">
        <v>19</v>
      </c>
      <c r="D274" s="29" t="s">
        <v>20</v>
      </c>
      <c r="E274" s="29" t="s">
        <v>60</v>
      </c>
      <c r="F274" s="29" t="s">
        <v>61</v>
      </c>
      <c r="G274" s="29" t="s">
        <v>62</v>
      </c>
      <c r="H274" s="29" t="s">
        <v>21</v>
      </c>
      <c r="I274" s="29" t="s">
        <v>63</v>
      </c>
      <c r="J274" s="29" t="s">
        <v>22</v>
      </c>
      <c r="K274" s="29" t="s">
        <v>23</v>
      </c>
      <c r="L274" s="30" t="s">
        <v>5</v>
      </c>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row>
    <row r="275" spans="1:40" s="26" customFormat="1" x14ac:dyDescent="0.25">
      <c r="A275" s="101" t="s">
        <v>54</v>
      </c>
      <c r="B275" s="101"/>
      <c r="C275" s="101"/>
      <c r="D275" s="101"/>
      <c r="E275" s="101"/>
      <c r="F275" s="101"/>
      <c r="G275" s="101"/>
      <c r="H275" s="101"/>
      <c r="I275" s="101"/>
      <c r="J275" s="101"/>
      <c r="K275" s="101"/>
      <c r="L275" s="101"/>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row>
    <row r="276" spans="1:40" s="26" customFormat="1" x14ac:dyDescent="0.25">
      <c r="A276" s="12" t="s">
        <v>4</v>
      </c>
      <c r="B276" s="31">
        <v>167</v>
      </c>
      <c r="C276" s="31">
        <v>146</v>
      </c>
      <c r="D276" s="31">
        <v>148</v>
      </c>
      <c r="E276" s="31">
        <v>36</v>
      </c>
      <c r="F276" s="31">
        <v>2</v>
      </c>
      <c r="G276" s="31">
        <v>5</v>
      </c>
      <c r="H276" s="31">
        <v>2</v>
      </c>
      <c r="I276" s="31">
        <v>0</v>
      </c>
      <c r="J276" s="31">
        <v>20</v>
      </c>
      <c r="K276" s="31">
        <v>4045</v>
      </c>
      <c r="L276" s="32">
        <v>4571</v>
      </c>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row>
    <row r="277" spans="1:40" s="26" customFormat="1" x14ac:dyDescent="0.25">
      <c r="A277" s="12" t="s">
        <v>10</v>
      </c>
      <c r="B277" s="31">
        <v>198</v>
      </c>
      <c r="C277" s="31">
        <v>130</v>
      </c>
      <c r="D277" s="31">
        <v>157</v>
      </c>
      <c r="E277" s="31">
        <v>45</v>
      </c>
      <c r="F277" s="31">
        <v>8</v>
      </c>
      <c r="G277" s="31">
        <v>6</v>
      </c>
      <c r="H277" s="31">
        <v>0</v>
      </c>
      <c r="I277" s="31">
        <v>0</v>
      </c>
      <c r="J277" s="31">
        <v>21</v>
      </c>
      <c r="K277" s="31">
        <v>5168</v>
      </c>
      <c r="L277" s="32">
        <v>5733</v>
      </c>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row>
    <row r="278" spans="1:40" s="26" customFormat="1" x14ac:dyDescent="0.25">
      <c r="A278" s="12" t="s">
        <v>3</v>
      </c>
      <c r="B278" s="31">
        <v>228</v>
      </c>
      <c r="C278" s="31">
        <v>153</v>
      </c>
      <c r="D278" s="31">
        <v>195</v>
      </c>
      <c r="E278" s="31">
        <v>41</v>
      </c>
      <c r="F278" s="31">
        <v>6</v>
      </c>
      <c r="G278" s="31">
        <v>1</v>
      </c>
      <c r="H278" s="31">
        <v>3</v>
      </c>
      <c r="I278" s="31">
        <v>1</v>
      </c>
      <c r="J278" s="31">
        <v>6</v>
      </c>
      <c r="K278" s="31">
        <v>6187</v>
      </c>
      <c r="L278" s="32">
        <v>6821</v>
      </c>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row>
    <row r="279" spans="1:40" s="26" customFormat="1" x14ac:dyDescent="0.25">
      <c r="A279" s="12" t="s">
        <v>0</v>
      </c>
      <c r="B279" s="31">
        <v>183</v>
      </c>
      <c r="C279" s="31">
        <v>140</v>
      </c>
      <c r="D279" s="31">
        <v>166</v>
      </c>
      <c r="E279" s="31">
        <v>41</v>
      </c>
      <c r="F279" s="31">
        <v>3</v>
      </c>
      <c r="G279" s="31">
        <v>3</v>
      </c>
      <c r="H279" s="31">
        <v>0</v>
      </c>
      <c r="I279" s="31">
        <v>0</v>
      </c>
      <c r="J279" s="31">
        <v>4</v>
      </c>
      <c r="K279" s="31">
        <v>6357</v>
      </c>
      <c r="L279" s="32">
        <v>6897</v>
      </c>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row>
    <row r="280" spans="1:40" s="26" customFormat="1" x14ac:dyDescent="0.25">
      <c r="A280" s="12" t="s">
        <v>1</v>
      </c>
      <c r="B280" s="31">
        <v>134</v>
      </c>
      <c r="C280" s="31">
        <v>165</v>
      </c>
      <c r="D280" s="31">
        <v>198</v>
      </c>
      <c r="E280" s="31">
        <v>58</v>
      </c>
      <c r="F280" s="31">
        <v>15</v>
      </c>
      <c r="G280" s="31">
        <v>8</v>
      </c>
      <c r="H280" s="31">
        <v>6</v>
      </c>
      <c r="I280" s="31">
        <v>0</v>
      </c>
      <c r="J280" s="31">
        <v>4</v>
      </c>
      <c r="K280" s="31">
        <v>7102</v>
      </c>
      <c r="L280" s="32">
        <v>7690</v>
      </c>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row>
    <row r="281" spans="1:40" s="26" customFormat="1" x14ac:dyDescent="0.25">
      <c r="A281" s="12" t="s">
        <v>2</v>
      </c>
      <c r="B281" s="31">
        <v>191</v>
      </c>
      <c r="C281" s="31">
        <v>213</v>
      </c>
      <c r="D281" s="31">
        <v>245</v>
      </c>
      <c r="E281" s="31">
        <v>72</v>
      </c>
      <c r="F281" s="31">
        <v>31</v>
      </c>
      <c r="G281" s="31">
        <v>12</v>
      </c>
      <c r="H281" s="31">
        <v>7</v>
      </c>
      <c r="I281" s="31">
        <v>3</v>
      </c>
      <c r="J281" s="31">
        <v>3</v>
      </c>
      <c r="K281" s="31">
        <v>7095</v>
      </c>
      <c r="L281" s="32">
        <v>7872</v>
      </c>
      <c r="M281" s="31"/>
    </row>
    <row r="282" spans="1:40" s="26" customFormat="1" x14ac:dyDescent="0.25">
      <c r="A282" s="12" t="s">
        <v>231</v>
      </c>
      <c r="B282" s="31">
        <v>154</v>
      </c>
      <c r="C282" s="31">
        <v>217</v>
      </c>
      <c r="D282" s="31">
        <v>269</v>
      </c>
      <c r="E282" s="31">
        <v>102</v>
      </c>
      <c r="F282" s="31">
        <v>29</v>
      </c>
      <c r="G282" s="31">
        <v>14</v>
      </c>
      <c r="H282" s="31">
        <v>9</v>
      </c>
      <c r="I282" s="31">
        <v>1</v>
      </c>
      <c r="J282" s="31">
        <v>4</v>
      </c>
      <c r="K282" s="31">
        <v>7226</v>
      </c>
      <c r="L282" s="32">
        <f t="shared" ref="L282:L287" si="52">SUM(B282:K282)</f>
        <v>8025</v>
      </c>
      <c r="M282" s="31"/>
    </row>
    <row r="283" spans="1:40" s="26" customFormat="1" x14ac:dyDescent="0.25">
      <c r="A283" s="12" t="s">
        <v>233</v>
      </c>
      <c r="B283" s="31">
        <v>160</v>
      </c>
      <c r="C283" s="31">
        <v>290</v>
      </c>
      <c r="D283" s="31">
        <v>338</v>
      </c>
      <c r="E283" s="31">
        <v>111</v>
      </c>
      <c r="F283" s="31">
        <v>15</v>
      </c>
      <c r="G283" s="31">
        <v>20</v>
      </c>
      <c r="H283" s="31">
        <v>6</v>
      </c>
      <c r="I283" s="31">
        <v>0</v>
      </c>
      <c r="J283" s="31">
        <v>7</v>
      </c>
      <c r="K283" s="31">
        <v>9096</v>
      </c>
      <c r="L283" s="32">
        <f t="shared" si="52"/>
        <v>10043</v>
      </c>
      <c r="M283" s="31"/>
    </row>
    <row r="284" spans="1:40" s="26" customFormat="1" x14ac:dyDescent="0.25">
      <c r="A284" s="12" t="s">
        <v>267</v>
      </c>
      <c r="B284" s="31">
        <v>145</v>
      </c>
      <c r="C284" s="31">
        <v>241</v>
      </c>
      <c r="D284" s="31">
        <v>390</v>
      </c>
      <c r="E284" s="31">
        <v>116</v>
      </c>
      <c r="F284" s="31">
        <v>15</v>
      </c>
      <c r="G284" s="31">
        <v>19</v>
      </c>
      <c r="H284" s="31">
        <v>12</v>
      </c>
      <c r="I284" s="31">
        <v>8</v>
      </c>
      <c r="J284" s="31">
        <v>1</v>
      </c>
      <c r="K284" s="31">
        <v>8275</v>
      </c>
      <c r="L284" s="32">
        <f t="shared" si="52"/>
        <v>9222</v>
      </c>
      <c r="M284" s="31"/>
    </row>
    <row r="285" spans="1:40" s="26" customFormat="1" x14ac:dyDescent="0.25">
      <c r="A285" s="12" t="s">
        <v>268</v>
      </c>
      <c r="B285" s="31">
        <v>144</v>
      </c>
      <c r="C285" s="31">
        <v>224</v>
      </c>
      <c r="D285" s="31">
        <v>340</v>
      </c>
      <c r="E285" s="31">
        <v>152</v>
      </c>
      <c r="F285" s="31">
        <v>27</v>
      </c>
      <c r="G285" s="31">
        <v>20</v>
      </c>
      <c r="H285" s="31">
        <v>4</v>
      </c>
      <c r="I285" s="31">
        <v>3</v>
      </c>
      <c r="J285" s="31">
        <v>3</v>
      </c>
      <c r="K285" s="31">
        <v>8519</v>
      </c>
      <c r="L285" s="32">
        <f t="shared" si="52"/>
        <v>9436</v>
      </c>
      <c r="M285" s="31"/>
    </row>
    <row r="286" spans="1:40" s="26" customFormat="1" x14ac:dyDescent="0.25">
      <c r="A286" s="12" t="s">
        <v>278</v>
      </c>
      <c r="B286" s="31">
        <v>127</v>
      </c>
      <c r="C286" s="31">
        <v>190</v>
      </c>
      <c r="D286" s="31">
        <v>338</v>
      </c>
      <c r="E286" s="31">
        <v>136</v>
      </c>
      <c r="F286" s="31">
        <v>20</v>
      </c>
      <c r="G286" s="31">
        <v>19</v>
      </c>
      <c r="H286" s="31">
        <v>9</v>
      </c>
      <c r="I286" s="31">
        <v>3</v>
      </c>
      <c r="J286" s="31">
        <v>5</v>
      </c>
      <c r="K286" s="31">
        <v>7471</v>
      </c>
      <c r="L286" s="32">
        <f t="shared" si="52"/>
        <v>8318</v>
      </c>
      <c r="M286" s="31"/>
    </row>
    <row r="287" spans="1:40" s="91" customFormat="1" x14ac:dyDescent="0.25">
      <c r="A287" s="12" t="s">
        <v>279</v>
      </c>
      <c r="B287" s="31">
        <v>150</v>
      </c>
      <c r="C287" s="31">
        <v>217</v>
      </c>
      <c r="D287" s="31">
        <v>322</v>
      </c>
      <c r="E287" s="31">
        <v>115</v>
      </c>
      <c r="F287" s="31">
        <v>26</v>
      </c>
      <c r="G287" s="31">
        <v>22</v>
      </c>
      <c r="H287" s="31">
        <v>10</v>
      </c>
      <c r="I287" s="31">
        <v>1</v>
      </c>
      <c r="J287" s="31">
        <v>4</v>
      </c>
      <c r="K287" s="31">
        <v>8564</v>
      </c>
      <c r="L287" s="32">
        <f t="shared" si="52"/>
        <v>9431</v>
      </c>
      <c r="M287" s="31"/>
    </row>
    <row r="288" spans="1:40" s="26" customFormat="1" x14ac:dyDescent="0.25">
      <c r="A288" s="94" t="s">
        <v>55</v>
      </c>
      <c r="B288" s="94"/>
      <c r="C288" s="94"/>
      <c r="D288" s="94"/>
      <c r="E288" s="94"/>
      <c r="F288" s="94"/>
      <c r="G288" s="94"/>
      <c r="H288" s="94"/>
      <c r="I288" s="94"/>
      <c r="J288" s="94"/>
      <c r="K288" s="94"/>
      <c r="L288" s="94"/>
      <c r="M288" s="31"/>
    </row>
    <row r="289" spans="1:13" s="26" customFormat="1" x14ac:dyDescent="0.25">
      <c r="A289" s="12" t="s">
        <v>4</v>
      </c>
      <c r="B289" s="40">
        <v>3.6534675125793045E-2</v>
      </c>
      <c r="C289" s="40">
        <v>3.1940494421352002E-2</v>
      </c>
      <c r="D289" s="40">
        <v>3.2378035440822579E-2</v>
      </c>
      <c r="E289" s="40">
        <v>7.875738350470356E-3</v>
      </c>
      <c r="F289" s="40">
        <v>4.3754101947057538E-4</v>
      </c>
      <c r="G289" s="40">
        <v>1.0938525486764385E-3</v>
      </c>
      <c r="H289" s="40">
        <v>4.3754101947057538E-4</v>
      </c>
      <c r="I289" s="40">
        <v>0</v>
      </c>
      <c r="J289" s="40">
        <v>4.3754101947057538E-3</v>
      </c>
      <c r="K289" s="40">
        <v>0.88492671187923866</v>
      </c>
      <c r="L289" s="41">
        <v>1</v>
      </c>
      <c r="M289" s="31"/>
    </row>
    <row r="290" spans="1:13" s="26" customFormat="1" x14ac:dyDescent="0.25">
      <c r="A290" s="12" t="s">
        <v>10</v>
      </c>
      <c r="B290" s="40">
        <v>3.453689167974882E-2</v>
      </c>
      <c r="C290" s="40">
        <v>2.2675736961451247E-2</v>
      </c>
      <c r="D290" s="40">
        <v>2.7385313099598813E-2</v>
      </c>
      <c r="E290" s="40">
        <v>7.8492935635792772E-3</v>
      </c>
      <c r="F290" s="40">
        <v>1.3954299668585382E-3</v>
      </c>
      <c r="G290" s="40">
        <v>1.0465724751439038E-3</v>
      </c>
      <c r="H290" s="40">
        <v>0</v>
      </c>
      <c r="I290" s="40">
        <v>0</v>
      </c>
      <c r="J290" s="40">
        <v>3.663003663003663E-3</v>
      </c>
      <c r="K290" s="40">
        <v>0.90144775859061577</v>
      </c>
      <c r="L290" s="41">
        <v>1</v>
      </c>
      <c r="M290" s="31"/>
    </row>
    <row r="291" spans="1:13" s="26" customFormat="1" x14ac:dyDescent="0.25">
      <c r="A291" s="12" t="s">
        <v>3</v>
      </c>
      <c r="B291" s="40">
        <v>3.3426183844011144E-2</v>
      </c>
      <c r="C291" s="40">
        <v>2.2430728632165373E-2</v>
      </c>
      <c r="D291" s="40">
        <v>2.8588183550799003E-2</v>
      </c>
      <c r="E291" s="40">
        <v>6.0108488491423546E-3</v>
      </c>
      <c r="F291" s="40">
        <v>8.7963641694766166E-4</v>
      </c>
      <c r="G291" s="40">
        <v>1.4660606949127694E-4</v>
      </c>
      <c r="H291" s="40">
        <v>4.3981820847383083E-4</v>
      </c>
      <c r="I291" s="40">
        <v>1.4660606949127694E-4</v>
      </c>
      <c r="J291" s="40">
        <v>8.7963641694766166E-4</v>
      </c>
      <c r="K291" s="40">
        <v>0.9070517519425304</v>
      </c>
      <c r="L291" s="41">
        <v>1</v>
      </c>
      <c r="M291" s="31"/>
    </row>
    <row r="292" spans="1:13" s="26" customFormat="1" x14ac:dyDescent="0.25">
      <c r="A292" s="12" t="s">
        <v>0</v>
      </c>
      <c r="B292" s="40">
        <v>2.6533275337103087E-2</v>
      </c>
      <c r="C292" s="40">
        <v>2.0298680585761925E-2</v>
      </c>
      <c r="D292" s="40">
        <v>2.4068435551689141E-2</v>
      </c>
      <c r="E292" s="40">
        <v>5.9446136001159921E-3</v>
      </c>
      <c r="F292" s="40">
        <v>4.3497172683775554E-4</v>
      </c>
      <c r="G292" s="40">
        <v>4.3497172683775554E-4</v>
      </c>
      <c r="H292" s="40">
        <v>0</v>
      </c>
      <c r="I292" s="40">
        <v>0</v>
      </c>
      <c r="J292" s="40">
        <v>5.7996230245034076E-4</v>
      </c>
      <c r="K292" s="40">
        <v>0.92170508916920402</v>
      </c>
      <c r="L292" s="41">
        <v>1</v>
      </c>
      <c r="M292" s="31"/>
    </row>
    <row r="293" spans="1:13" s="26" customFormat="1" x14ac:dyDescent="0.25">
      <c r="A293" s="12" t="s">
        <v>1</v>
      </c>
      <c r="B293" s="40">
        <v>1.7425227568270481E-2</v>
      </c>
      <c r="C293" s="40">
        <v>2.1456436931079324E-2</v>
      </c>
      <c r="D293" s="40">
        <v>2.574772431729519E-2</v>
      </c>
      <c r="E293" s="40">
        <v>7.542262678803641E-3</v>
      </c>
      <c r="F293" s="40">
        <v>1.9505851755526658E-3</v>
      </c>
      <c r="G293" s="40">
        <v>1.0403120936280884E-3</v>
      </c>
      <c r="H293" s="40">
        <v>7.8023407022106636E-4</v>
      </c>
      <c r="I293" s="40">
        <v>0</v>
      </c>
      <c r="J293" s="40">
        <v>5.201560468140442E-4</v>
      </c>
      <c r="K293" s="40">
        <v>0.92353706111833556</v>
      </c>
      <c r="L293" s="41">
        <v>1</v>
      </c>
      <c r="M293" s="31"/>
    </row>
    <row r="294" spans="1:13" s="26" customFormat="1" x14ac:dyDescent="0.25">
      <c r="A294" s="12" t="s">
        <v>2</v>
      </c>
      <c r="B294" s="40">
        <v>2.426321138211382E-2</v>
      </c>
      <c r="C294" s="40">
        <v>2.7057926829268292E-2</v>
      </c>
      <c r="D294" s="40">
        <v>3.1122967479674798E-2</v>
      </c>
      <c r="E294" s="40">
        <v>9.1463414634146336E-3</v>
      </c>
      <c r="F294" s="40">
        <v>3.9380081300813006E-3</v>
      </c>
      <c r="G294" s="40">
        <v>1.5243902439024391E-3</v>
      </c>
      <c r="H294" s="40">
        <v>8.8922764227642272E-4</v>
      </c>
      <c r="I294" s="40">
        <v>3.8109756097560977E-4</v>
      </c>
      <c r="J294" s="40">
        <v>3.8109756097560977E-4</v>
      </c>
      <c r="K294" s="40">
        <v>0.90129573170731703</v>
      </c>
      <c r="L294" s="41">
        <v>1</v>
      </c>
      <c r="M294" s="31"/>
    </row>
    <row r="295" spans="1:13" s="26" customFormat="1" x14ac:dyDescent="0.25">
      <c r="A295" s="12" t="s">
        <v>231</v>
      </c>
      <c r="B295" s="40">
        <f t="shared" ref="B295:B300" si="53">B282/$L282</f>
        <v>1.9190031152647974E-2</v>
      </c>
      <c r="C295" s="40">
        <f t="shared" ref="C295:K295" si="54">C282/$L282</f>
        <v>2.7040498442367601E-2</v>
      </c>
      <c r="D295" s="40">
        <f t="shared" si="54"/>
        <v>3.3520249221183802E-2</v>
      </c>
      <c r="E295" s="40">
        <f t="shared" si="54"/>
        <v>1.2710280373831775E-2</v>
      </c>
      <c r="F295" s="40">
        <f t="shared" si="54"/>
        <v>3.6137071651090344E-3</v>
      </c>
      <c r="G295" s="40">
        <f t="shared" si="54"/>
        <v>1.7445482866043614E-3</v>
      </c>
      <c r="H295" s="40">
        <f t="shared" si="54"/>
        <v>1.1214953271028037E-3</v>
      </c>
      <c r="I295" s="40">
        <f t="shared" si="54"/>
        <v>1.2461059190031152E-4</v>
      </c>
      <c r="J295" s="40">
        <f t="shared" si="54"/>
        <v>4.9844236760124608E-4</v>
      </c>
      <c r="K295" s="40">
        <f t="shared" si="54"/>
        <v>0.90043613707165104</v>
      </c>
      <c r="L295" s="41">
        <f>L282/$L282</f>
        <v>1</v>
      </c>
      <c r="M295" s="31"/>
    </row>
    <row r="296" spans="1:13" s="26" customFormat="1" x14ac:dyDescent="0.25">
      <c r="A296" s="12" t="s">
        <v>233</v>
      </c>
      <c r="B296" s="40">
        <f t="shared" si="53"/>
        <v>1.5931494573334662E-2</v>
      </c>
      <c r="C296" s="40">
        <f t="shared" ref="C296:L296" si="55">C283/$L283</f>
        <v>2.8875833914169074E-2</v>
      </c>
      <c r="D296" s="40">
        <f t="shared" si="55"/>
        <v>3.3655282286169472E-2</v>
      </c>
      <c r="E296" s="40">
        <f t="shared" si="55"/>
        <v>1.1052474360250921E-2</v>
      </c>
      <c r="F296" s="40">
        <f t="shared" si="55"/>
        <v>1.4935776162501246E-3</v>
      </c>
      <c r="G296" s="40">
        <f t="shared" si="55"/>
        <v>1.9914368216668327E-3</v>
      </c>
      <c r="H296" s="40">
        <f t="shared" si="55"/>
        <v>5.9743104650004973E-4</v>
      </c>
      <c r="I296" s="40">
        <f t="shared" si="55"/>
        <v>0</v>
      </c>
      <c r="J296" s="40">
        <f t="shared" si="55"/>
        <v>6.9700288758339139E-4</v>
      </c>
      <c r="K296" s="40">
        <f t="shared" si="55"/>
        <v>0.90570546649407546</v>
      </c>
      <c r="L296" s="41">
        <f t="shared" si="55"/>
        <v>1</v>
      </c>
      <c r="M296" s="31"/>
    </row>
    <row r="297" spans="1:13" s="26" customFormat="1" x14ac:dyDescent="0.25">
      <c r="A297" s="12" t="s">
        <v>267</v>
      </c>
      <c r="B297" s="40">
        <f t="shared" si="53"/>
        <v>1.5723270440251572E-2</v>
      </c>
      <c r="C297" s="40">
        <f t="shared" ref="C297:L297" si="56">C284/$L284</f>
        <v>2.613315983517675E-2</v>
      </c>
      <c r="D297" s="40">
        <f t="shared" si="56"/>
        <v>4.2290175666883541E-2</v>
      </c>
      <c r="E297" s="40">
        <f t="shared" si="56"/>
        <v>1.2578616352201259E-2</v>
      </c>
      <c r="F297" s="40">
        <f t="shared" si="56"/>
        <v>1.6265452179570592E-3</v>
      </c>
      <c r="G297" s="40">
        <f t="shared" si="56"/>
        <v>2.0602906094122752E-3</v>
      </c>
      <c r="H297" s="40">
        <f t="shared" si="56"/>
        <v>1.3012361743656475E-3</v>
      </c>
      <c r="I297" s="40">
        <f t="shared" si="56"/>
        <v>8.6749078291043153E-4</v>
      </c>
      <c r="J297" s="40">
        <f t="shared" si="56"/>
        <v>1.0843634786380394E-4</v>
      </c>
      <c r="K297" s="40">
        <f t="shared" si="56"/>
        <v>0.8973107785729777</v>
      </c>
      <c r="L297" s="41">
        <f t="shared" si="56"/>
        <v>1</v>
      </c>
      <c r="M297" s="31"/>
    </row>
    <row r="298" spans="1:13" s="26" customFormat="1" x14ac:dyDescent="0.25">
      <c r="A298" s="12" t="s">
        <v>268</v>
      </c>
      <c r="B298" s="40">
        <f t="shared" si="53"/>
        <v>1.5260703688003391E-2</v>
      </c>
      <c r="C298" s="40">
        <f t="shared" ref="C298:L298" si="57">C285/$L285</f>
        <v>2.3738872403560832E-2</v>
      </c>
      <c r="D298" s="40">
        <f t="shared" si="57"/>
        <v>3.603221704111912E-2</v>
      </c>
      <c r="E298" s="40">
        <f t="shared" si="57"/>
        <v>1.6108520559559136E-2</v>
      </c>
      <c r="F298" s="40">
        <f t="shared" si="57"/>
        <v>2.8613819415006358E-3</v>
      </c>
      <c r="G298" s="40">
        <f t="shared" si="57"/>
        <v>2.1195421788893598E-3</v>
      </c>
      <c r="H298" s="40">
        <f t="shared" si="57"/>
        <v>4.2390843577787198E-4</v>
      </c>
      <c r="I298" s="40">
        <f t="shared" si="57"/>
        <v>3.1793132683340401E-4</v>
      </c>
      <c r="J298" s="40">
        <f t="shared" si="57"/>
        <v>3.1793132683340401E-4</v>
      </c>
      <c r="K298" s="40">
        <f t="shared" si="57"/>
        <v>0.90281899109792285</v>
      </c>
      <c r="L298" s="41">
        <f t="shared" si="57"/>
        <v>1</v>
      </c>
      <c r="M298" s="31"/>
    </row>
    <row r="299" spans="1:13" s="26" customFormat="1" x14ac:dyDescent="0.25">
      <c r="A299" s="12" t="s">
        <v>278</v>
      </c>
      <c r="B299" s="40">
        <f t="shared" si="53"/>
        <v>1.5268093291656648E-2</v>
      </c>
      <c r="C299" s="40">
        <f t="shared" ref="C299:K299" si="58">C286/$L286</f>
        <v>2.2842029333974515E-2</v>
      </c>
      <c r="D299" s="40">
        <f t="shared" si="58"/>
        <v>4.0634767973070453E-2</v>
      </c>
      <c r="E299" s="40">
        <f t="shared" si="58"/>
        <v>1.6350084154844916E-2</v>
      </c>
      <c r="F299" s="40">
        <f t="shared" si="58"/>
        <v>2.4044241404183697E-3</v>
      </c>
      <c r="G299" s="40">
        <f t="shared" si="58"/>
        <v>2.2842029333974513E-3</v>
      </c>
      <c r="H299" s="40">
        <f t="shared" si="58"/>
        <v>1.0819908631882664E-3</v>
      </c>
      <c r="I299" s="40">
        <f t="shared" si="58"/>
        <v>3.6066362106275548E-4</v>
      </c>
      <c r="J299" s="40">
        <f t="shared" si="58"/>
        <v>6.0110603510459242E-4</v>
      </c>
      <c r="K299" s="40">
        <f t="shared" si="58"/>
        <v>0.89817263765328204</v>
      </c>
      <c r="L299" s="41">
        <f>L286/$L286</f>
        <v>1</v>
      </c>
      <c r="M299" s="31"/>
    </row>
    <row r="300" spans="1:13" s="91" customFormat="1" x14ac:dyDescent="0.25">
      <c r="A300" s="12" t="s">
        <v>279</v>
      </c>
      <c r="B300" s="40">
        <f t="shared" si="53"/>
        <v>1.5904994168168804E-2</v>
      </c>
      <c r="C300" s="40">
        <f t="shared" ref="C300:K300" si="59">C287/$L287</f>
        <v>2.3009224896617539E-2</v>
      </c>
      <c r="D300" s="40">
        <f t="shared" si="59"/>
        <v>3.4142720814335704E-2</v>
      </c>
      <c r="E300" s="40">
        <f t="shared" si="59"/>
        <v>1.2193828862262751E-2</v>
      </c>
      <c r="F300" s="40">
        <f t="shared" si="59"/>
        <v>2.7568656558159261E-3</v>
      </c>
      <c r="G300" s="40">
        <f t="shared" si="59"/>
        <v>2.3327324779980913E-3</v>
      </c>
      <c r="H300" s="40">
        <f t="shared" si="59"/>
        <v>1.0603329445445871E-3</v>
      </c>
      <c r="I300" s="40">
        <f t="shared" si="59"/>
        <v>1.0603329445445871E-4</v>
      </c>
      <c r="J300" s="40">
        <f t="shared" si="59"/>
        <v>4.2413317781783482E-4</v>
      </c>
      <c r="K300" s="40">
        <f t="shared" si="59"/>
        <v>0.90806913370798426</v>
      </c>
      <c r="L300" s="41">
        <f>L287/$L287</f>
        <v>1</v>
      </c>
      <c r="M300" s="31"/>
    </row>
    <row r="301" spans="1:13" s="26" customFormat="1" x14ac:dyDescent="0.25">
      <c r="A301" s="94" t="s">
        <v>53</v>
      </c>
      <c r="B301" s="94"/>
      <c r="C301" s="94"/>
      <c r="D301" s="94"/>
      <c r="E301" s="94"/>
      <c r="F301" s="94"/>
      <c r="G301" s="94"/>
      <c r="H301" s="94"/>
      <c r="I301" s="94"/>
      <c r="J301" s="94"/>
      <c r="K301" s="94"/>
      <c r="L301" s="94"/>
      <c r="M301" s="31"/>
    </row>
    <row r="302" spans="1:13" s="26" customFormat="1" x14ac:dyDescent="0.25">
      <c r="A302" s="12" t="s">
        <v>10</v>
      </c>
      <c r="B302" s="40">
        <v>-1.9977834460442254E-3</v>
      </c>
      <c r="C302" s="40">
        <v>-9.2647574599007548E-3</v>
      </c>
      <c r="D302" s="40">
        <v>-4.992722341223766E-3</v>
      </c>
      <c r="E302" s="40">
        <v>-2.6444786891078806E-5</v>
      </c>
      <c r="F302" s="40">
        <v>9.5788894738796284E-4</v>
      </c>
      <c r="G302" s="40">
        <v>-4.7280073532534684E-5</v>
      </c>
      <c r="H302" s="40">
        <v>-4.3754101947057538E-4</v>
      </c>
      <c r="I302" s="40">
        <v>0</v>
      </c>
      <c r="J302" s="40">
        <v>-7.1240653170209084E-4</v>
      </c>
      <c r="K302" s="40">
        <v>1.6521046711377108E-2</v>
      </c>
      <c r="L302" s="41">
        <v>0</v>
      </c>
      <c r="M302" s="31"/>
    </row>
    <row r="303" spans="1:13" s="26" customFormat="1" x14ac:dyDescent="0.25">
      <c r="A303" s="12" t="s">
        <v>3</v>
      </c>
      <c r="B303" s="40">
        <v>-1.110707835737676E-3</v>
      </c>
      <c r="C303" s="40">
        <v>-2.4500832928587429E-4</v>
      </c>
      <c r="D303" s="40">
        <v>1.20287045120019E-3</v>
      </c>
      <c r="E303" s="40">
        <v>-1.8384447144369227E-3</v>
      </c>
      <c r="F303" s="40">
        <v>-5.1579354991087656E-4</v>
      </c>
      <c r="G303" s="40">
        <v>-8.9996640565262681E-4</v>
      </c>
      <c r="H303" s="40">
        <v>4.3981820847383083E-4</v>
      </c>
      <c r="I303" s="40">
        <v>1.4660606949127694E-4</v>
      </c>
      <c r="J303" s="40">
        <v>-2.7833672460560012E-3</v>
      </c>
      <c r="K303" s="40">
        <v>5.6039933519146379E-3</v>
      </c>
      <c r="L303" s="41">
        <v>0</v>
      </c>
      <c r="M303" s="31"/>
    </row>
    <row r="304" spans="1:13" s="26" customFormat="1" x14ac:dyDescent="0.25">
      <c r="A304" s="12" t="s">
        <v>0</v>
      </c>
      <c r="B304" s="40">
        <v>-6.8929085069080569E-3</v>
      </c>
      <c r="C304" s="40">
        <v>-2.132048046403448E-3</v>
      </c>
      <c r="D304" s="40">
        <v>-4.5197479991098619E-3</v>
      </c>
      <c r="E304" s="40">
        <v>-6.6235249026362457E-5</v>
      </c>
      <c r="F304" s="40">
        <v>-4.4466469010990612E-4</v>
      </c>
      <c r="G304" s="40">
        <v>2.8836565734647864E-4</v>
      </c>
      <c r="H304" s="40">
        <v>-4.3981820847383083E-4</v>
      </c>
      <c r="I304" s="40">
        <v>-1.4660606949127694E-4</v>
      </c>
      <c r="J304" s="40">
        <v>-2.996741144973209E-4</v>
      </c>
      <c r="K304" s="40">
        <v>1.4653337226673613E-2</v>
      </c>
      <c r="L304" s="41">
        <v>0</v>
      </c>
      <c r="M304" s="31"/>
    </row>
    <row r="305" spans="1:14" s="26" customFormat="1" x14ac:dyDescent="0.25">
      <c r="A305" s="12" t="s">
        <v>1</v>
      </c>
      <c r="B305" s="40">
        <v>-9.1080477688326063E-3</v>
      </c>
      <c r="C305" s="40">
        <v>1.157756345317399E-3</v>
      </c>
      <c r="D305" s="40">
        <v>1.6792887656060483E-3</v>
      </c>
      <c r="E305" s="40">
        <v>1.5976490786876489E-3</v>
      </c>
      <c r="F305" s="40">
        <v>1.5156134487149104E-3</v>
      </c>
      <c r="G305" s="40">
        <v>6.0534036679033292E-4</v>
      </c>
      <c r="H305" s="40">
        <v>7.8023407022106636E-4</v>
      </c>
      <c r="I305" s="40">
        <v>0</v>
      </c>
      <c r="J305" s="40">
        <v>-5.9806255636296558E-5</v>
      </c>
      <c r="K305" s="40">
        <v>1.8319719491315389E-3</v>
      </c>
      <c r="L305" s="41">
        <v>0</v>
      </c>
      <c r="M305" s="31"/>
    </row>
    <row r="306" spans="1:14" s="26" customFormat="1" x14ac:dyDescent="0.25">
      <c r="A306" s="42" t="s">
        <v>2</v>
      </c>
      <c r="B306" s="40">
        <v>6.8379838138433388E-3</v>
      </c>
      <c r="C306" s="40">
        <v>5.6014898981889688E-3</v>
      </c>
      <c r="D306" s="40">
        <v>5.3752431623796081E-3</v>
      </c>
      <c r="E306" s="40">
        <v>1.6040787846109926E-3</v>
      </c>
      <c r="F306" s="40">
        <v>1.9874229545286349E-3</v>
      </c>
      <c r="G306" s="40">
        <v>4.8407815027435067E-4</v>
      </c>
      <c r="H306" s="40">
        <v>1.0899357205535636E-4</v>
      </c>
      <c r="I306" s="40">
        <v>3.8109756097560977E-4</v>
      </c>
      <c r="J306" s="40">
        <v>-1.3905848583843443E-4</v>
      </c>
      <c r="K306" s="40">
        <v>-2.2241329411018529E-2</v>
      </c>
      <c r="L306" s="41">
        <v>0</v>
      </c>
      <c r="M306" s="31"/>
    </row>
    <row r="307" spans="1:14" s="26" customFormat="1" x14ac:dyDescent="0.25">
      <c r="A307" s="12" t="s">
        <v>231</v>
      </c>
      <c r="B307" s="40">
        <f t="shared" ref="B307:L307" si="60">B295-B294</f>
        <v>-5.0731802294658457E-3</v>
      </c>
      <c r="C307" s="40">
        <f t="shared" si="60"/>
        <v>-1.7428386900691928E-5</v>
      </c>
      <c r="D307" s="40">
        <f t="shared" si="60"/>
        <v>2.3972817415090046E-3</v>
      </c>
      <c r="E307" s="40">
        <f t="shared" si="60"/>
        <v>3.5639389104171419E-3</v>
      </c>
      <c r="F307" s="40">
        <f t="shared" si="60"/>
        <v>-3.2430096497226618E-4</v>
      </c>
      <c r="G307" s="40">
        <f t="shared" si="60"/>
        <v>2.2015804270192232E-4</v>
      </c>
      <c r="H307" s="40">
        <f t="shared" si="60"/>
        <v>2.3226768482638102E-4</v>
      </c>
      <c r="I307" s="40">
        <f t="shared" si="60"/>
        <v>-2.5648696907529825E-4</v>
      </c>
      <c r="J307" s="40">
        <f t="shared" si="60"/>
        <v>1.1734480662563631E-4</v>
      </c>
      <c r="K307" s="40">
        <f t="shared" si="60"/>
        <v>-8.5959463566598338E-4</v>
      </c>
      <c r="L307" s="41">
        <f t="shared" si="60"/>
        <v>0</v>
      </c>
      <c r="M307" s="31"/>
    </row>
    <row r="308" spans="1:14" s="26" customFormat="1" x14ac:dyDescent="0.25">
      <c r="A308" s="12" t="s">
        <v>233</v>
      </c>
      <c r="B308" s="40">
        <f t="shared" ref="B308:L308" si="61">B296-B295</f>
        <v>-3.258536579313312E-3</v>
      </c>
      <c r="C308" s="40">
        <f t="shared" si="61"/>
        <v>1.8353354718014733E-3</v>
      </c>
      <c r="D308" s="40">
        <f t="shared" si="61"/>
        <v>1.350330649856693E-4</v>
      </c>
      <c r="E308" s="40">
        <f t="shared" si="61"/>
        <v>-1.6578060135808547E-3</v>
      </c>
      <c r="F308" s="40">
        <f t="shared" si="61"/>
        <v>-2.1201295488589098E-3</v>
      </c>
      <c r="G308" s="40">
        <f t="shared" si="61"/>
        <v>2.4688853506247134E-4</v>
      </c>
      <c r="H308" s="40">
        <f t="shared" si="61"/>
        <v>-5.2406428060275401E-4</v>
      </c>
      <c r="I308" s="40">
        <f t="shared" si="61"/>
        <v>-1.2461059190031152E-4</v>
      </c>
      <c r="J308" s="40">
        <f t="shared" si="61"/>
        <v>1.9856051998214531E-4</v>
      </c>
      <c r="K308" s="40">
        <f t="shared" si="61"/>
        <v>5.269329422424418E-3</v>
      </c>
      <c r="L308" s="41">
        <f t="shared" si="61"/>
        <v>0</v>
      </c>
      <c r="M308" s="31"/>
    </row>
    <row r="309" spans="1:14" s="26" customFormat="1" x14ac:dyDescent="0.25">
      <c r="A309" s="12" t="s">
        <v>267</v>
      </c>
      <c r="B309" s="40">
        <f t="shared" ref="B309:L309" si="62">B297-B296</f>
        <v>-2.082241330830896E-4</v>
      </c>
      <c r="C309" s="40">
        <f t="shared" si="62"/>
        <v>-2.7426740789923236E-3</v>
      </c>
      <c r="D309" s="40">
        <f t="shared" si="62"/>
        <v>8.634893380714069E-3</v>
      </c>
      <c r="E309" s="40">
        <f t="shared" si="62"/>
        <v>1.5261419919503378E-3</v>
      </c>
      <c r="F309" s="40">
        <f t="shared" si="62"/>
        <v>1.3296760170693461E-4</v>
      </c>
      <c r="G309" s="40">
        <f t="shared" si="62"/>
        <v>6.8853787745442457E-5</v>
      </c>
      <c r="H309" s="40">
        <f t="shared" si="62"/>
        <v>7.0380512786559772E-4</v>
      </c>
      <c r="I309" s="40">
        <f t="shared" si="62"/>
        <v>8.6749078291043153E-4</v>
      </c>
      <c r="J309" s="40">
        <f t="shared" si="62"/>
        <v>-5.8856653971958749E-4</v>
      </c>
      <c r="K309" s="40">
        <f t="shared" si="62"/>
        <v>-8.3946879210977654E-3</v>
      </c>
      <c r="L309" s="41">
        <f t="shared" si="62"/>
        <v>0</v>
      </c>
      <c r="M309" s="31"/>
    </row>
    <row r="310" spans="1:14" s="26" customFormat="1" x14ac:dyDescent="0.25">
      <c r="A310" s="12" t="s">
        <v>268</v>
      </c>
      <c r="B310" s="40">
        <f t="shared" ref="B310:L310" si="63">B298-B297</f>
        <v>-4.6256675224818147E-4</v>
      </c>
      <c r="C310" s="40">
        <f t="shared" si="63"/>
        <v>-2.3942874316159185E-3</v>
      </c>
      <c r="D310" s="40">
        <f t="shared" si="63"/>
        <v>-6.2579586257644204E-3</v>
      </c>
      <c r="E310" s="40">
        <f t="shared" si="63"/>
        <v>3.5299042073578778E-3</v>
      </c>
      <c r="F310" s="40">
        <f t="shared" si="63"/>
        <v>1.2348367235435766E-3</v>
      </c>
      <c r="G310" s="40">
        <f t="shared" si="63"/>
        <v>5.9251569477084595E-5</v>
      </c>
      <c r="H310" s="40">
        <f t="shared" si="63"/>
        <v>-8.7732773858777548E-4</v>
      </c>
      <c r="I310" s="40">
        <f t="shared" si="63"/>
        <v>-5.4955945607702752E-4</v>
      </c>
      <c r="J310" s="40">
        <f t="shared" si="63"/>
        <v>2.0949497896960006E-4</v>
      </c>
      <c r="K310" s="40">
        <f t="shared" si="63"/>
        <v>5.5082125249451552E-3</v>
      </c>
      <c r="L310" s="41">
        <f t="shared" si="63"/>
        <v>0</v>
      </c>
      <c r="M310" s="31"/>
    </row>
    <row r="311" spans="1:14" s="26" customFormat="1" x14ac:dyDescent="0.25">
      <c r="A311" s="12" t="s">
        <v>278</v>
      </c>
      <c r="B311" s="40">
        <f t="shared" ref="B311:L311" si="64">B299-B298</f>
        <v>7.3896036532575954E-6</v>
      </c>
      <c r="C311" s="40">
        <f t="shared" si="64"/>
        <v>-8.9684306958631721E-4</v>
      </c>
      <c r="D311" s="40">
        <f t="shared" si="64"/>
        <v>4.6025509319513325E-3</v>
      </c>
      <c r="E311" s="40">
        <f t="shared" si="64"/>
        <v>2.415635952857792E-4</v>
      </c>
      <c r="F311" s="40">
        <f t="shared" si="64"/>
        <v>-4.5695780108226608E-4</v>
      </c>
      <c r="G311" s="40">
        <f t="shared" si="64"/>
        <v>1.6466075450809149E-4</v>
      </c>
      <c r="H311" s="40">
        <f t="shared" si="64"/>
        <v>6.5808242741039445E-4</v>
      </c>
      <c r="I311" s="40">
        <f t="shared" si="64"/>
        <v>4.2732294229351465E-5</v>
      </c>
      <c r="J311" s="40">
        <f t="shared" si="64"/>
        <v>2.8317470827118841E-4</v>
      </c>
      <c r="K311" s="40">
        <f t="shared" si="64"/>
        <v>-4.6463534446408161E-3</v>
      </c>
      <c r="L311" s="41">
        <f t="shared" si="64"/>
        <v>0</v>
      </c>
      <c r="M311" s="31"/>
    </row>
    <row r="312" spans="1:14" s="91" customFormat="1" x14ac:dyDescent="0.25">
      <c r="A312" s="12" t="s">
        <v>279</v>
      </c>
      <c r="B312" s="40">
        <f>B300-B299</f>
        <v>6.3690087651215553E-4</v>
      </c>
      <c r="C312" s="40">
        <f t="shared" ref="C312:K312" si="65">C300-C299</f>
        <v>1.6719556264302438E-4</v>
      </c>
      <c r="D312" s="40">
        <f t="shared" si="65"/>
        <v>-6.4920471587347484E-3</v>
      </c>
      <c r="E312" s="40">
        <f t="shared" si="65"/>
        <v>-4.1562552925821644E-3</v>
      </c>
      <c r="F312" s="40">
        <f t="shared" si="65"/>
        <v>3.5244151539755644E-4</v>
      </c>
      <c r="G312" s="40">
        <f t="shared" si="65"/>
        <v>4.8529544600640039E-5</v>
      </c>
      <c r="H312" s="40">
        <f t="shared" si="65"/>
        <v>-2.1657918643679368E-5</v>
      </c>
      <c r="I312" s="40">
        <f t="shared" si="65"/>
        <v>-2.5463032660829677E-4</v>
      </c>
      <c r="J312" s="40">
        <f t="shared" si="65"/>
        <v>-1.769728572867576E-4</v>
      </c>
      <c r="K312" s="40">
        <f t="shared" si="65"/>
        <v>9.8964960547022196E-3</v>
      </c>
      <c r="L312" s="41">
        <f>L300-L299</f>
        <v>0</v>
      </c>
      <c r="M312" s="31"/>
    </row>
    <row r="313" spans="1:14" s="26" customFormat="1" x14ac:dyDescent="0.25">
      <c r="A313" s="111" t="s">
        <v>150</v>
      </c>
      <c r="B313" s="111"/>
      <c r="C313" s="111"/>
      <c r="D313" s="111"/>
      <c r="E313" s="111"/>
      <c r="F313" s="111"/>
      <c r="G313" s="111"/>
      <c r="H313" s="111"/>
      <c r="I313" s="111"/>
      <c r="J313" s="111"/>
      <c r="K313" s="111"/>
      <c r="L313" s="111"/>
      <c r="M313" s="31"/>
    </row>
    <row r="314" spans="1:14" s="26" customFormat="1" x14ac:dyDescent="0.25">
      <c r="A314" s="104"/>
      <c r="B314" s="104"/>
      <c r="C314" s="104"/>
      <c r="D314" s="104"/>
      <c r="E314" s="104"/>
      <c r="F314" s="104"/>
      <c r="G314" s="104"/>
      <c r="H314" s="104"/>
      <c r="I314" s="104"/>
      <c r="J314" s="104"/>
      <c r="K314" s="104"/>
      <c r="L314" s="104"/>
      <c r="M314" s="31"/>
    </row>
    <row r="315" spans="1:14" s="26" customFormat="1" x14ac:dyDescent="0.25">
      <c r="A315" s="96" t="s">
        <v>211</v>
      </c>
      <c r="B315" s="96"/>
      <c r="C315" s="96"/>
      <c r="D315" s="96"/>
      <c r="E315" s="96"/>
      <c r="F315" s="96"/>
      <c r="G315" s="96"/>
      <c r="H315" s="96"/>
      <c r="I315" s="96"/>
      <c r="J315" s="96"/>
      <c r="K315" s="96"/>
      <c r="L315" s="96"/>
      <c r="M315" s="27"/>
      <c r="N315" s="27"/>
    </row>
    <row r="316" spans="1:14" s="26" customFormat="1" x14ac:dyDescent="0.25">
      <c r="A316" s="12"/>
      <c r="L316" s="31"/>
    </row>
    <row r="317" spans="1:14" s="26" customFormat="1" x14ac:dyDescent="0.25">
      <c r="A317" s="12"/>
      <c r="L317" s="31"/>
    </row>
    <row r="318" spans="1:14" s="26" customFormat="1" x14ac:dyDescent="0.25">
      <c r="A318" s="12"/>
      <c r="L318" s="31"/>
    </row>
    <row r="319" spans="1:14" s="26" customFormat="1" x14ac:dyDescent="0.25">
      <c r="A319" s="12"/>
      <c r="L319" s="31"/>
    </row>
    <row r="320" spans="1:14" s="26" customFormat="1" x14ac:dyDescent="0.25">
      <c r="A320" s="12"/>
      <c r="L320" s="31"/>
    </row>
    <row r="321" spans="1:12" s="26" customFormat="1" x14ac:dyDescent="0.25">
      <c r="A321" s="12"/>
      <c r="L321" s="31"/>
    </row>
    <row r="322" spans="1:12" s="26" customFormat="1" x14ac:dyDescent="0.25">
      <c r="A322" s="12"/>
      <c r="L322" s="31"/>
    </row>
    <row r="323" spans="1:12" s="26" customFormat="1" x14ac:dyDescent="0.25">
      <c r="A323" s="12"/>
      <c r="L323" s="31"/>
    </row>
    <row r="324" spans="1:12" s="26" customFormat="1" x14ac:dyDescent="0.25">
      <c r="A324" s="12"/>
      <c r="L324" s="31"/>
    </row>
    <row r="325" spans="1:12" s="26" customFormat="1" x14ac:dyDescent="0.25">
      <c r="A325" s="12"/>
      <c r="L325" s="31"/>
    </row>
    <row r="326" spans="1:12" s="26" customFormat="1" x14ac:dyDescent="0.25">
      <c r="A326" s="12"/>
      <c r="L326" s="31"/>
    </row>
    <row r="327" spans="1:12" s="26" customFormat="1" x14ac:dyDescent="0.25">
      <c r="A327" s="12"/>
      <c r="L327" s="31"/>
    </row>
    <row r="328" spans="1:12" s="26" customFormat="1" x14ac:dyDescent="0.25">
      <c r="A328" s="12"/>
      <c r="L328" s="31"/>
    </row>
    <row r="329" spans="1:12" s="26" customFormat="1" x14ac:dyDescent="0.25">
      <c r="A329" s="12"/>
      <c r="L329" s="31"/>
    </row>
    <row r="330" spans="1:12" s="26" customFormat="1" x14ac:dyDescent="0.25">
      <c r="A330" s="12"/>
      <c r="L330" s="31"/>
    </row>
    <row r="331" spans="1:12" s="26" customFormat="1" x14ac:dyDescent="0.25">
      <c r="A331" s="12"/>
      <c r="L331" s="31"/>
    </row>
    <row r="332" spans="1:12" s="26" customFormat="1" x14ac:dyDescent="0.25">
      <c r="A332" s="12"/>
      <c r="L332" s="31"/>
    </row>
    <row r="333" spans="1:12" s="26" customFormat="1" x14ac:dyDescent="0.25">
      <c r="A333" s="12"/>
      <c r="L333" s="31"/>
    </row>
    <row r="334" spans="1:12" s="26" customFormat="1" x14ac:dyDescent="0.25">
      <c r="A334" s="12"/>
      <c r="L334" s="31"/>
    </row>
    <row r="335" spans="1:12" s="26" customFormat="1" x14ac:dyDescent="0.25">
      <c r="A335" s="12"/>
      <c r="L335" s="31"/>
    </row>
    <row r="336" spans="1:12" s="26" customFormat="1" x14ac:dyDescent="0.25">
      <c r="A336" s="12"/>
      <c r="L336" s="31"/>
    </row>
    <row r="337" spans="1:29" s="26" customFormat="1" x14ac:dyDescent="0.25">
      <c r="A337" s="12"/>
      <c r="L337" s="31"/>
    </row>
    <row r="338" spans="1:29" s="26" customFormat="1" x14ac:dyDescent="0.25">
      <c r="A338" s="12"/>
      <c r="L338" s="31"/>
    </row>
    <row r="339" spans="1:29" s="26" customFormat="1" x14ac:dyDescent="0.25">
      <c r="A339" s="12"/>
      <c r="L339" s="31"/>
    </row>
    <row r="340" spans="1:29" s="26" customFormat="1" x14ac:dyDescent="0.25">
      <c r="A340" s="106" t="s">
        <v>188</v>
      </c>
      <c r="B340" s="106"/>
      <c r="C340" s="106"/>
      <c r="D340" s="106"/>
      <c r="E340" s="106"/>
      <c r="F340" s="106"/>
      <c r="G340" s="106"/>
      <c r="H340" s="106"/>
      <c r="I340" s="106"/>
      <c r="J340" s="106"/>
      <c r="K340" s="106"/>
      <c r="L340" s="106"/>
    </row>
    <row r="341" spans="1:29" s="26" customFormat="1" ht="15" customHeight="1" x14ac:dyDescent="0.25">
      <c r="A341" s="27"/>
      <c r="B341" s="100" t="s">
        <v>158</v>
      </c>
      <c r="C341" s="100"/>
      <c r="D341" s="100"/>
      <c r="E341" s="100"/>
      <c r="F341" s="100"/>
      <c r="G341" s="100"/>
      <c r="H341" s="47"/>
      <c r="I341" s="47"/>
      <c r="J341" s="47"/>
      <c r="K341" s="47"/>
      <c r="L341" s="47"/>
    </row>
    <row r="342" spans="1:29" s="26" customFormat="1" ht="23.25" x14ac:dyDescent="0.25">
      <c r="A342" s="28" t="s">
        <v>72</v>
      </c>
      <c r="B342" s="29" t="s">
        <v>37</v>
      </c>
      <c r="C342" s="29" t="s">
        <v>112</v>
      </c>
      <c r="D342" s="29" t="s">
        <v>83</v>
      </c>
      <c r="E342" s="29" t="s">
        <v>36</v>
      </c>
      <c r="F342" s="29" t="s">
        <v>23</v>
      </c>
      <c r="G342" s="30" t="s">
        <v>5</v>
      </c>
      <c r="H342" s="29"/>
      <c r="I342" s="29"/>
      <c r="J342" s="29"/>
      <c r="K342" s="29"/>
      <c r="L342" s="29"/>
      <c r="M342" s="29"/>
      <c r="N342" s="29"/>
      <c r="O342" s="29"/>
      <c r="P342" s="29"/>
      <c r="Q342" s="29"/>
      <c r="R342" s="29"/>
      <c r="S342" s="29"/>
      <c r="T342" s="29"/>
      <c r="U342" s="29"/>
      <c r="V342" s="29"/>
      <c r="W342" s="29"/>
      <c r="X342" s="29"/>
      <c r="Y342" s="29"/>
      <c r="Z342" s="29"/>
      <c r="AA342" s="29"/>
      <c r="AB342" s="29"/>
      <c r="AC342" s="29"/>
    </row>
    <row r="343" spans="1:29" s="26" customFormat="1" x14ac:dyDescent="0.25">
      <c r="A343" s="101" t="s">
        <v>54</v>
      </c>
      <c r="B343" s="101"/>
      <c r="C343" s="101"/>
      <c r="D343" s="101"/>
      <c r="E343" s="101"/>
      <c r="F343" s="101"/>
      <c r="G343" s="101"/>
      <c r="H343" s="29"/>
      <c r="I343" s="29"/>
      <c r="J343" s="29"/>
      <c r="K343" s="29"/>
      <c r="L343" s="29"/>
      <c r="M343" s="29"/>
      <c r="N343" s="29"/>
      <c r="O343" s="29"/>
      <c r="P343" s="29"/>
      <c r="Q343" s="29"/>
      <c r="R343" s="29"/>
      <c r="S343" s="29"/>
      <c r="T343" s="29"/>
      <c r="U343" s="29"/>
      <c r="V343" s="29"/>
      <c r="W343" s="29"/>
      <c r="X343" s="29"/>
      <c r="Y343" s="29"/>
      <c r="Z343" s="29"/>
      <c r="AA343" s="29"/>
      <c r="AB343" s="29"/>
      <c r="AC343" s="29"/>
    </row>
    <row r="344" spans="1:29" s="26" customFormat="1" x14ac:dyDescent="0.25">
      <c r="A344" s="12" t="s">
        <v>4</v>
      </c>
      <c r="B344" s="31">
        <v>1660</v>
      </c>
      <c r="C344" s="31">
        <v>114</v>
      </c>
      <c r="D344" s="31">
        <v>25</v>
      </c>
      <c r="E344" s="31">
        <v>21</v>
      </c>
      <c r="F344" s="31">
        <v>2813</v>
      </c>
      <c r="G344" s="32">
        <v>4633</v>
      </c>
      <c r="H344" s="31"/>
      <c r="I344" s="31"/>
      <c r="J344" s="31"/>
      <c r="K344" s="31"/>
      <c r="L344" s="31"/>
      <c r="M344" s="31"/>
      <c r="N344" s="31"/>
      <c r="O344" s="31"/>
      <c r="P344" s="31"/>
      <c r="Q344" s="31"/>
      <c r="R344" s="31"/>
      <c r="S344" s="31"/>
      <c r="T344" s="31"/>
      <c r="U344" s="31"/>
      <c r="V344" s="31"/>
      <c r="W344" s="31"/>
      <c r="X344" s="31"/>
      <c r="Y344" s="31"/>
      <c r="Z344" s="31"/>
      <c r="AA344" s="31"/>
      <c r="AB344" s="31"/>
      <c r="AC344" s="31"/>
    </row>
    <row r="345" spans="1:29" s="26" customFormat="1" x14ac:dyDescent="0.25">
      <c r="A345" s="12" t="s">
        <v>10</v>
      </c>
      <c r="B345" s="31">
        <v>1994</v>
      </c>
      <c r="C345" s="31">
        <v>142</v>
      </c>
      <c r="D345" s="31">
        <v>28</v>
      </c>
      <c r="E345" s="31">
        <v>37</v>
      </c>
      <c r="F345" s="31">
        <v>3573</v>
      </c>
      <c r="G345" s="32">
        <v>5774</v>
      </c>
      <c r="H345" s="31"/>
      <c r="I345" s="31"/>
      <c r="J345" s="31"/>
      <c r="K345" s="31"/>
      <c r="L345" s="31"/>
      <c r="M345" s="31"/>
      <c r="N345" s="31"/>
      <c r="O345" s="31"/>
      <c r="P345" s="31"/>
      <c r="Q345" s="31"/>
      <c r="R345" s="31"/>
      <c r="S345" s="31"/>
      <c r="T345" s="31"/>
      <c r="U345" s="31"/>
      <c r="V345" s="31"/>
      <c r="W345" s="31"/>
      <c r="X345" s="31"/>
      <c r="Y345" s="31"/>
      <c r="Z345" s="31"/>
      <c r="AA345" s="31"/>
      <c r="AB345" s="31"/>
      <c r="AC345" s="31"/>
    </row>
    <row r="346" spans="1:29" s="26" customFormat="1" x14ac:dyDescent="0.25">
      <c r="A346" s="12" t="s">
        <v>3</v>
      </c>
      <c r="B346" s="31">
        <v>2229</v>
      </c>
      <c r="C346" s="31">
        <v>124</v>
      </c>
      <c r="D346" s="31">
        <v>29</v>
      </c>
      <c r="E346" s="31">
        <v>16</v>
      </c>
      <c r="F346" s="31">
        <v>4462</v>
      </c>
      <c r="G346" s="32">
        <v>6860</v>
      </c>
      <c r="H346" s="31"/>
      <c r="I346" s="31"/>
      <c r="J346" s="31"/>
      <c r="K346" s="31"/>
      <c r="L346" s="31"/>
      <c r="M346" s="31"/>
      <c r="N346" s="31"/>
      <c r="O346" s="31"/>
      <c r="P346" s="31"/>
      <c r="Q346" s="31"/>
      <c r="R346" s="31"/>
      <c r="S346" s="31"/>
      <c r="T346" s="31"/>
      <c r="U346" s="31"/>
      <c r="V346" s="31"/>
      <c r="W346" s="31"/>
      <c r="X346" s="31"/>
      <c r="Y346" s="31"/>
      <c r="Z346" s="31"/>
      <c r="AA346" s="31"/>
      <c r="AB346" s="31"/>
      <c r="AC346" s="31"/>
    </row>
    <row r="347" spans="1:29" s="26" customFormat="1" x14ac:dyDescent="0.25">
      <c r="A347" s="12" t="s">
        <v>0</v>
      </c>
      <c r="B347" s="31">
        <v>2021</v>
      </c>
      <c r="C347" s="31">
        <v>144</v>
      </c>
      <c r="D347" s="31">
        <v>32</v>
      </c>
      <c r="E347" s="31">
        <v>24</v>
      </c>
      <c r="F347" s="31">
        <v>4711</v>
      </c>
      <c r="G347" s="32">
        <v>6932</v>
      </c>
      <c r="H347" s="31"/>
      <c r="I347" s="31"/>
      <c r="J347" s="31"/>
      <c r="K347" s="31"/>
      <c r="L347" s="31"/>
      <c r="M347" s="31"/>
      <c r="N347" s="31"/>
      <c r="O347" s="31"/>
      <c r="P347" s="31"/>
      <c r="Q347" s="31"/>
      <c r="R347" s="31"/>
      <c r="S347" s="31"/>
      <c r="T347" s="31"/>
      <c r="U347" s="31"/>
      <c r="V347" s="31"/>
      <c r="W347" s="31"/>
      <c r="X347" s="31"/>
      <c r="Y347" s="31"/>
      <c r="Z347" s="31"/>
      <c r="AA347" s="31"/>
      <c r="AB347" s="31"/>
      <c r="AC347" s="31"/>
    </row>
    <row r="348" spans="1:29" s="26" customFormat="1" x14ac:dyDescent="0.25">
      <c r="A348" s="12" t="s">
        <v>1</v>
      </c>
      <c r="B348" s="31">
        <v>2495</v>
      </c>
      <c r="C348" s="31">
        <v>177</v>
      </c>
      <c r="D348" s="31">
        <v>46</v>
      </c>
      <c r="E348" s="31">
        <v>11</v>
      </c>
      <c r="F348" s="31">
        <v>5004</v>
      </c>
      <c r="G348" s="32">
        <v>7733</v>
      </c>
      <c r="H348" s="31"/>
      <c r="I348" s="31"/>
      <c r="J348" s="31"/>
      <c r="K348" s="31"/>
      <c r="L348" s="31"/>
      <c r="M348" s="31"/>
      <c r="N348" s="31"/>
      <c r="O348" s="31"/>
      <c r="P348" s="31"/>
      <c r="Q348" s="31"/>
      <c r="R348" s="31"/>
      <c r="S348" s="31"/>
      <c r="T348" s="31"/>
      <c r="U348" s="31"/>
      <c r="V348" s="31"/>
      <c r="W348" s="31"/>
      <c r="X348" s="31"/>
      <c r="Y348" s="31"/>
      <c r="Z348" s="31"/>
      <c r="AA348" s="31"/>
      <c r="AB348" s="31"/>
      <c r="AC348" s="31"/>
    </row>
    <row r="349" spans="1:29" s="26" customFormat="1" x14ac:dyDescent="0.25">
      <c r="A349" s="12" t="s">
        <v>2</v>
      </c>
      <c r="B349" s="31">
        <v>2734</v>
      </c>
      <c r="C349" s="31">
        <v>232</v>
      </c>
      <c r="D349" s="31">
        <v>72</v>
      </c>
      <c r="E349" s="31">
        <v>13</v>
      </c>
      <c r="F349" s="31">
        <v>4852</v>
      </c>
      <c r="G349" s="32">
        <v>7903</v>
      </c>
      <c r="H349" s="31"/>
      <c r="I349" s="31"/>
      <c r="J349" s="31"/>
      <c r="K349" s="31"/>
      <c r="L349" s="31"/>
      <c r="M349" s="31"/>
      <c r="N349" s="31"/>
      <c r="O349" s="31"/>
      <c r="P349" s="31"/>
      <c r="Q349" s="31"/>
      <c r="R349" s="31"/>
      <c r="S349" s="31"/>
      <c r="T349" s="31"/>
      <c r="U349" s="31"/>
      <c r="V349" s="31"/>
      <c r="W349" s="31"/>
      <c r="X349" s="31"/>
      <c r="Y349" s="31"/>
      <c r="Z349" s="31"/>
      <c r="AA349" s="31"/>
      <c r="AB349" s="31"/>
      <c r="AC349" s="31"/>
    </row>
    <row r="350" spans="1:29" s="26" customFormat="1" x14ac:dyDescent="0.25">
      <c r="A350" s="12" t="s">
        <v>231</v>
      </c>
      <c r="B350" s="31">
        <v>3034</v>
      </c>
      <c r="C350" s="31">
        <v>294</v>
      </c>
      <c r="D350" s="31">
        <v>90</v>
      </c>
      <c r="E350" s="31">
        <v>13</v>
      </c>
      <c r="F350" s="31">
        <v>4623</v>
      </c>
      <c r="G350" s="32">
        <f t="shared" ref="G350:G355" si="66">SUM(B350:F350)</f>
        <v>8054</v>
      </c>
      <c r="H350" s="31"/>
      <c r="I350" s="31"/>
      <c r="J350" s="31"/>
      <c r="K350" s="31"/>
      <c r="L350" s="31"/>
      <c r="M350" s="31"/>
      <c r="N350" s="31"/>
      <c r="O350" s="31"/>
      <c r="P350" s="31"/>
      <c r="Q350" s="31"/>
      <c r="R350" s="31"/>
      <c r="S350" s="31"/>
      <c r="T350" s="31"/>
      <c r="U350" s="31"/>
      <c r="V350" s="31"/>
      <c r="W350" s="31"/>
      <c r="X350" s="31"/>
      <c r="Y350" s="31"/>
      <c r="Z350" s="31"/>
      <c r="AA350" s="31"/>
      <c r="AB350" s="31"/>
      <c r="AC350" s="31"/>
    </row>
    <row r="351" spans="1:29" s="26" customFormat="1" x14ac:dyDescent="0.25">
      <c r="A351" s="12" t="s">
        <v>233</v>
      </c>
      <c r="B351" s="31">
        <v>3853</v>
      </c>
      <c r="C351" s="31">
        <v>439</v>
      </c>
      <c r="D351" s="31">
        <v>144</v>
      </c>
      <c r="E351" s="31">
        <v>24</v>
      </c>
      <c r="F351" s="31">
        <v>5614</v>
      </c>
      <c r="G351" s="32">
        <f t="shared" si="66"/>
        <v>10074</v>
      </c>
      <c r="H351" s="31"/>
      <c r="I351" s="31"/>
      <c r="J351" s="31"/>
      <c r="K351" s="31"/>
      <c r="L351" s="31"/>
      <c r="M351" s="31"/>
      <c r="N351" s="31"/>
      <c r="O351" s="31"/>
      <c r="P351" s="31"/>
      <c r="Q351" s="31"/>
      <c r="R351" s="31"/>
      <c r="S351" s="31"/>
      <c r="T351" s="31"/>
      <c r="U351" s="31"/>
      <c r="V351" s="31"/>
      <c r="W351" s="31"/>
      <c r="X351" s="31"/>
      <c r="Y351" s="31"/>
      <c r="Z351" s="31"/>
      <c r="AA351" s="31"/>
      <c r="AB351" s="31"/>
      <c r="AC351" s="31"/>
    </row>
    <row r="352" spans="1:29" s="26" customFormat="1" x14ac:dyDescent="0.25">
      <c r="A352" s="12" t="s">
        <v>267</v>
      </c>
      <c r="B352" s="31">
        <v>3548</v>
      </c>
      <c r="C352" s="31">
        <v>382</v>
      </c>
      <c r="D352" s="31">
        <v>113</v>
      </c>
      <c r="E352" s="31">
        <v>17</v>
      </c>
      <c r="F352" s="31">
        <v>5193</v>
      </c>
      <c r="G352" s="32">
        <f t="shared" si="66"/>
        <v>9253</v>
      </c>
      <c r="H352" s="31"/>
      <c r="I352" s="31"/>
      <c r="J352" s="31"/>
      <c r="K352" s="31"/>
      <c r="L352" s="31"/>
      <c r="M352" s="31"/>
      <c r="N352" s="31"/>
      <c r="O352" s="31"/>
      <c r="P352" s="31"/>
      <c r="Q352" s="31"/>
      <c r="R352" s="31"/>
      <c r="S352" s="31"/>
      <c r="T352" s="31"/>
      <c r="U352" s="31"/>
      <c r="V352" s="31"/>
      <c r="W352" s="31"/>
      <c r="X352" s="31"/>
      <c r="Y352" s="31"/>
      <c r="Z352" s="31"/>
      <c r="AA352" s="31"/>
      <c r="AB352" s="31"/>
      <c r="AC352" s="31"/>
    </row>
    <row r="353" spans="1:29" s="26" customFormat="1" x14ac:dyDescent="0.25">
      <c r="A353" s="12" t="s">
        <v>268</v>
      </c>
      <c r="B353" s="31">
        <v>3368</v>
      </c>
      <c r="C353" s="31">
        <v>400</v>
      </c>
      <c r="D353" s="31">
        <v>148</v>
      </c>
      <c r="E353" s="31">
        <v>17</v>
      </c>
      <c r="F353" s="31">
        <v>5526</v>
      </c>
      <c r="G353" s="32">
        <f t="shared" si="66"/>
        <v>9459</v>
      </c>
      <c r="H353" s="31"/>
      <c r="I353" s="31"/>
      <c r="J353" s="31"/>
      <c r="K353" s="31"/>
      <c r="L353" s="31"/>
      <c r="M353" s="31"/>
      <c r="N353" s="31"/>
      <c r="O353" s="31"/>
      <c r="P353" s="31"/>
      <c r="Q353" s="31"/>
      <c r="R353" s="31"/>
      <c r="S353" s="31"/>
      <c r="T353" s="31"/>
      <c r="U353" s="31"/>
      <c r="V353" s="31"/>
      <c r="W353" s="31"/>
      <c r="X353" s="31"/>
      <c r="Y353" s="31"/>
      <c r="Z353" s="31"/>
      <c r="AA353" s="31"/>
      <c r="AB353" s="31"/>
      <c r="AC353" s="31"/>
    </row>
    <row r="354" spans="1:29" s="26" customFormat="1" x14ac:dyDescent="0.25">
      <c r="A354" s="12" t="s">
        <v>278</v>
      </c>
      <c r="B354" s="31">
        <v>3005</v>
      </c>
      <c r="C354" s="31">
        <v>411</v>
      </c>
      <c r="D354" s="31">
        <v>126</v>
      </c>
      <c r="E354" s="31">
        <v>16</v>
      </c>
      <c r="F354" s="31">
        <v>4796</v>
      </c>
      <c r="G354" s="32">
        <f t="shared" si="66"/>
        <v>8354</v>
      </c>
      <c r="H354" s="31"/>
      <c r="I354" s="31"/>
      <c r="J354" s="31"/>
      <c r="K354" s="31"/>
      <c r="L354" s="31"/>
      <c r="M354" s="31"/>
      <c r="N354" s="31"/>
      <c r="O354" s="31"/>
      <c r="P354" s="31"/>
      <c r="Q354" s="31"/>
      <c r="R354" s="31"/>
      <c r="S354" s="31"/>
      <c r="T354" s="31"/>
      <c r="U354" s="31"/>
      <c r="V354" s="31"/>
      <c r="W354" s="31"/>
      <c r="X354" s="31"/>
      <c r="Y354" s="31"/>
      <c r="Z354" s="31"/>
      <c r="AA354" s="31"/>
      <c r="AB354" s="31"/>
      <c r="AC354" s="31"/>
    </row>
    <row r="355" spans="1:29" s="91" customFormat="1" x14ac:dyDescent="0.25">
      <c r="A355" s="12" t="s">
        <v>279</v>
      </c>
      <c r="B355" s="31">
        <v>3051</v>
      </c>
      <c r="C355" s="31">
        <v>468</v>
      </c>
      <c r="D355" s="31">
        <v>171</v>
      </c>
      <c r="E355" s="31">
        <v>19</v>
      </c>
      <c r="F355" s="31">
        <v>5756</v>
      </c>
      <c r="G355" s="32">
        <f t="shared" si="66"/>
        <v>9465</v>
      </c>
      <c r="H355" s="31"/>
      <c r="I355" s="31"/>
      <c r="J355" s="31"/>
      <c r="K355" s="31"/>
      <c r="L355" s="31"/>
      <c r="M355" s="31"/>
      <c r="N355" s="31"/>
      <c r="O355" s="31"/>
      <c r="P355" s="31"/>
      <c r="Q355" s="31"/>
      <c r="R355" s="31"/>
      <c r="S355" s="31"/>
      <c r="T355" s="31"/>
      <c r="U355" s="31"/>
      <c r="V355" s="31"/>
      <c r="W355" s="31"/>
      <c r="X355" s="31"/>
      <c r="Y355" s="31"/>
      <c r="Z355" s="31"/>
      <c r="AA355" s="31"/>
      <c r="AB355" s="31"/>
      <c r="AC355" s="31"/>
    </row>
    <row r="356" spans="1:29" s="26" customFormat="1" x14ac:dyDescent="0.25">
      <c r="A356" s="94" t="s">
        <v>55</v>
      </c>
      <c r="B356" s="94"/>
      <c r="C356" s="94"/>
      <c r="D356" s="94"/>
      <c r="E356" s="94"/>
      <c r="F356" s="94"/>
      <c r="G356" s="94"/>
      <c r="H356" s="31"/>
      <c r="I356" s="31"/>
      <c r="J356" s="31"/>
      <c r="K356" s="31"/>
      <c r="L356" s="31"/>
      <c r="M356" s="31"/>
      <c r="N356" s="31"/>
      <c r="O356" s="31"/>
      <c r="P356" s="31"/>
      <c r="Q356" s="31"/>
      <c r="R356" s="31"/>
      <c r="S356" s="31"/>
      <c r="T356" s="31"/>
      <c r="U356" s="31"/>
      <c r="V356" s="31"/>
      <c r="W356" s="31"/>
      <c r="X356" s="31"/>
      <c r="Y356" s="31"/>
      <c r="Z356" s="31"/>
      <c r="AA356" s="31"/>
      <c r="AB356" s="31"/>
      <c r="AC356" s="31"/>
    </row>
    <row r="357" spans="1:29" s="26" customFormat="1" x14ac:dyDescent="0.25">
      <c r="A357" s="12" t="s">
        <v>4</v>
      </c>
      <c r="B357" s="40">
        <f t="shared" ref="B357:B368" si="67">B344/$G344</f>
        <v>0.35829915821282105</v>
      </c>
      <c r="C357" s="40">
        <f t="shared" ref="C357:F357" si="68">C344/$G344</f>
        <v>2.4606086768832289E-2</v>
      </c>
      <c r="D357" s="40">
        <f t="shared" si="68"/>
        <v>5.396071659831643E-3</v>
      </c>
      <c r="E357" s="40">
        <f t="shared" si="68"/>
        <v>4.5327001942585795E-3</v>
      </c>
      <c r="F357" s="40">
        <f t="shared" si="68"/>
        <v>0.60716598316425641</v>
      </c>
      <c r="G357" s="41">
        <v>1</v>
      </c>
      <c r="H357" s="31"/>
    </row>
    <row r="358" spans="1:29" s="26" customFormat="1" x14ac:dyDescent="0.25">
      <c r="A358" s="12" t="s">
        <v>10</v>
      </c>
      <c r="B358" s="40">
        <f t="shared" si="67"/>
        <v>0.34534118462071356</v>
      </c>
      <c r="C358" s="40">
        <f t="shared" ref="C358:F366" si="69">C345/$G345</f>
        <v>2.4593003117422931E-2</v>
      </c>
      <c r="D358" s="40">
        <f t="shared" si="69"/>
        <v>4.8493245583650845E-3</v>
      </c>
      <c r="E358" s="40">
        <f t="shared" si="69"/>
        <v>6.4080360235538618E-3</v>
      </c>
      <c r="F358" s="40">
        <f t="shared" si="69"/>
        <v>0.61880845167994458</v>
      </c>
      <c r="G358" s="41">
        <v>1</v>
      </c>
      <c r="H358" s="31"/>
    </row>
    <row r="359" spans="1:29" s="26" customFormat="1" x14ac:dyDescent="0.25">
      <c r="A359" s="12" t="s">
        <v>3</v>
      </c>
      <c r="B359" s="40">
        <f t="shared" si="67"/>
        <v>0.32492711370262389</v>
      </c>
      <c r="C359" s="40">
        <f t="shared" si="69"/>
        <v>1.8075801749271137E-2</v>
      </c>
      <c r="D359" s="40">
        <f t="shared" si="69"/>
        <v>4.2274052478134113E-3</v>
      </c>
      <c r="E359" s="40">
        <f t="shared" si="69"/>
        <v>2.3323615160349854E-3</v>
      </c>
      <c r="F359" s="40">
        <f t="shared" si="69"/>
        <v>0.65043731778425651</v>
      </c>
      <c r="G359" s="41">
        <v>1</v>
      </c>
      <c r="H359" s="31"/>
    </row>
    <row r="360" spans="1:29" s="26" customFormat="1" x14ac:dyDescent="0.25">
      <c r="A360" s="12" t="s">
        <v>0</v>
      </c>
      <c r="B360" s="40">
        <f t="shared" si="67"/>
        <v>0.29154645124062317</v>
      </c>
      <c r="C360" s="40">
        <f t="shared" si="69"/>
        <v>2.07732256203116E-2</v>
      </c>
      <c r="D360" s="40">
        <f t="shared" si="69"/>
        <v>4.6162723600692438E-3</v>
      </c>
      <c r="E360" s="40">
        <f t="shared" si="69"/>
        <v>3.462204270051933E-3</v>
      </c>
      <c r="F360" s="40">
        <f t="shared" si="69"/>
        <v>0.67960184650894406</v>
      </c>
      <c r="G360" s="41">
        <v>1</v>
      </c>
      <c r="H360" s="31"/>
    </row>
    <row r="361" spans="1:29" s="26" customFormat="1" x14ac:dyDescent="0.25">
      <c r="A361" s="12" t="s">
        <v>1</v>
      </c>
      <c r="B361" s="40">
        <f t="shared" si="67"/>
        <v>0.32264321738005947</v>
      </c>
      <c r="C361" s="40">
        <f t="shared" si="69"/>
        <v>2.288891762575973E-2</v>
      </c>
      <c r="D361" s="40">
        <f t="shared" si="69"/>
        <v>5.9485322643217384E-3</v>
      </c>
      <c r="E361" s="40">
        <f t="shared" si="69"/>
        <v>1.4224751066856331E-3</v>
      </c>
      <c r="F361" s="40">
        <f t="shared" si="69"/>
        <v>0.64709685762317337</v>
      </c>
      <c r="G361" s="41">
        <v>1</v>
      </c>
      <c r="H361" s="31"/>
    </row>
    <row r="362" spans="1:29" s="26" customFormat="1" x14ac:dyDescent="0.25">
      <c r="A362" s="12" t="s">
        <v>2</v>
      </c>
      <c r="B362" s="40">
        <f t="shared" si="67"/>
        <v>0.34594457800835127</v>
      </c>
      <c r="C362" s="40">
        <f t="shared" si="69"/>
        <v>2.9355940781981525E-2</v>
      </c>
      <c r="D362" s="40">
        <f t="shared" si="69"/>
        <v>9.1104643806149566E-3</v>
      </c>
      <c r="E362" s="40">
        <f t="shared" si="69"/>
        <v>1.6449449576110338E-3</v>
      </c>
      <c r="F362" s="40">
        <f t="shared" si="69"/>
        <v>0.61394407187144118</v>
      </c>
      <c r="G362" s="41">
        <v>1</v>
      </c>
      <c r="H362" s="31"/>
    </row>
    <row r="363" spans="1:29" s="26" customFormat="1" x14ac:dyDescent="0.25">
      <c r="A363" s="12" t="s">
        <v>231</v>
      </c>
      <c r="B363" s="40">
        <f t="shared" si="67"/>
        <v>0.3767072262229948</v>
      </c>
      <c r="C363" s="40">
        <f t="shared" si="69"/>
        <v>3.6503600695306677E-2</v>
      </c>
      <c r="D363" s="40">
        <f t="shared" si="69"/>
        <v>1.1174571641420413E-2</v>
      </c>
      <c r="E363" s="40">
        <f t="shared" si="69"/>
        <v>1.6141047926496151E-3</v>
      </c>
      <c r="F363" s="40">
        <f t="shared" si="69"/>
        <v>0.57400049664762853</v>
      </c>
      <c r="G363" s="41">
        <f t="shared" ref="G363:G368" si="70">G350/$G350</f>
        <v>1</v>
      </c>
      <c r="H363" s="31"/>
    </row>
    <row r="364" spans="1:29" s="26" customFormat="1" x14ac:dyDescent="0.25">
      <c r="A364" s="12" t="s">
        <v>233</v>
      </c>
      <c r="B364" s="40">
        <f t="shared" si="67"/>
        <v>0.38246972404208857</v>
      </c>
      <c r="C364" s="40">
        <f t="shared" si="69"/>
        <v>4.357752630534048E-2</v>
      </c>
      <c r="D364" s="40">
        <f t="shared" si="69"/>
        <v>1.4294222751637879E-2</v>
      </c>
      <c r="E364" s="40">
        <f t="shared" si="69"/>
        <v>2.3823704586063135E-3</v>
      </c>
      <c r="F364" s="40">
        <f t="shared" si="69"/>
        <v>0.55727615644232675</v>
      </c>
      <c r="G364" s="41">
        <f t="shared" si="70"/>
        <v>1</v>
      </c>
      <c r="H364" s="31"/>
    </row>
    <row r="365" spans="1:29" s="26" customFormat="1" x14ac:dyDescent="0.25">
      <c r="A365" s="12" t="s">
        <v>267</v>
      </c>
      <c r="B365" s="40">
        <f t="shared" si="67"/>
        <v>0.38344320760834322</v>
      </c>
      <c r="C365" s="40">
        <f t="shared" si="69"/>
        <v>4.1283907921755104E-2</v>
      </c>
      <c r="D365" s="40">
        <f t="shared" si="69"/>
        <v>1.2212255484707663E-2</v>
      </c>
      <c r="E365" s="40">
        <f t="shared" si="69"/>
        <v>1.837241975575489E-3</v>
      </c>
      <c r="F365" s="40">
        <f t="shared" si="69"/>
        <v>0.56122338700961849</v>
      </c>
      <c r="G365" s="41">
        <f t="shared" si="70"/>
        <v>1</v>
      </c>
      <c r="H365" s="31"/>
    </row>
    <row r="366" spans="1:29" s="26" customFormat="1" x14ac:dyDescent="0.25">
      <c r="A366" s="12" t="s">
        <v>268</v>
      </c>
      <c r="B366" s="40">
        <f t="shared" si="67"/>
        <v>0.35606300877471192</v>
      </c>
      <c r="C366" s="40">
        <f t="shared" si="69"/>
        <v>4.2287768263029921E-2</v>
      </c>
      <c r="D366" s="40">
        <f t="shared" si="69"/>
        <v>1.5646474257321071E-2</v>
      </c>
      <c r="E366" s="40">
        <f t="shared" si="69"/>
        <v>1.7972301511787715E-3</v>
      </c>
      <c r="F366" s="40">
        <f t="shared" si="69"/>
        <v>0.58420551855375835</v>
      </c>
      <c r="G366" s="41">
        <f t="shared" si="70"/>
        <v>1</v>
      </c>
      <c r="H366" s="31"/>
    </row>
    <row r="367" spans="1:29" s="26" customFormat="1" x14ac:dyDescent="0.25">
      <c r="A367" s="12" t="s">
        <v>278</v>
      </c>
      <c r="B367" s="40">
        <f t="shared" si="67"/>
        <v>0.35970792434761789</v>
      </c>
      <c r="C367" s="40">
        <f t="shared" ref="C367:F367" si="71">C354/$G354</f>
        <v>4.9197988987311467E-2</v>
      </c>
      <c r="D367" s="40">
        <f t="shared" si="71"/>
        <v>1.5082595163993297E-2</v>
      </c>
      <c r="E367" s="40">
        <f t="shared" si="71"/>
        <v>1.9152501795547043E-3</v>
      </c>
      <c r="F367" s="40">
        <f t="shared" si="71"/>
        <v>0.57409624132152259</v>
      </c>
      <c r="G367" s="41">
        <f t="shared" si="70"/>
        <v>1</v>
      </c>
      <c r="H367" s="31"/>
      <c r="I367" s="31"/>
      <c r="J367" s="31"/>
      <c r="K367" s="31"/>
      <c r="L367" s="32"/>
      <c r="M367" s="31"/>
    </row>
    <row r="368" spans="1:29" s="91" customFormat="1" x14ac:dyDescent="0.25">
      <c r="A368" s="12" t="s">
        <v>279</v>
      </c>
      <c r="B368" s="40">
        <f t="shared" si="67"/>
        <v>0.32234548335974644</v>
      </c>
      <c r="C368" s="40">
        <f t="shared" ref="C368:F368" si="72">C355/$G355</f>
        <v>4.9445324881141048E-2</v>
      </c>
      <c r="D368" s="40">
        <f t="shared" si="72"/>
        <v>1.8066561014263075E-2</v>
      </c>
      <c r="E368" s="40">
        <f t="shared" si="72"/>
        <v>2.0073956682514528E-3</v>
      </c>
      <c r="F368" s="40">
        <f t="shared" si="72"/>
        <v>0.60813523507659795</v>
      </c>
      <c r="G368" s="41">
        <f t="shared" si="70"/>
        <v>1</v>
      </c>
      <c r="H368" s="31"/>
      <c r="I368" s="31"/>
      <c r="J368" s="31"/>
      <c r="K368" s="31"/>
      <c r="L368" s="31"/>
      <c r="M368" s="31"/>
      <c r="N368" s="31"/>
      <c r="O368" s="31"/>
      <c r="P368" s="31"/>
      <c r="Q368" s="31"/>
      <c r="R368" s="31"/>
      <c r="S368" s="31"/>
      <c r="T368" s="31"/>
      <c r="U368" s="31"/>
      <c r="V368" s="31"/>
      <c r="W368" s="31"/>
      <c r="X368" s="31"/>
      <c r="Y368" s="31"/>
      <c r="Z368" s="31"/>
      <c r="AA368" s="31"/>
      <c r="AB368" s="31"/>
      <c r="AC368" s="31"/>
    </row>
    <row r="369" spans="1:29" s="26" customFormat="1" x14ac:dyDescent="0.25">
      <c r="A369" s="94" t="s">
        <v>53</v>
      </c>
      <c r="B369" s="94"/>
      <c r="C369" s="94"/>
      <c r="D369" s="94"/>
      <c r="E369" s="94"/>
      <c r="F369" s="94"/>
      <c r="G369" s="94"/>
      <c r="H369" s="31"/>
    </row>
    <row r="370" spans="1:29" s="26" customFormat="1" x14ac:dyDescent="0.25">
      <c r="A370" s="12" t="s">
        <v>10</v>
      </c>
      <c r="B370" s="40">
        <f>B358-B357</f>
        <v>-1.2957973592107486E-2</v>
      </c>
      <c r="C370" s="40">
        <f t="shared" ref="C370:G370" si="73">C358-C357</f>
        <v>-1.308365140935755E-5</v>
      </c>
      <c r="D370" s="40">
        <f t="shared" si="73"/>
        <v>-5.4674710146655845E-4</v>
      </c>
      <c r="E370" s="40">
        <f t="shared" si="73"/>
        <v>1.8753358292952823E-3</v>
      </c>
      <c r="F370" s="40">
        <f t="shared" si="73"/>
        <v>1.1642468515688176E-2</v>
      </c>
      <c r="G370" s="41">
        <f t="shared" si="73"/>
        <v>0</v>
      </c>
      <c r="H370" s="31"/>
    </row>
    <row r="371" spans="1:29" s="26" customFormat="1" x14ac:dyDescent="0.25">
      <c r="A371" s="12" t="s">
        <v>3</v>
      </c>
      <c r="B371" s="40">
        <f t="shared" ref="B371:G374" si="74">B359-B358</f>
        <v>-2.0414070918089666E-2</v>
      </c>
      <c r="C371" s="40">
        <f t="shared" si="74"/>
        <v>-6.517201368151794E-3</v>
      </c>
      <c r="D371" s="40">
        <f t="shared" si="74"/>
        <v>-6.2191931055167321E-4</v>
      </c>
      <c r="E371" s="40">
        <f t="shared" si="74"/>
        <v>-4.0756745075188764E-3</v>
      </c>
      <c r="F371" s="40">
        <f t="shared" si="74"/>
        <v>3.1628866104311926E-2</v>
      </c>
      <c r="G371" s="41">
        <f t="shared" si="74"/>
        <v>0</v>
      </c>
      <c r="H371" s="31"/>
    </row>
    <row r="372" spans="1:29" s="26" customFormat="1" x14ac:dyDescent="0.25">
      <c r="A372" s="12" t="s">
        <v>0</v>
      </c>
      <c r="B372" s="40">
        <f t="shared" si="74"/>
        <v>-3.3380662462000721E-2</v>
      </c>
      <c r="C372" s="40">
        <f t="shared" si="74"/>
        <v>2.6974238710404629E-3</v>
      </c>
      <c r="D372" s="40">
        <f t="shared" si="74"/>
        <v>3.8886711225583244E-4</v>
      </c>
      <c r="E372" s="40">
        <f t="shared" si="74"/>
        <v>1.1298427540169477E-3</v>
      </c>
      <c r="F372" s="40">
        <f t="shared" si="74"/>
        <v>2.9164528724687555E-2</v>
      </c>
      <c r="G372" s="41">
        <f t="shared" si="74"/>
        <v>0</v>
      </c>
      <c r="H372" s="31"/>
    </row>
    <row r="373" spans="1:29" s="26" customFormat="1" x14ac:dyDescent="0.25">
      <c r="A373" s="12" t="s">
        <v>1</v>
      </c>
      <c r="B373" s="40">
        <f t="shared" si="74"/>
        <v>3.1096766139436294E-2</v>
      </c>
      <c r="C373" s="40">
        <f t="shared" si="74"/>
        <v>2.1156920054481304E-3</v>
      </c>
      <c r="D373" s="40">
        <f t="shared" si="74"/>
        <v>1.3322599042524946E-3</v>
      </c>
      <c r="E373" s="40">
        <f t="shared" si="74"/>
        <v>-2.0397291633663002E-3</v>
      </c>
      <c r="F373" s="40">
        <f t="shared" si="74"/>
        <v>-3.2504988885770691E-2</v>
      </c>
      <c r="G373" s="41">
        <f t="shared" si="74"/>
        <v>0</v>
      </c>
      <c r="H373" s="31"/>
    </row>
    <row r="374" spans="1:29" s="26" customFormat="1" x14ac:dyDescent="0.25">
      <c r="A374" s="42" t="s">
        <v>2</v>
      </c>
      <c r="B374" s="40">
        <f t="shared" si="74"/>
        <v>2.3301360628291801E-2</v>
      </c>
      <c r="C374" s="40">
        <f t="shared" si="74"/>
        <v>6.4670231562217947E-3</v>
      </c>
      <c r="D374" s="40">
        <f t="shared" si="74"/>
        <v>3.1619321162932182E-3</v>
      </c>
      <c r="E374" s="40">
        <f t="shared" si="74"/>
        <v>2.2246985092540077E-4</v>
      </c>
      <c r="F374" s="40">
        <f t="shared" si="74"/>
        <v>-3.3152785751732194E-2</v>
      </c>
      <c r="G374" s="41">
        <f t="shared" si="74"/>
        <v>0</v>
      </c>
      <c r="H374" s="31"/>
    </row>
    <row r="375" spans="1:29" s="26" customFormat="1" x14ac:dyDescent="0.25">
      <c r="A375" s="12" t="s">
        <v>231</v>
      </c>
      <c r="B375" s="40">
        <f t="shared" ref="B375:B380" si="75">B363-B362</f>
        <v>3.0762648214643529E-2</v>
      </c>
      <c r="C375" s="40">
        <f t="shared" ref="C375:G380" si="76">C363-C362</f>
        <v>7.1476599133251523E-3</v>
      </c>
      <c r="D375" s="40">
        <f t="shared" si="76"/>
        <v>2.0641072608054561E-3</v>
      </c>
      <c r="E375" s="40">
        <f t="shared" si="76"/>
        <v>-3.0840164961418734E-5</v>
      </c>
      <c r="F375" s="40">
        <f t="shared" si="76"/>
        <v>-3.9943575223812644E-2</v>
      </c>
      <c r="G375" s="41">
        <f t="shared" si="76"/>
        <v>0</v>
      </c>
      <c r="H375" s="31"/>
    </row>
    <row r="376" spans="1:29" s="26" customFormat="1" x14ac:dyDescent="0.25">
      <c r="A376" s="12" t="s">
        <v>233</v>
      </c>
      <c r="B376" s="40">
        <f t="shared" si="75"/>
        <v>5.7624978190937703E-3</v>
      </c>
      <c r="C376" s="40">
        <f t="shared" si="76"/>
        <v>7.073925610033803E-3</v>
      </c>
      <c r="D376" s="40">
        <f t="shared" si="76"/>
        <v>3.1196511102174664E-3</v>
      </c>
      <c r="E376" s="40">
        <f t="shared" si="76"/>
        <v>7.6826566595669839E-4</v>
      </c>
      <c r="F376" s="40">
        <f t="shared" si="76"/>
        <v>-1.672434020530178E-2</v>
      </c>
      <c r="G376" s="41">
        <f t="shared" si="76"/>
        <v>0</v>
      </c>
      <c r="H376" s="31"/>
    </row>
    <row r="377" spans="1:29" s="26" customFormat="1" x14ac:dyDescent="0.25">
      <c r="A377" s="12" t="s">
        <v>267</v>
      </c>
      <c r="B377" s="40">
        <f t="shared" si="75"/>
        <v>9.7348356625465149E-4</v>
      </c>
      <c r="C377" s="40">
        <f t="shared" si="76"/>
        <v>-2.293618383585376E-3</v>
      </c>
      <c r="D377" s="40">
        <f t="shared" si="76"/>
        <v>-2.0819672669302163E-3</v>
      </c>
      <c r="E377" s="40">
        <f t="shared" si="76"/>
        <v>-5.4512848303082452E-4</v>
      </c>
      <c r="F377" s="40">
        <f t="shared" si="76"/>
        <v>3.9472305672917374E-3</v>
      </c>
      <c r="G377" s="41">
        <f t="shared" si="76"/>
        <v>0</v>
      </c>
      <c r="H377" s="31"/>
    </row>
    <row r="378" spans="1:29" s="26" customFormat="1" x14ac:dyDescent="0.25">
      <c r="A378" s="12" t="s">
        <v>268</v>
      </c>
      <c r="B378" s="40">
        <f t="shared" si="75"/>
        <v>-2.7380198833631297E-2</v>
      </c>
      <c r="C378" s="40">
        <f t="shared" si="76"/>
        <v>1.0038603412748162E-3</v>
      </c>
      <c r="D378" s="40">
        <f t="shared" si="76"/>
        <v>3.4342187726134083E-3</v>
      </c>
      <c r="E378" s="40">
        <f t="shared" si="76"/>
        <v>-4.0011824396717511E-5</v>
      </c>
      <c r="F378" s="40">
        <f t="shared" si="76"/>
        <v>2.2982131544139861E-2</v>
      </c>
      <c r="G378" s="41">
        <f t="shared" si="76"/>
        <v>0</v>
      </c>
      <c r="H378" s="31"/>
    </row>
    <row r="379" spans="1:29" s="26" customFormat="1" x14ac:dyDescent="0.25">
      <c r="A379" s="12" t="s">
        <v>278</v>
      </c>
      <c r="B379" s="40">
        <f t="shared" si="75"/>
        <v>3.6449155729059712E-3</v>
      </c>
      <c r="C379" s="40">
        <f t="shared" ref="C379:F379" si="77">C367-C366</f>
        <v>6.9102207242815461E-3</v>
      </c>
      <c r="D379" s="40">
        <f t="shared" si="77"/>
        <v>-5.638790933277741E-4</v>
      </c>
      <c r="E379" s="40">
        <f t="shared" si="77"/>
        <v>1.1802002837593283E-4</v>
      </c>
      <c r="F379" s="40">
        <f t="shared" si="77"/>
        <v>-1.0109277232235758E-2</v>
      </c>
      <c r="G379" s="41">
        <f t="shared" si="76"/>
        <v>0</v>
      </c>
      <c r="H379" s="31"/>
      <c r="I379" s="31"/>
      <c r="J379" s="31"/>
      <c r="K379" s="31"/>
      <c r="L379" s="32"/>
      <c r="M379" s="31"/>
    </row>
    <row r="380" spans="1:29" s="91" customFormat="1" x14ac:dyDescent="0.25">
      <c r="A380" s="12" t="s">
        <v>279</v>
      </c>
      <c r="B380" s="40">
        <f t="shared" si="75"/>
        <v>-3.7362440987871448E-2</v>
      </c>
      <c r="C380" s="40">
        <f t="shared" ref="C380:F380" si="78">C368-C367</f>
        <v>2.473358938295811E-4</v>
      </c>
      <c r="D380" s="40">
        <f t="shared" si="78"/>
        <v>2.9839658502697781E-3</v>
      </c>
      <c r="E380" s="40">
        <f t="shared" si="78"/>
        <v>9.2145488696748507E-5</v>
      </c>
      <c r="F380" s="40">
        <f t="shared" si="78"/>
        <v>3.4038993755075353E-2</v>
      </c>
      <c r="G380" s="41">
        <f t="shared" si="76"/>
        <v>0</v>
      </c>
      <c r="H380" s="31"/>
      <c r="I380" s="31"/>
      <c r="J380" s="31"/>
      <c r="K380" s="31"/>
      <c r="L380" s="31"/>
      <c r="M380" s="31"/>
      <c r="N380" s="31"/>
      <c r="O380" s="31"/>
      <c r="P380" s="31"/>
      <c r="Q380" s="31"/>
      <c r="R380" s="31"/>
      <c r="S380" s="31"/>
      <c r="T380" s="31"/>
      <c r="U380" s="31"/>
      <c r="V380" s="31"/>
      <c r="W380" s="31"/>
      <c r="X380" s="31"/>
      <c r="Y380" s="31"/>
      <c r="Z380" s="31"/>
      <c r="AA380" s="31"/>
      <c r="AB380" s="31"/>
      <c r="AC380" s="31"/>
    </row>
    <row r="381" spans="1:29" s="26" customFormat="1" x14ac:dyDescent="0.25">
      <c r="A381" s="42" t="s">
        <v>64</v>
      </c>
      <c r="B381" s="42"/>
      <c r="C381" s="42"/>
      <c r="D381" s="42"/>
      <c r="E381" s="42"/>
      <c r="F381" s="42"/>
      <c r="G381" s="42"/>
      <c r="H381" s="42"/>
      <c r="I381" s="42"/>
      <c r="J381" s="42"/>
      <c r="K381" s="42"/>
      <c r="L381" s="42"/>
      <c r="M381" s="31"/>
    </row>
    <row r="382" spans="1:29" s="26" customFormat="1" ht="24.95" customHeight="1" x14ac:dyDescent="0.25">
      <c r="A382" s="112" t="s">
        <v>212</v>
      </c>
      <c r="B382" s="112"/>
      <c r="C382" s="112"/>
      <c r="D382" s="112"/>
      <c r="E382" s="112"/>
      <c r="F382" s="112"/>
      <c r="G382" s="112"/>
      <c r="H382" s="112"/>
      <c r="I382" s="42"/>
      <c r="J382" s="42"/>
      <c r="K382" s="42"/>
      <c r="L382" s="42"/>
      <c r="M382" s="31"/>
    </row>
    <row r="383" spans="1:29" s="26" customFormat="1" x14ac:dyDescent="0.25">
      <c r="A383" s="48"/>
      <c r="B383" s="48"/>
      <c r="C383" s="48"/>
      <c r="D383" s="48"/>
      <c r="E383" s="48"/>
      <c r="F383" s="48"/>
      <c r="G383" s="48"/>
      <c r="H383" s="48"/>
      <c r="I383" s="48"/>
      <c r="J383" s="48"/>
      <c r="K383" s="48"/>
      <c r="L383" s="48"/>
      <c r="M383" s="31"/>
    </row>
    <row r="384" spans="1:29" s="26" customFormat="1" x14ac:dyDescent="0.25">
      <c r="A384" s="96" t="s">
        <v>213</v>
      </c>
      <c r="B384" s="96"/>
      <c r="C384" s="96"/>
      <c r="D384" s="96"/>
      <c r="E384" s="96"/>
      <c r="F384" s="96"/>
      <c r="G384" s="96"/>
      <c r="H384" s="96"/>
      <c r="I384" s="96"/>
      <c r="J384" s="27"/>
      <c r="K384" s="27"/>
      <c r="L384" s="27"/>
      <c r="M384" s="27"/>
      <c r="N384" s="27"/>
    </row>
    <row r="385" spans="1:12" x14ac:dyDescent="0.25">
      <c r="A385" s="18"/>
      <c r="L385" s="19"/>
    </row>
    <row r="386" spans="1:12" x14ac:dyDescent="0.25">
      <c r="A386" s="18"/>
      <c r="L386" s="19"/>
    </row>
    <row r="387" spans="1:12" x14ac:dyDescent="0.25">
      <c r="A387" s="18"/>
      <c r="L387" s="19"/>
    </row>
    <row r="388" spans="1:12" x14ac:dyDescent="0.25">
      <c r="A388" s="18"/>
      <c r="L388" s="19"/>
    </row>
    <row r="389" spans="1:12" x14ac:dyDescent="0.25">
      <c r="A389" s="18"/>
      <c r="L389" s="19"/>
    </row>
    <row r="390" spans="1:12" x14ac:dyDescent="0.25">
      <c r="A390" s="18"/>
      <c r="L390" s="19"/>
    </row>
    <row r="391" spans="1:12" x14ac:dyDescent="0.25">
      <c r="A391" s="18"/>
      <c r="L391" s="19"/>
    </row>
    <row r="392" spans="1:12" x14ac:dyDescent="0.25">
      <c r="A392" s="18"/>
      <c r="L392" s="19"/>
    </row>
    <row r="393" spans="1:12" x14ac:dyDescent="0.25">
      <c r="A393" s="18"/>
      <c r="L393" s="19"/>
    </row>
    <row r="394" spans="1:12" x14ac:dyDescent="0.25">
      <c r="A394" s="18"/>
      <c r="L394" s="19"/>
    </row>
    <row r="395" spans="1:12" x14ac:dyDescent="0.25">
      <c r="A395" s="18"/>
      <c r="L395" s="19"/>
    </row>
    <row r="396" spans="1:12" x14ac:dyDescent="0.25">
      <c r="A396" s="18"/>
      <c r="L396" s="19"/>
    </row>
    <row r="397" spans="1:12" x14ac:dyDescent="0.25">
      <c r="A397" s="18"/>
      <c r="L397" s="19"/>
    </row>
    <row r="398" spans="1:12" x14ac:dyDescent="0.25">
      <c r="A398" s="18"/>
      <c r="L398" s="19"/>
    </row>
    <row r="399" spans="1:12" x14ac:dyDescent="0.25">
      <c r="A399" s="18"/>
      <c r="L399" s="19"/>
    </row>
    <row r="400" spans="1:12" x14ac:dyDescent="0.25">
      <c r="A400" s="18"/>
      <c r="L400" s="19"/>
    </row>
    <row r="401" spans="1:12" x14ac:dyDescent="0.25">
      <c r="A401" s="18"/>
      <c r="L401" s="19"/>
    </row>
    <row r="402" spans="1:12" x14ac:dyDescent="0.25">
      <c r="A402" s="18"/>
      <c r="L402" s="19"/>
    </row>
    <row r="403" spans="1:12" x14ac:dyDescent="0.25">
      <c r="A403" s="18"/>
      <c r="L403" s="19"/>
    </row>
    <row r="404" spans="1:12" x14ac:dyDescent="0.25">
      <c r="A404" s="7" t="s">
        <v>138</v>
      </c>
    </row>
    <row r="407" spans="1:12" x14ac:dyDescent="0.25">
      <c r="A407" s="7"/>
    </row>
  </sheetData>
  <mergeCells count="50">
    <mergeCell ref="A7:L7"/>
    <mergeCell ref="A1:L1"/>
    <mergeCell ref="A2:L2"/>
    <mergeCell ref="A3:L3"/>
    <mergeCell ref="A4:L4"/>
    <mergeCell ref="B5:L5"/>
    <mergeCell ref="A20:L20"/>
    <mergeCell ref="A33:L33"/>
    <mergeCell ref="A46:L46"/>
    <mergeCell ref="A45:L45"/>
    <mergeCell ref="A47:L47"/>
    <mergeCell ref="A152:L152"/>
    <mergeCell ref="A69:L69"/>
    <mergeCell ref="B70:L70"/>
    <mergeCell ref="A72:L72"/>
    <mergeCell ref="A85:L85"/>
    <mergeCell ref="A98:L98"/>
    <mergeCell ref="A110:L110"/>
    <mergeCell ref="A111:L111"/>
    <mergeCell ref="A136:L136"/>
    <mergeCell ref="B137:L137"/>
    <mergeCell ref="A139:L139"/>
    <mergeCell ref="A112:L112"/>
    <mergeCell ref="A165:L165"/>
    <mergeCell ref="A177:L177"/>
    <mergeCell ref="A178:L178"/>
    <mergeCell ref="A204:L204"/>
    <mergeCell ref="B205:L205"/>
    <mergeCell ref="A179:L179"/>
    <mergeCell ref="A207:L207"/>
    <mergeCell ref="A220:L220"/>
    <mergeCell ref="A233:L233"/>
    <mergeCell ref="A245:L245"/>
    <mergeCell ref="A246:L246"/>
    <mergeCell ref="A384:I384"/>
    <mergeCell ref="A247:L247"/>
    <mergeCell ref="A314:L314"/>
    <mergeCell ref="A340:L340"/>
    <mergeCell ref="A272:L272"/>
    <mergeCell ref="B273:L273"/>
    <mergeCell ref="A275:L275"/>
    <mergeCell ref="A288:L288"/>
    <mergeCell ref="A301:L301"/>
    <mergeCell ref="A313:L313"/>
    <mergeCell ref="A315:L315"/>
    <mergeCell ref="B341:G341"/>
    <mergeCell ref="A343:G343"/>
    <mergeCell ref="A356:G356"/>
    <mergeCell ref="A369:G369"/>
    <mergeCell ref="A382:H382"/>
  </mergeCells>
  <hyperlinks>
    <hyperlink ref="A404" r:id="rId1"/>
  </hyperlinks>
  <pageMargins left="0.70866141732283472" right="0.70866141732283472" top="0.74803149606299213" bottom="0.39370078740157483" header="0.31496062992125984" footer="0.31496062992125984"/>
  <pageSetup paperSize="9" scale="52" fitToHeight="0" orientation="portrait" r:id="rId2"/>
  <rowBreaks count="5" manualBreakCount="5">
    <brk id="68" max="16383" man="1"/>
    <brk id="135" max="16383" man="1"/>
    <brk id="203" max="16383" man="1"/>
    <brk id="271" max="16383" man="1"/>
    <brk id="339" max="16383"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topLeftCell="A34" workbookViewId="0">
      <selection activeCell="K58" sqref="K58"/>
    </sheetView>
  </sheetViews>
  <sheetFormatPr defaultColWidth="11.5703125" defaultRowHeight="15" x14ac:dyDescent="0.25"/>
  <cols>
    <col min="1" max="1" width="24.7109375" style="10" customWidth="1"/>
    <col min="2" max="9" width="12.7109375" style="10" customWidth="1"/>
    <col min="10" max="226" width="11.5703125" style="10"/>
    <col min="227" max="227" width="51.5703125" style="10" customWidth="1"/>
    <col min="228" max="229" width="11.5703125" style="10"/>
    <col min="230" max="230" width="12" style="10" customWidth="1"/>
    <col min="231" max="482" width="11.5703125" style="10"/>
    <col min="483" max="483" width="51.5703125" style="10" customWidth="1"/>
    <col min="484" max="485" width="11.5703125" style="10"/>
    <col min="486" max="486" width="12" style="10" customWidth="1"/>
    <col min="487" max="738" width="11.5703125" style="10"/>
    <col min="739" max="739" width="51.5703125" style="10" customWidth="1"/>
    <col min="740" max="741" width="11.5703125" style="10"/>
    <col min="742" max="742" width="12" style="10" customWidth="1"/>
    <col min="743" max="994" width="11.5703125" style="10"/>
    <col min="995" max="995" width="51.5703125" style="10" customWidth="1"/>
    <col min="996" max="997" width="11.5703125" style="10"/>
    <col min="998" max="998" width="12" style="10" customWidth="1"/>
    <col min="999" max="1250" width="11.5703125" style="10"/>
    <col min="1251" max="1251" width="51.5703125" style="10" customWidth="1"/>
    <col min="1252" max="1253" width="11.5703125" style="10"/>
    <col min="1254" max="1254" width="12" style="10" customWidth="1"/>
    <col min="1255" max="1506" width="11.5703125" style="10"/>
    <col min="1507" max="1507" width="51.5703125" style="10" customWidth="1"/>
    <col min="1508" max="1509" width="11.5703125" style="10"/>
    <col min="1510" max="1510" width="12" style="10" customWidth="1"/>
    <col min="1511" max="1762" width="11.5703125" style="10"/>
    <col min="1763" max="1763" width="51.5703125" style="10" customWidth="1"/>
    <col min="1764" max="1765" width="11.5703125" style="10"/>
    <col min="1766" max="1766" width="12" style="10" customWidth="1"/>
    <col min="1767" max="2018" width="11.5703125" style="10"/>
    <col min="2019" max="2019" width="51.5703125" style="10" customWidth="1"/>
    <col min="2020" max="2021" width="11.5703125" style="10"/>
    <col min="2022" max="2022" width="12" style="10" customWidth="1"/>
    <col min="2023" max="2274" width="11.5703125" style="10"/>
    <col min="2275" max="2275" width="51.5703125" style="10" customWidth="1"/>
    <col min="2276" max="2277" width="11.5703125" style="10"/>
    <col min="2278" max="2278" width="12" style="10" customWidth="1"/>
    <col min="2279" max="2530" width="11.5703125" style="10"/>
    <col min="2531" max="2531" width="51.5703125" style="10" customWidth="1"/>
    <col min="2532" max="2533" width="11.5703125" style="10"/>
    <col min="2534" max="2534" width="12" style="10" customWidth="1"/>
    <col min="2535" max="2786" width="11.5703125" style="10"/>
    <col min="2787" max="2787" width="51.5703125" style="10" customWidth="1"/>
    <col min="2788" max="2789" width="11.5703125" style="10"/>
    <col min="2790" max="2790" width="12" style="10" customWidth="1"/>
    <col min="2791" max="3042" width="11.5703125" style="10"/>
    <col min="3043" max="3043" width="51.5703125" style="10" customWidth="1"/>
    <col min="3044" max="3045" width="11.5703125" style="10"/>
    <col min="3046" max="3046" width="12" style="10" customWidth="1"/>
    <col min="3047" max="3298" width="11.5703125" style="10"/>
    <col min="3299" max="3299" width="51.5703125" style="10" customWidth="1"/>
    <col min="3300" max="3301" width="11.5703125" style="10"/>
    <col min="3302" max="3302" width="12" style="10" customWidth="1"/>
    <col min="3303" max="3554" width="11.5703125" style="10"/>
    <col min="3555" max="3555" width="51.5703125" style="10" customWidth="1"/>
    <col min="3556" max="3557" width="11.5703125" style="10"/>
    <col min="3558" max="3558" width="12" style="10" customWidth="1"/>
    <col min="3559" max="3810" width="11.5703125" style="10"/>
    <col min="3811" max="3811" width="51.5703125" style="10" customWidth="1"/>
    <col min="3812" max="3813" width="11.5703125" style="10"/>
    <col min="3814" max="3814" width="12" style="10" customWidth="1"/>
    <col min="3815" max="4066" width="11.5703125" style="10"/>
    <col min="4067" max="4067" width="51.5703125" style="10" customWidth="1"/>
    <col min="4068" max="4069" width="11.5703125" style="10"/>
    <col min="4070" max="4070" width="12" style="10" customWidth="1"/>
    <col min="4071" max="4322" width="11.5703125" style="10"/>
    <col min="4323" max="4323" width="51.5703125" style="10" customWidth="1"/>
    <col min="4324" max="4325" width="11.5703125" style="10"/>
    <col min="4326" max="4326" width="12" style="10" customWidth="1"/>
    <col min="4327" max="4578" width="11.5703125" style="10"/>
    <col min="4579" max="4579" width="51.5703125" style="10" customWidth="1"/>
    <col min="4580" max="4581" width="11.5703125" style="10"/>
    <col min="4582" max="4582" width="12" style="10" customWidth="1"/>
    <col min="4583" max="4834" width="11.5703125" style="10"/>
    <col min="4835" max="4835" width="51.5703125" style="10" customWidth="1"/>
    <col min="4836" max="4837" width="11.5703125" style="10"/>
    <col min="4838" max="4838" width="12" style="10" customWidth="1"/>
    <col min="4839" max="5090" width="11.5703125" style="10"/>
    <col min="5091" max="5091" width="51.5703125" style="10" customWidth="1"/>
    <col min="5092" max="5093" width="11.5703125" style="10"/>
    <col min="5094" max="5094" width="12" style="10" customWidth="1"/>
    <col min="5095" max="5346" width="11.5703125" style="10"/>
    <col min="5347" max="5347" width="51.5703125" style="10" customWidth="1"/>
    <col min="5348" max="5349" width="11.5703125" style="10"/>
    <col min="5350" max="5350" width="12" style="10" customWidth="1"/>
    <col min="5351" max="5602" width="11.5703125" style="10"/>
    <col min="5603" max="5603" width="51.5703125" style="10" customWidth="1"/>
    <col min="5604" max="5605" width="11.5703125" style="10"/>
    <col min="5606" max="5606" width="12" style="10" customWidth="1"/>
    <col min="5607" max="5858" width="11.5703125" style="10"/>
    <col min="5859" max="5859" width="51.5703125" style="10" customWidth="1"/>
    <col min="5860" max="5861" width="11.5703125" style="10"/>
    <col min="5862" max="5862" width="12" style="10" customWidth="1"/>
    <col min="5863" max="6114" width="11.5703125" style="10"/>
    <col min="6115" max="6115" width="51.5703125" style="10" customWidth="1"/>
    <col min="6116" max="6117" width="11.5703125" style="10"/>
    <col min="6118" max="6118" width="12" style="10" customWidth="1"/>
    <col min="6119" max="6370" width="11.5703125" style="10"/>
    <col min="6371" max="6371" width="51.5703125" style="10" customWidth="1"/>
    <col min="6372" max="6373" width="11.5703125" style="10"/>
    <col min="6374" max="6374" width="12" style="10" customWidth="1"/>
    <col min="6375" max="6626" width="11.5703125" style="10"/>
    <col min="6627" max="6627" width="51.5703125" style="10" customWidth="1"/>
    <col min="6628" max="6629" width="11.5703125" style="10"/>
    <col min="6630" max="6630" width="12" style="10" customWidth="1"/>
    <col min="6631" max="6882" width="11.5703125" style="10"/>
    <col min="6883" max="6883" width="51.5703125" style="10" customWidth="1"/>
    <col min="6884" max="6885" width="11.5703125" style="10"/>
    <col min="6886" max="6886" width="12" style="10" customWidth="1"/>
    <col min="6887" max="7138" width="11.5703125" style="10"/>
    <col min="7139" max="7139" width="51.5703125" style="10" customWidth="1"/>
    <col min="7140" max="7141" width="11.5703125" style="10"/>
    <col min="7142" max="7142" width="12" style="10" customWidth="1"/>
    <col min="7143" max="7394" width="11.5703125" style="10"/>
    <col min="7395" max="7395" width="51.5703125" style="10" customWidth="1"/>
    <col min="7396" max="7397" width="11.5703125" style="10"/>
    <col min="7398" max="7398" width="12" style="10" customWidth="1"/>
    <col min="7399" max="7650" width="11.5703125" style="10"/>
    <col min="7651" max="7651" width="51.5703125" style="10" customWidth="1"/>
    <col min="7652" max="7653" width="11.5703125" style="10"/>
    <col min="7654" max="7654" width="12" style="10" customWidth="1"/>
    <col min="7655" max="7906" width="11.5703125" style="10"/>
    <col min="7907" max="7907" width="51.5703125" style="10" customWidth="1"/>
    <col min="7908" max="7909" width="11.5703125" style="10"/>
    <col min="7910" max="7910" width="12" style="10" customWidth="1"/>
    <col min="7911" max="8162" width="11.5703125" style="10"/>
    <col min="8163" max="8163" width="51.5703125" style="10" customWidth="1"/>
    <col min="8164" max="8165" width="11.5703125" style="10"/>
    <col min="8166" max="8166" width="12" style="10" customWidth="1"/>
    <col min="8167" max="8418" width="11.5703125" style="10"/>
    <col min="8419" max="8419" width="51.5703125" style="10" customWidth="1"/>
    <col min="8420" max="8421" width="11.5703125" style="10"/>
    <col min="8422" max="8422" width="12" style="10" customWidth="1"/>
    <col min="8423" max="8674" width="11.5703125" style="10"/>
    <col min="8675" max="8675" width="51.5703125" style="10" customWidth="1"/>
    <col min="8676" max="8677" width="11.5703125" style="10"/>
    <col min="8678" max="8678" width="12" style="10" customWidth="1"/>
    <col min="8679" max="8930" width="11.5703125" style="10"/>
    <col min="8931" max="8931" width="51.5703125" style="10" customWidth="1"/>
    <col min="8932" max="8933" width="11.5703125" style="10"/>
    <col min="8934" max="8934" width="12" style="10" customWidth="1"/>
    <col min="8935" max="9186" width="11.5703125" style="10"/>
    <col min="9187" max="9187" width="51.5703125" style="10" customWidth="1"/>
    <col min="9188" max="9189" width="11.5703125" style="10"/>
    <col min="9190" max="9190" width="12" style="10" customWidth="1"/>
    <col min="9191" max="9442" width="11.5703125" style="10"/>
    <col min="9443" max="9443" width="51.5703125" style="10" customWidth="1"/>
    <col min="9444" max="9445" width="11.5703125" style="10"/>
    <col min="9446" max="9446" width="12" style="10" customWidth="1"/>
    <col min="9447" max="9698" width="11.5703125" style="10"/>
    <col min="9699" max="9699" width="51.5703125" style="10" customWidth="1"/>
    <col min="9700" max="9701" width="11.5703125" style="10"/>
    <col min="9702" max="9702" width="12" style="10" customWidth="1"/>
    <col min="9703" max="9954" width="11.5703125" style="10"/>
    <col min="9955" max="9955" width="51.5703125" style="10" customWidth="1"/>
    <col min="9956" max="9957" width="11.5703125" style="10"/>
    <col min="9958" max="9958" width="12" style="10" customWidth="1"/>
    <col min="9959" max="10210" width="11.5703125" style="10"/>
    <col min="10211" max="10211" width="51.5703125" style="10" customWidth="1"/>
    <col min="10212" max="10213" width="11.5703125" style="10"/>
    <col min="10214" max="10214" width="12" style="10" customWidth="1"/>
    <col min="10215" max="10466" width="11.5703125" style="10"/>
    <col min="10467" max="10467" width="51.5703125" style="10" customWidth="1"/>
    <col min="10468" max="10469" width="11.5703125" style="10"/>
    <col min="10470" max="10470" width="12" style="10" customWidth="1"/>
    <col min="10471" max="10722" width="11.5703125" style="10"/>
    <col min="10723" max="10723" width="51.5703125" style="10" customWidth="1"/>
    <col min="10724" max="10725" width="11.5703125" style="10"/>
    <col min="10726" max="10726" width="12" style="10" customWidth="1"/>
    <col min="10727" max="10978" width="11.5703125" style="10"/>
    <col min="10979" max="10979" width="51.5703125" style="10" customWidth="1"/>
    <col min="10980" max="10981" width="11.5703125" style="10"/>
    <col min="10982" max="10982" width="12" style="10" customWidth="1"/>
    <col min="10983" max="11234" width="11.5703125" style="10"/>
    <col min="11235" max="11235" width="51.5703125" style="10" customWidth="1"/>
    <col min="11236" max="11237" width="11.5703125" style="10"/>
    <col min="11238" max="11238" width="12" style="10" customWidth="1"/>
    <col min="11239" max="11490" width="11.5703125" style="10"/>
    <col min="11491" max="11491" width="51.5703125" style="10" customWidth="1"/>
    <col min="11492" max="11493" width="11.5703125" style="10"/>
    <col min="11494" max="11494" width="12" style="10" customWidth="1"/>
    <col min="11495" max="11746" width="11.5703125" style="10"/>
    <col min="11747" max="11747" width="51.5703125" style="10" customWidth="1"/>
    <col min="11748" max="11749" width="11.5703125" style="10"/>
    <col min="11750" max="11750" width="12" style="10" customWidth="1"/>
    <col min="11751" max="12002" width="11.5703125" style="10"/>
    <col min="12003" max="12003" width="51.5703125" style="10" customWidth="1"/>
    <col min="12004" max="12005" width="11.5703125" style="10"/>
    <col min="12006" max="12006" width="12" style="10" customWidth="1"/>
    <col min="12007" max="12258" width="11.5703125" style="10"/>
    <col min="12259" max="12259" width="51.5703125" style="10" customWidth="1"/>
    <col min="12260" max="12261" width="11.5703125" style="10"/>
    <col min="12262" max="12262" width="12" style="10" customWidth="1"/>
    <col min="12263" max="12514" width="11.5703125" style="10"/>
    <col min="12515" max="12515" width="51.5703125" style="10" customWidth="1"/>
    <col min="12516" max="12517" width="11.5703125" style="10"/>
    <col min="12518" max="12518" width="12" style="10" customWidth="1"/>
    <col min="12519" max="12770" width="11.5703125" style="10"/>
    <col min="12771" max="12771" width="51.5703125" style="10" customWidth="1"/>
    <col min="12772" max="12773" width="11.5703125" style="10"/>
    <col min="12774" max="12774" width="12" style="10" customWidth="1"/>
    <col min="12775" max="13026" width="11.5703125" style="10"/>
    <col min="13027" max="13027" width="51.5703125" style="10" customWidth="1"/>
    <col min="13028" max="13029" width="11.5703125" style="10"/>
    <col min="13030" max="13030" width="12" style="10" customWidth="1"/>
    <col min="13031" max="13282" width="11.5703125" style="10"/>
    <col min="13283" max="13283" width="51.5703125" style="10" customWidth="1"/>
    <col min="13284" max="13285" width="11.5703125" style="10"/>
    <col min="13286" max="13286" width="12" style="10" customWidth="1"/>
    <col min="13287" max="13538" width="11.5703125" style="10"/>
    <col min="13539" max="13539" width="51.5703125" style="10" customWidth="1"/>
    <col min="13540" max="13541" width="11.5703125" style="10"/>
    <col min="13542" max="13542" width="12" style="10" customWidth="1"/>
    <col min="13543" max="13794" width="11.5703125" style="10"/>
    <col min="13795" max="13795" width="51.5703125" style="10" customWidth="1"/>
    <col min="13796" max="13797" width="11.5703125" style="10"/>
    <col min="13798" max="13798" width="12" style="10" customWidth="1"/>
    <col min="13799" max="14050" width="11.5703125" style="10"/>
    <col min="14051" max="14051" width="51.5703125" style="10" customWidth="1"/>
    <col min="14052" max="14053" width="11.5703125" style="10"/>
    <col min="14054" max="14054" width="12" style="10" customWidth="1"/>
    <col min="14055" max="14306" width="11.5703125" style="10"/>
    <col min="14307" max="14307" width="51.5703125" style="10" customWidth="1"/>
    <col min="14308" max="14309" width="11.5703125" style="10"/>
    <col min="14310" max="14310" width="12" style="10" customWidth="1"/>
    <col min="14311" max="14562" width="11.5703125" style="10"/>
    <col min="14563" max="14563" width="51.5703125" style="10" customWidth="1"/>
    <col min="14564" max="14565" width="11.5703125" style="10"/>
    <col min="14566" max="14566" width="12" style="10" customWidth="1"/>
    <col min="14567" max="14818" width="11.5703125" style="10"/>
    <col min="14819" max="14819" width="51.5703125" style="10" customWidth="1"/>
    <col min="14820" max="14821" width="11.5703125" style="10"/>
    <col min="14822" max="14822" width="12" style="10" customWidth="1"/>
    <col min="14823" max="15074" width="11.5703125" style="10"/>
    <col min="15075" max="15075" width="51.5703125" style="10" customWidth="1"/>
    <col min="15076" max="15077" width="11.5703125" style="10"/>
    <col min="15078" max="15078" width="12" style="10" customWidth="1"/>
    <col min="15079" max="15330" width="11.5703125" style="10"/>
    <col min="15331" max="15331" width="51.5703125" style="10" customWidth="1"/>
    <col min="15332" max="15333" width="11.5703125" style="10"/>
    <col min="15334" max="15334" width="12" style="10" customWidth="1"/>
    <col min="15335" max="15586" width="11.5703125" style="10"/>
    <col min="15587" max="15587" width="51.5703125" style="10" customWidth="1"/>
    <col min="15588" max="15589" width="11.5703125" style="10"/>
    <col min="15590" max="15590" width="12" style="10" customWidth="1"/>
    <col min="15591" max="15842" width="11.5703125" style="10"/>
    <col min="15843" max="15843" width="51.5703125" style="10" customWidth="1"/>
    <col min="15844" max="15845" width="11.5703125" style="10"/>
    <col min="15846" max="15846" width="12" style="10" customWidth="1"/>
    <col min="15847" max="16098" width="11.5703125" style="10"/>
    <col min="16099" max="16099" width="51.5703125" style="10" customWidth="1"/>
    <col min="16100" max="16101" width="11.5703125" style="10"/>
    <col min="16102" max="16102" width="12" style="10" customWidth="1"/>
    <col min="16103" max="16384" width="11.5703125" style="10"/>
  </cols>
  <sheetData>
    <row r="1" spans="1:10" s="26" customFormat="1" ht="75" customHeight="1" x14ac:dyDescent="0.25">
      <c r="A1" s="97"/>
      <c r="B1" s="97"/>
      <c r="C1" s="97"/>
      <c r="D1" s="97"/>
      <c r="E1" s="97"/>
      <c r="F1" s="97"/>
      <c r="G1" s="97"/>
      <c r="H1" s="97"/>
      <c r="I1" s="97"/>
    </row>
    <row r="2" spans="1:10" s="26" customFormat="1" ht="15" customHeight="1" x14ac:dyDescent="0.25">
      <c r="A2" s="98" t="s">
        <v>144</v>
      </c>
      <c r="B2" s="98"/>
      <c r="C2" s="98"/>
      <c r="D2" s="98"/>
      <c r="E2" s="98"/>
      <c r="F2" s="98"/>
      <c r="G2" s="98"/>
      <c r="H2" s="98"/>
      <c r="I2" s="98"/>
    </row>
    <row r="3" spans="1:10" s="26" customFormat="1" ht="24.95" customHeight="1" x14ac:dyDescent="0.25">
      <c r="A3" s="99" t="str">
        <f>Contents!A3</f>
        <v>Released: December 2016</v>
      </c>
      <c r="B3" s="99"/>
      <c r="C3" s="99"/>
      <c r="D3" s="99"/>
      <c r="E3" s="99"/>
      <c r="F3" s="99"/>
      <c r="G3" s="99"/>
      <c r="H3" s="99"/>
      <c r="I3" s="99"/>
    </row>
    <row r="4" spans="1:10" s="26" customFormat="1" x14ac:dyDescent="0.25">
      <c r="A4" s="106" t="s">
        <v>189</v>
      </c>
      <c r="B4" s="106"/>
      <c r="C4" s="106"/>
      <c r="D4" s="106"/>
      <c r="E4" s="106"/>
      <c r="F4" s="106"/>
      <c r="G4" s="106"/>
      <c r="H4" s="106"/>
      <c r="I4" s="106"/>
    </row>
    <row r="5" spans="1:10" s="26" customFormat="1" ht="15" customHeight="1" x14ac:dyDescent="0.25">
      <c r="A5" s="27"/>
      <c r="B5" s="100" t="s">
        <v>159</v>
      </c>
      <c r="C5" s="100"/>
      <c r="D5" s="100"/>
      <c r="E5" s="100"/>
      <c r="F5" s="100"/>
      <c r="G5" s="100"/>
      <c r="H5" s="100"/>
      <c r="I5" s="100"/>
    </row>
    <row r="6" spans="1:10" s="26" customFormat="1" ht="23.25" x14ac:dyDescent="0.25">
      <c r="A6" s="28" t="s">
        <v>72</v>
      </c>
      <c r="B6" s="29" t="s">
        <v>81</v>
      </c>
      <c r="C6" s="29" t="s">
        <v>116</v>
      </c>
      <c r="D6" s="29" t="s">
        <v>79</v>
      </c>
      <c r="E6" s="29" t="s">
        <v>171</v>
      </c>
      <c r="F6" s="29" t="s">
        <v>114</v>
      </c>
      <c r="G6" s="29" t="s">
        <v>115</v>
      </c>
      <c r="H6" s="29" t="s">
        <v>35</v>
      </c>
      <c r="I6" s="30" t="s">
        <v>122</v>
      </c>
      <c r="J6" s="29"/>
    </row>
    <row r="7" spans="1:10" s="26" customFormat="1" x14ac:dyDescent="0.25">
      <c r="A7" s="101" t="s">
        <v>54</v>
      </c>
      <c r="B7" s="101"/>
      <c r="C7" s="101"/>
      <c r="D7" s="101"/>
      <c r="E7" s="101"/>
      <c r="F7" s="101"/>
      <c r="G7" s="101"/>
      <c r="H7" s="101"/>
      <c r="I7" s="101"/>
      <c r="J7" s="29"/>
    </row>
    <row r="8" spans="1:10" s="26" customFormat="1" x14ac:dyDescent="0.25">
      <c r="A8" s="12" t="s">
        <v>4</v>
      </c>
      <c r="B8" s="31">
        <v>3053</v>
      </c>
      <c r="C8" s="31"/>
      <c r="D8" s="31"/>
      <c r="E8" s="31">
        <v>1306</v>
      </c>
      <c r="F8" s="31">
        <v>170</v>
      </c>
      <c r="G8" s="31">
        <v>41</v>
      </c>
      <c r="H8" s="31">
        <v>78</v>
      </c>
      <c r="I8" s="32">
        <v>4648</v>
      </c>
      <c r="J8" s="31"/>
    </row>
    <row r="9" spans="1:10" s="26" customFormat="1" x14ac:dyDescent="0.25">
      <c r="A9" s="12" t="s">
        <v>10</v>
      </c>
      <c r="B9" s="31">
        <v>3980</v>
      </c>
      <c r="C9" s="31"/>
      <c r="D9" s="31"/>
      <c r="E9" s="31">
        <v>1462</v>
      </c>
      <c r="F9" s="31">
        <v>189</v>
      </c>
      <c r="G9" s="31">
        <v>61</v>
      </c>
      <c r="H9" s="31">
        <v>93</v>
      </c>
      <c r="I9" s="32">
        <v>5785</v>
      </c>
      <c r="J9" s="31"/>
    </row>
    <row r="10" spans="1:10" s="26" customFormat="1" x14ac:dyDescent="0.25">
      <c r="A10" s="12" t="s">
        <v>3</v>
      </c>
      <c r="B10" s="31">
        <v>5013</v>
      </c>
      <c r="C10" s="31">
        <v>878</v>
      </c>
      <c r="D10" s="31">
        <v>154</v>
      </c>
      <c r="E10" s="31">
        <v>452</v>
      </c>
      <c r="F10" s="31">
        <v>251</v>
      </c>
      <c r="G10" s="31">
        <v>59</v>
      </c>
      <c r="H10" s="31">
        <v>58</v>
      </c>
      <c r="I10" s="32">
        <f>SUM(B10:H10)</f>
        <v>6865</v>
      </c>
      <c r="J10" s="31"/>
    </row>
    <row r="11" spans="1:10" s="26" customFormat="1" x14ac:dyDescent="0.25">
      <c r="A11" s="12" t="s">
        <v>0</v>
      </c>
      <c r="B11" s="31">
        <v>5047</v>
      </c>
      <c r="C11" s="31">
        <v>1302</v>
      </c>
      <c r="D11" s="31">
        <v>206</v>
      </c>
      <c r="E11" s="31"/>
      <c r="F11" s="31">
        <v>268</v>
      </c>
      <c r="G11" s="31">
        <v>52</v>
      </c>
      <c r="H11" s="31">
        <v>58</v>
      </c>
      <c r="I11" s="32">
        <v>6933</v>
      </c>
      <c r="J11" s="31"/>
    </row>
    <row r="12" spans="1:10" s="26" customFormat="1" x14ac:dyDescent="0.25">
      <c r="A12" s="12" t="s">
        <v>1</v>
      </c>
      <c r="B12" s="31">
        <v>5424</v>
      </c>
      <c r="C12" s="31">
        <v>1387</v>
      </c>
      <c r="D12" s="31">
        <v>240</v>
      </c>
      <c r="E12" s="31"/>
      <c r="F12" s="31">
        <v>387</v>
      </c>
      <c r="G12" s="31">
        <v>72</v>
      </c>
      <c r="H12" s="31">
        <v>223</v>
      </c>
      <c r="I12" s="32">
        <v>7733</v>
      </c>
      <c r="J12" s="31"/>
    </row>
    <row r="13" spans="1:10" s="26" customFormat="1" x14ac:dyDescent="0.25">
      <c r="A13" s="12" t="s">
        <v>2</v>
      </c>
      <c r="B13" s="31">
        <v>5258</v>
      </c>
      <c r="C13" s="31">
        <v>1487</v>
      </c>
      <c r="D13" s="31">
        <v>311</v>
      </c>
      <c r="E13" s="31"/>
      <c r="F13" s="31">
        <v>439</v>
      </c>
      <c r="G13" s="31">
        <v>133</v>
      </c>
      <c r="H13" s="31">
        <v>275</v>
      </c>
      <c r="I13" s="32">
        <v>7903</v>
      </c>
      <c r="J13" s="31"/>
    </row>
    <row r="14" spans="1:10" s="26" customFormat="1" x14ac:dyDescent="0.25">
      <c r="A14" s="12" t="s">
        <v>231</v>
      </c>
      <c r="B14" s="31">
        <v>5392</v>
      </c>
      <c r="C14" s="31">
        <v>1563</v>
      </c>
      <c r="D14" s="31">
        <v>300</v>
      </c>
      <c r="E14" s="31"/>
      <c r="F14" s="31">
        <v>458</v>
      </c>
      <c r="G14" s="31">
        <v>129</v>
      </c>
      <c r="H14" s="31">
        <v>212</v>
      </c>
      <c r="I14" s="32">
        <f t="shared" ref="I14:I19" si="0">SUM(B14:H14)</f>
        <v>8054</v>
      </c>
      <c r="J14" s="31"/>
    </row>
    <row r="15" spans="1:10" s="26" customFormat="1" x14ac:dyDescent="0.25">
      <c r="A15" s="12" t="s">
        <v>233</v>
      </c>
      <c r="B15" s="31">
        <v>6775</v>
      </c>
      <c r="C15" s="31">
        <v>1989</v>
      </c>
      <c r="D15" s="31">
        <v>343</v>
      </c>
      <c r="E15" s="31"/>
      <c r="F15" s="31">
        <v>586</v>
      </c>
      <c r="G15" s="31">
        <v>133</v>
      </c>
      <c r="H15" s="31">
        <v>248</v>
      </c>
      <c r="I15" s="32">
        <f t="shared" si="0"/>
        <v>10074</v>
      </c>
      <c r="J15" s="31"/>
    </row>
    <row r="16" spans="1:10" s="26" customFormat="1" x14ac:dyDescent="0.25">
      <c r="A16" s="12" t="s">
        <v>267</v>
      </c>
      <c r="B16" s="31">
        <v>6341</v>
      </c>
      <c r="C16" s="31">
        <v>1735</v>
      </c>
      <c r="D16" s="31">
        <v>239</v>
      </c>
      <c r="E16" s="31"/>
      <c r="F16" s="31">
        <v>529</v>
      </c>
      <c r="G16" s="31">
        <v>114</v>
      </c>
      <c r="H16" s="31">
        <v>296</v>
      </c>
      <c r="I16" s="32">
        <f t="shared" si="0"/>
        <v>9254</v>
      </c>
      <c r="J16" s="31"/>
    </row>
    <row r="17" spans="1:10" s="26" customFormat="1" x14ac:dyDescent="0.25">
      <c r="A17" s="12" t="s">
        <v>268</v>
      </c>
      <c r="B17" s="31">
        <v>6469</v>
      </c>
      <c r="C17" s="31">
        <v>1835</v>
      </c>
      <c r="D17" s="31">
        <v>310</v>
      </c>
      <c r="E17" s="31"/>
      <c r="F17" s="31">
        <v>499</v>
      </c>
      <c r="G17" s="31">
        <v>113</v>
      </c>
      <c r="H17" s="31">
        <v>233</v>
      </c>
      <c r="I17" s="32">
        <f t="shared" si="0"/>
        <v>9459</v>
      </c>
      <c r="J17" s="31"/>
    </row>
    <row r="18" spans="1:10" s="26" customFormat="1" x14ac:dyDescent="0.25">
      <c r="A18" s="12" t="s">
        <v>278</v>
      </c>
      <c r="B18" s="31">
        <v>5645</v>
      </c>
      <c r="C18" s="31">
        <v>1739</v>
      </c>
      <c r="D18" s="31">
        <v>267</v>
      </c>
      <c r="F18" s="31">
        <v>457</v>
      </c>
      <c r="G18" s="31">
        <v>101</v>
      </c>
      <c r="H18" s="31">
        <v>145</v>
      </c>
      <c r="I18" s="32">
        <f t="shared" si="0"/>
        <v>8354</v>
      </c>
      <c r="J18" s="31"/>
    </row>
    <row r="19" spans="1:10" s="91" customFormat="1" x14ac:dyDescent="0.25">
      <c r="A19" s="12" t="s">
        <v>279</v>
      </c>
      <c r="B19" s="31">
        <v>6550</v>
      </c>
      <c r="C19" s="31">
        <v>2065</v>
      </c>
      <c r="D19" s="31">
        <v>267</v>
      </c>
      <c r="F19" s="91">
        <v>378</v>
      </c>
      <c r="G19" s="31">
        <v>77</v>
      </c>
      <c r="H19" s="31">
        <v>128</v>
      </c>
      <c r="I19" s="32">
        <f t="shared" si="0"/>
        <v>9465</v>
      </c>
      <c r="J19" s="31"/>
    </row>
    <row r="20" spans="1:10" s="26" customFormat="1" x14ac:dyDescent="0.25">
      <c r="A20" s="94" t="s">
        <v>55</v>
      </c>
      <c r="B20" s="94"/>
      <c r="C20" s="94"/>
      <c r="D20" s="94"/>
      <c r="E20" s="94"/>
      <c r="F20" s="94"/>
      <c r="G20" s="94"/>
      <c r="H20" s="94"/>
      <c r="I20" s="94"/>
      <c r="J20" s="31"/>
    </row>
    <row r="21" spans="1:10" s="26" customFormat="1" x14ac:dyDescent="0.25">
      <c r="A21" s="12" t="s">
        <v>4</v>
      </c>
      <c r="B21" s="40">
        <f t="shared" ref="B21:B32" si="1">B8/$I8</f>
        <v>0.65684165232358005</v>
      </c>
      <c r="C21" s="40"/>
      <c r="D21" s="40"/>
      <c r="E21" s="40">
        <f t="shared" ref="E21:H21" si="2">E8/$I8</f>
        <v>0.28098106712564541</v>
      </c>
      <c r="F21" s="40">
        <f t="shared" si="2"/>
        <v>3.6574870912220309E-2</v>
      </c>
      <c r="G21" s="40">
        <f t="shared" si="2"/>
        <v>8.8209982788296035E-3</v>
      </c>
      <c r="H21" s="40">
        <f t="shared" si="2"/>
        <v>1.6781411359724614E-2</v>
      </c>
      <c r="I21" s="41">
        <v>1</v>
      </c>
      <c r="J21" s="31"/>
    </row>
    <row r="22" spans="1:10" s="26" customFormat="1" x14ac:dyDescent="0.25">
      <c r="A22" s="12" t="s">
        <v>10</v>
      </c>
      <c r="B22" s="40">
        <f t="shared" si="1"/>
        <v>0.68798617113223859</v>
      </c>
      <c r="C22" s="40"/>
      <c r="D22" s="40"/>
      <c r="E22" s="40">
        <f t="shared" ref="E22:H22" si="3">E9/$I9</f>
        <v>0.25272255834053586</v>
      </c>
      <c r="F22" s="40">
        <f t="shared" si="3"/>
        <v>3.2670700086430422E-2</v>
      </c>
      <c r="G22" s="40">
        <f t="shared" si="3"/>
        <v>1.0544511668107173E-2</v>
      </c>
      <c r="H22" s="40">
        <f t="shared" si="3"/>
        <v>1.6076058772687987E-2</v>
      </c>
      <c r="I22" s="41">
        <v>1</v>
      </c>
      <c r="J22" s="31"/>
    </row>
    <row r="23" spans="1:10" s="26" customFormat="1" x14ac:dyDescent="0.25">
      <c r="A23" s="12" t="s">
        <v>3</v>
      </c>
      <c r="B23" s="40">
        <f t="shared" si="1"/>
        <v>0.73022578295702845</v>
      </c>
      <c r="C23" s="40">
        <f t="shared" ref="C23:D31" si="4">C10/$I10</f>
        <v>0.1278951201747997</v>
      </c>
      <c r="D23" s="40">
        <f t="shared" si="4"/>
        <v>2.2432629278951201E-2</v>
      </c>
      <c r="E23" s="40">
        <f t="shared" ref="E23:H23" si="5">E10/$I10</f>
        <v>6.5841223597960671E-2</v>
      </c>
      <c r="F23" s="40">
        <f t="shared" si="5"/>
        <v>3.6562272396212674E-2</v>
      </c>
      <c r="G23" s="40">
        <f t="shared" si="5"/>
        <v>8.5943190094683181E-3</v>
      </c>
      <c r="H23" s="40">
        <f t="shared" si="5"/>
        <v>8.4486525855790237E-3</v>
      </c>
      <c r="I23" s="41">
        <v>1</v>
      </c>
      <c r="J23" s="31"/>
    </row>
    <row r="24" spans="1:10" s="26" customFormat="1" x14ac:dyDescent="0.25">
      <c r="A24" s="12" t="s">
        <v>0</v>
      </c>
      <c r="B24" s="40">
        <f t="shared" si="1"/>
        <v>0.72796769075436318</v>
      </c>
      <c r="C24" s="40">
        <f t="shared" si="4"/>
        <v>0.18779749026395501</v>
      </c>
      <c r="D24" s="40">
        <f t="shared" si="4"/>
        <v>2.9712966969565845E-2</v>
      </c>
      <c r="E24" s="40"/>
      <c r="F24" s="40">
        <f t="shared" ref="F24:H24" si="6">F11/$I11</f>
        <v>3.8655704601182748E-2</v>
      </c>
      <c r="G24" s="40">
        <f t="shared" si="6"/>
        <v>7.500360594259339E-3</v>
      </c>
      <c r="H24" s="40">
        <f t="shared" si="6"/>
        <v>8.3657868166738779E-3</v>
      </c>
      <c r="I24" s="41">
        <v>1</v>
      </c>
      <c r="J24" s="31"/>
    </row>
    <row r="25" spans="1:10" s="26" customFormat="1" x14ac:dyDescent="0.25">
      <c r="A25" s="12" t="s">
        <v>1</v>
      </c>
      <c r="B25" s="40">
        <f t="shared" si="1"/>
        <v>0.70140954351480667</v>
      </c>
      <c r="C25" s="40">
        <f t="shared" si="4"/>
        <v>0.17936117936117937</v>
      </c>
      <c r="D25" s="40">
        <f t="shared" si="4"/>
        <v>3.1035820509504718E-2</v>
      </c>
      <c r="E25" s="40"/>
      <c r="F25" s="40">
        <f t="shared" ref="F25:H25" si="7">F12/$I12</f>
        <v>5.0045260571576364E-2</v>
      </c>
      <c r="G25" s="40">
        <f t="shared" si="7"/>
        <v>9.3107461528514155E-3</v>
      </c>
      <c r="H25" s="40">
        <f t="shared" si="7"/>
        <v>2.8837449890081468E-2</v>
      </c>
      <c r="I25" s="41">
        <v>1</v>
      </c>
      <c r="J25" s="31"/>
    </row>
    <row r="26" spans="1:10" s="26" customFormat="1" x14ac:dyDescent="0.25">
      <c r="A26" s="12" t="s">
        <v>2</v>
      </c>
      <c r="B26" s="40">
        <f t="shared" si="1"/>
        <v>0.66531696823990893</v>
      </c>
      <c r="C26" s="40">
        <f t="shared" si="4"/>
        <v>0.18815639630520056</v>
      </c>
      <c r="D26" s="40">
        <f t="shared" si="4"/>
        <v>3.9352144755156269E-2</v>
      </c>
      <c r="E26" s="40"/>
      <c r="F26" s="40">
        <f t="shared" ref="F26:H26" si="8">F13/$I13</f>
        <v>5.5548525876249526E-2</v>
      </c>
      <c r="G26" s="40">
        <f t="shared" si="8"/>
        <v>1.682905225863596E-2</v>
      </c>
      <c r="H26" s="40">
        <f t="shared" si="8"/>
        <v>3.4796912564848792E-2</v>
      </c>
      <c r="I26" s="41">
        <v>1</v>
      </c>
      <c r="J26" s="31"/>
    </row>
    <row r="27" spans="1:10" s="26" customFormat="1" x14ac:dyDescent="0.25">
      <c r="A27" s="12" t="s">
        <v>231</v>
      </c>
      <c r="B27" s="40">
        <f t="shared" si="1"/>
        <v>0.66948100322820958</v>
      </c>
      <c r="C27" s="40">
        <f t="shared" si="4"/>
        <v>0.1940650608393345</v>
      </c>
      <c r="D27" s="40">
        <f t="shared" si="4"/>
        <v>3.7248572138068044E-2</v>
      </c>
      <c r="E27" s="40"/>
      <c r="F27" s="40">
        <f t="shared" ref="F27:I31" si="9">F14/$I14</f>
        <v>5.6866153464117206E-2</v>
      </c>
      <c r="G27" s="40">
        <f t="shared" si="9"/>
        <v>1.6016886019369257E-2</v>
      </c>
      <c r="H27" s="40">
        <f t="shared" si="9"/>
        <v>2.6322324310901417E-2</v>
      </c>
      <c r="I27" s="41">
        <f t="shared" si="9"/>
        <v>1</v>
      </c>
      <c r="J27" s="31"/>
    </row>
    <row r="28" spans="1:10" s="26" customFormat="1" x14ac:dyDescent="0.25">
      <c r="A28" s="12" t="s">
        <v>233</v>
      </c>
      <c r="B28" s="40">
        <f t="shared" si="1"/>
        <v>0.67252332737740717</v>
      </c>
      <c r="C28" s="40">
        <f t="shared" si="4"/>
        <v>0.19743895175699822</v>
      </c>
      <c r="D28" s="40">
        <f t="shared" si="4"/>
        <v>3.404804447091523E-2</v>
      </c>
      <c r="E28" s="40"/>
      <c r="F28" s="40">
        <f t="shared" si="9"/>
        <v>5.8169545364304152E-2</v>
      </c>
      <c r="G28" s="40">
        <f t="shared" si="9"/>
        <v>1.3202302958109986E-2</v>
      </c>
      <c r="H28" s="40">
        <f t="shared" si="9"/>
        <v>2.4617828072265237E-2</v>
      </c>
      <c r="I28" s="41">
        <f t="shared" si="9"/>
        <v>1</v>
      </c>
      <c r="J28" s="31"/>
    </row>
    <row r="29" spans="1:10" s="26" customFormat="1" x14ac:dyDescent="0.25">
      <c r="A29" s="12" t="s">
        <v>267</v>
      </c>
      <c r="B29" s="40">
        <f t="shared" si="1"/>
        <v>0.68521720337151504</v>
      </c>
      <c r="C29" s="40">
        <f t="shared" si="4"/>
        <v>0.18748649232764211</v>
      </c>
      <c r="D29" s="40">
        <f t="shared" si="4"/>
        <v>2.5826669548303437E-2</v>
      </c>
      <c r="E29" s="40"/>
      <c r="F29" s="40">
        <f t="shared" si="9"/>
        <v>5.7164469418629779E-2</v>
      </c>
      <c r="G29" s="40">
        <f t="shared" si="9"/>
        <v>1.2318997190404149E-2</v>
      </c>
      <c r="H29" s="40">
        <f t="shared" si="9"/>
        <v>3.1986168143505508E-2</v>
      </c>
      <c r="I29" s="41">
        <f t="shared" si="9"/>
        <v>1</v>
      </c>
      <c r="J29" s="31"/>
    </row>
    <row r="30" spans="1:10" s="26" customFormat="1" x14ac:dyDescent="0.25">
      <c r="A30" s="12" t="s">
        <v>268</v>
      </c>
      <c r="B30" s="40">
        <f t="shared" si="1"/>
        <v>0.68389893223385134</v>
      </c>
      <c r="C30" s="40">
        <f t="shared" si="4"/>
        <v>0.19399513690664974</v>
      </c>
      <c r="D30" s="40">
        <f t="shared" si="4"/>
        <v>3.2773020403848184E-2</v>
      </c>
      <c r="E30" s="40"/>
      <c r="F30" s="40">
        <f t="shared" si="9"/>
        <v>5.2753990908129822E-2</v>
      </c>
      <c r="G30" s="40">
        <f t="shared" si="9"/>
        <v>1.1946294534305952E-2</v>
      </c>
      <c r="H30" s="40">
        <f t="shared" si="9"/>
        <v>2.4632625013214927E-2</v>
      </c>
      <c r="I30" s="41">
        <f t="shared" si="9"/>
        <v>1</v>
      </c>
      <c r="J30" s="31"/>
    </row>
    <row r="31" spans="1:10" x14ac:dyDescent="0.25">
      <c r="A31" s="12" t="s">
        <v>278</v>
      </c>
      <c r="B31" s="40">
        <f t="shared" si="1"/>
        <v>0.67572420397414412</v>
      </c>
      <c r="C31" s="40">
        <f t="shared" si="4"/>
        <v>0.20816375389035194</v>
      </c>
      <c r="D31" s="40">
        <f t="shared" si="4"/>
        <v>3.1960737371319131E-2</v>
      </c>
      <c r="E31" s="40"/>
      <c r="F31" s="40">
        <f t="shared" si="9"/>
        <v>5.4704333253531245E-2</v>
      </c>
      <c r="G31" s="40">
        <f t="shared" si="9"/>
        <v>1.2090016758439071E-2</v>
      </c>
      <c r="H31" s="40">
        <f t="shared" si="9"/>
        <v>1.7356954752214507E-2</v>
      </c>
      <c r="I31" s="41">
        <f t="shared" si="9"/>
        <v>1</v>
      </c>
      <c r="J31" s="19"/>
    </row>
    <row r="32" spans="1:10" s="91" customFormat="1" x14ac:dyDescent="0.25">
      <c r="A32" s="12" t="s">
        <v>279</v>
      </c>
      <c r="B32" s="40">
        <f t="shared" si="1"/>
        <v>0.6920232435287903</v>
      </c>
      <c r="C32" s="40">
        <f t="shared" ref="C32:H32" si="10">C19/$I19</f>
        <v>0.21817221341785525</v>
      </c>
      <c r="D32" s="40">
        <f t="shared" si="10"/>
        <v>2.8209191759112521E-2</v>
      </c>
      <c r="E32" s="40"/>
      <c r="F32" s="40">
        <f t="shared" si="10"/>
        <v>3.9936608557844692E-2</v>
      </c>
      <c r="G32" s="40">
        <f t="shared" si="10"/>
        <v>8.1352350765979929E-3</v>
      </c>
      <c r="H32" s="40">
        <f t="shared" si="10"/>
        <v>1.3523507659799261E-2</v>
      </c>
      <c r="I32" s="41">
        <f>I19/$I19</f>
        <v>1</v>
      </c>
      <c r="J32" s="31"/>
    </row>
    <row r="33" spans="1:11" s="26" customFormat="1" x14ac:dyDescent="0.25">
      <c r="A33" s="94" t="s">
        <v>53</v>
      </c>
      <c r="B33" s="94"/>
      <c r="C33" s="94"/>
      <c r="D33" s="94"/>
      <c r="E33" s="94"/>
      <c r="F33" s="94"/>
      <c r="G33" s="94"/>
      <c r="H33" s="94"/>
      <c r="I33" s="94"/>
      <c r="J33" s="31"/>
    </row>
    <row r="34" spans="1:11" s="26" customFormat="1" x14ac:dyDescent="0.25">
      <c r="A34" s="12" t="s">
        <v>10</v>
      </c>
      <c r="B34" s="40">
        <f>B22-B21</f>
        <v>3.1144518808658539E-2</v>
      </c>
      <c r="C34" s="40"/>
      <c r="D34" s="40"/>
      <c r="E34" s="40">
        <f t="shared" ref="E34:H34" si="11">E22-E21</f>
        <v>-2.8258508785109548E-2</v>
      </c>
      <c r="F34" s="40">
        <f t="shared" si="11"/>
        <v>-3.9041708257898863E-3</v>
      </c>
      <c r="G34" s="40">
        <f t="shared" si="11"/>
        <v>1.7235133892775697E-3</v>
      </c>
      <c r="H34" s="40">
        <f t="shared" si="11"/>
        <v>-7.0535258703662701E-4</v>
      </c>
      <c r="I34" s="41">
        <v>0</v>
      </c>
      <c r="J34" s="31"/>
    </row>
    <row r="35" spans="1:11" s="26" customFormat="1" x14ac:dyDescent="0.25">
      <c r="A35" s="12" t="s">
        <v>3</v>
      </c>
      <c r="B35" s="40">
        <f t="shared" ref="B35:H38" si="12">B23-B22</f>
        <v>4.2239611824789858E-2</v>
      </c>
      <c r="C35" s="40">
        <f t="shared" si="12"/>
        <v>0.1278951201747997</v>
      </c>
      <c r="D35" s="40">
        <f t="shared" si="12"/>
        <v>2.2432629278951201E-2</v>
      </c>
      <c r="E35" s="40">
        <f t="shared" si="12"/>
        <v>-0.18688133474257518</v>
      </c>
      <c r="F35" s="40">
        <f t="shared" si="12"/>
        <v>3.8915723097822513E-3</v>
      </c>
      <c r="G35" s="40">
        <f t="shared" si="12"/>
        <v>-1.9501926586388552E-3</v>
      </c>
      <c r="H35" s="40">
        <f t="shared" si="12"/>
        <v>-7.6274061871089635E-3</v>
      </c>
      <c r="I35" s="41">
        <v>0</v>
      </c>
      <c r="J35" s="31"/>
    </row>
    <row r="36" spans="1:11" s="26" customFormat="1" x14ac:dyDescent="0.25">
      <c r="A36" s="12" t="s">
        <v>0</v>
      </c>
      <c r="B36" s="40">
        <f t="shared" si="12"/>
        <v>-2.2580922026652628E-3</v>
      </c>
      <c r="C36" s="40">
        <f t="shared" si="12"/>
        <v>5.9902370089155305E-2</v>
      </c>
      <c r="D36" s="40">
        <f t="shared" si="12"/>
        <v>7.2803376906146432E-3</v>
      </c>
      <c r="E36" s="40">
        <f t="shared" si="12"/>
        <v>-6.5841223597960671E-2</v>
      </c>
      <c r="F36" s="40">
        <f t="shared" si="12"/>
        <v>2.0934322049700749E-3</v>
      </c>
      <c r="G36" s="40">
        <f t="shared" si="12"/>
        <v>-1.0939584152089791E-3</v>
      </c>
      <c r="H36" s="40">
        <f t="shared" si="12"/>
        <v>-8.2865768905145826E-5</v>
      </c>
      <c r="I36" s="41">
        <v>0</v>
      </c>
      <c r="J36" s="31"/>
    </row>
    <row r="37" spans="1:11" s="26" customFormat="1" x14ac:dyDescent="0.25">
      <c r="A37" s="12" t="s">
        <v>1</v>
      </c>
      <c r="B37" s="40">
        <f t="shared" si="12"/>
        <v>-2.6558147239556518E-2</v>
      </c>
      <c r="C37" s="40">
        <f t="shared" si="12"/>
        <v>-8.4363109027756344E-3</v>
      </c>
      <c r="D37" s="40">
        <f t="shared" si="12"/>
        <v>1.3228535399388737E-3</v>
      </c>
      <c r="E37" s="40"/>
      <c r="F37" s="40">
        <f t="shared" si="12"/>
        <v>1.1389555970393615E-2</v>
      </c>
      <c r="G37" s="40">
        <f t="shared" si="12"/>
        <v>1.8103855585920765E-3</v>
      </c>
      <c r="H37" s="40">
        <f t="shared" si="12"/>
        <v>2.047166307340759E-2</v>
      </c>
      <c r="I37" s="41">
        <v>0</v>
      </c>
      <c r="J37" s="31"/>
    </row>
    <row r="38" spans="1:11" s="26" customFormat="1" x14ac:dyDescent="0.25">
      <c r="A38" s="42" t="s">
        <v>2</v>
      </c>
      <c r="B38" s="40">
        <f t="shared" si="12"/>
        <v>-3.6092575274897731E-2</v>
      </c>
      <c r="C38" s="40">
        <f t="shared" si="12"/>
        <v>8.7952169440211891E-3</v>
      </c>
      <c r="D38" s="40">
        <f t="shared" si="12"/>
        <v>8.3163242456515511E-3</v>
      </c>
      <c r="E38" s="40"/>
      <c r="F38" s="40">
        <f t="shared" si="12"/>
        <v>5.5032653046731619E-3</v>
      </c>
      <c r="G38" s="40">
        <f t="shared" si="12"/>
        <v>7.518306105784545E-3</v>
      </c>
      <c r="H38" s="40">
        <f t="shared" si="12"/>
        <v>5.9594626747673241E-3</v>
      </c>
      <c r="I38" s="41">
        <v>0</v>
      </c>
      <c r="J38" s="31"/>
    </row>
    <row r="39" spans="1:11" s="26" customFormat="1" x14ac:dyDescent="0.25">
      <c r="A39" s="12" t="s">
        <v>231</v>
      </c>
      <c r="B39" s="40">
        <f t="shared" ref="B39:B44" si="13">B27-B26</f>
        <v>4.1640349883006467E-3</v>
      </c>
      <c r="C39" s="40">
        <f t="shared" ref="C39:I42" si="14">C27-C26</f>
        <v>5.9086645341339394E-3</v>
      </c>
      <c r="D39" s="40">
        <f t="shared" si="14"/>
        <v>-2.1035726170882257E-3</v>
      </c>
      <c r="E39" s="40"/>
      <c r="F39" s="40">
        <f t="shared" si="14"/>
        <v>1.3176275878676799E-3</v>
      </c>
      <c r="G39" s="40">
        <f t="shared" si="14"/>
        <v>-8.1216623926670325E-4</v>
      </c>
      <c r="H39" s="40">
        <f t="shared" si="14"/>
        <v>-8.4745882539473752E-3</v>
      </c>
      <c r="I39" s="41">
        <f t="shared" si="14"/>
        <v>0</v>
      </c>
      <c r="J39" s="31"/>
    </row>
    <row r="40" spans="1:11" s="26" customFormat="1" x14ac:dyDescent="0.25">
      <c r="A40" s="12" t="s">
        <v>233</v>
      </c>
      <c r="B40" s="40">
        <f t="shared" si="13"/>
        <v>3.0423241491975839E-3</v>
      </c>
      <c r="C40" s="40">
        <f t="shared" si="14"/>
        <v>3.3738909176637133E-3</v>
      </c>
      <c r="D40" s="40">
        <f t="shared" si="14"/>
        <v>-3.2005276671528138E-3</v>
      </c>
      <c r="E40" s="40"/>
      <c r="F40" s="40">
        <f t="shared" si="14"/>
        <v>1.3033919001869468E-3</v>
      </c>
      <c r="G40" s="40">
        <f t="shared" si="14"/>
        <v>-2.8145830612592709E-3</v>
      </c>
      <c r="H40" s="40">
        <f t="shared" si="14"/>
        <v>-1.70449623863618E-3</v>
      </c>
      <c r="I40" s="41">
        <f t="shared" si="14"/>
        <v>0</v>
      </c>
      <c r="J40" s="31"/>
    </row>
    <row r="41" spans="1:11" s="26" customFormat="1" x14ac:dyDescent="0.25">
      <c r="A41" s="12" t="s">
        <v>267</v>
      </c>
      <c r="B41" s="40">
        <f t="shared" si="13"/>
        <v>1.2693875994107873E-2</v>
      </c>
      <c r="C41" s="40">
        <f t="shared" si="14"/>
        <v>-9.9524594293561031E-3</v>
      </c>
      <c r="D41" s="40">
        <f t="shared" si="14"/>
        <v>-8.2213749226117926E-3</v>
      </c>
      <c r="E41" s="40"/>
      <c r="F41" s="40">
        <f t="shared" si="14"/>
        <v>-1.0050759456743733E-3</v>
      </c>
      <c r="G41" s="40">
        <f t="shared" si="14"/>
        <v>-8.833057677058373E-4</v>
      </c>
      <c r="H41" s="40">
        <f t="shared" si="14"/>
        <v>7.3683400712402716E-3</v>
      </c>
      <c r="I41" s="41">
        <f t="shared" si="14"/>
        <v>0</v>
      </c>
      <c r="J41" s="31"/>
    </row>
    <row r="42" spans="1:11" s="26" customFormat="1" x14ac:dyDescent="0.25">
      <c r="A42" s="12" t="s">
        <v>268</v>
      </c>
      <c r="B42" s="40">
        <f t="shared" si="13"/>
        <v>-1.3182711376636957E-3</v>
      </c>
      <c r="C42" s="40">
        <f t="shared" si="14"/>
        <v>6.5086445790076275E-3</v>
      </c>
      <c r="D42" s="40">
        <f t="shared" si="14"/>
        <v>6.9463508555447466E-3</v>
      </c>
      <c r="E42" s="40"/>
      <c r="F42" s="40">
        <f t="shared" si="14"/>
        <v>-4.4104785104999572E-3</v>
      </c>
      <c r="G42" s="40">
        <f t="shared" si="14"/>
        <v>-3.727026560981974E-4</v>
      </c>
      <c r="H42" s="40">
        <f t="shared" si="14"/>
        <v>-7.353543130290581E-3</v>
      </c>
      <c r="I42" s="41">
        <f t="shared" si="14"/>
        <v>0</v>
      </c>
      <c r="J42" s="31"/>
    </row>
    <row r="43" spans="1:11" x14ac:dyDescent="0.25">
      <c r="A43" s="12" t="s">
        <v>278</v>
      </c>
      <c r="B43" s="40">
        <f t="shared" si="13"/>
        <v>-8.1747282597072202E-3</v>
      </c>
      <c r="C43" s="40">
        <f t="shared" ref="C43:D43" si="15">C31-C30</f>
        <v>1.4168616983702198E-2</v>
      </c>
      <c r="D43" s="40">
        <f t="shared" si="15"/>
        <v>-8.1228303252905282E-4</v>
      </c>
      <c r="E43" s="40"/>
      <c r="F43" s="40">
        <f t="shared" ref="F43:I44" si="16">F31-F30</f>
        <v>1.9503423454014235E-3</v>
      </c>
      <c r="G43" s="40">
        <f t="shared" si="16"/>
        <v>1.4372222413311896E-4</v>
      </c>
      <c r="H43" s="40">
        <f t="shared" si="16"/>
        <v>-7.2756702610004206E-3</v>
      </c>
      <c r="I43" s="41">
        <f t="shared" si="16"/>
        <v>0</v>
      </c>
      <c r="J43" s="19"/>
    </row>
    <row r="44" spans="1:11" s="91" customFormat="1" x14ac:dyDescent="0.25">
      <c r="A44" s="12" t="s">
        <v>279</v>
      </c>
      <c r="B44" s="40">
        <f t="shared" si="13"/>
        <v>1.6299039554646177E-2</v>
      </c>
      <c r="C44" s="40">
        <f t="shared" ref="C44:H44" si="17">C32-C31</f>
        <v>1.0008459527503316E-2</v>
      </c>
      <c r="D44" s="40">
        <f t="shared" si="17"/>
        <v>-3.7515456122066103E-3</v>
      </c>
      <c r="E44" s="40"/>
      <c r="F44" s="40">
        <f t="shared" si="17"/>
        <v>-1.4767724695686553E-2</v>
      </c>
      <c r="G44" s="40">
        <f t="shared" si="17"/>
        <v>-3.9547816818410776E-3</v>
      </c>
      <c r="H44" s="40">
        <f t="shared" si="17"/>
        <v>-3.8334470924152458E-3</v>
      </c>
      <c r="I44" s="41">
        <f t="shared" si="16"/>
        <v>0</v>
      </c>
      <c r="J44" s="31"/>
    </row>
    <row r="45" spans="1:11" s="26" customFormat="1" ht="24.95" customHeight="1" x14ac:dyDescent="0.25">
      <c r="A45" s="113" t="s">
        <v>229</v>
      </c>
      <c r="B45" s="113"/>
      <c r="C45" s="113"/>
      <c r="D45" s="113"/>
      <c r="E45" s="113"/>
      <c r="F45" s="113"/>
      <c r="G45" s="113"/>
      <c r="H45" s="113"/>
      <c r="I45" s="113"/>
      <c r="J45" s="28"/>
    </row>
    <row r="46" spans="1:11" s="26" customFormat="1" x14ac:dyDescent="0.25">
      <c r="A46" s="104"/>
      <c r="B46" s="104"/>
      <c r="C46" s="104"/>
      <c r="D46" s="104"/>
      <c r="E46" s="104"/>
      <c r="F46" s="104"/>
      <c r="G46" s="104"/>
      <c r="H46" s="104"/>
      <c r="I46" s="104"/>
      <c r="J46" s="31"/>
    </row>
    <row r="47" spans="1:11" s="26" customFormat="1" x14ac:dyDescent="0.25">
      <c r="A47" s="96" t="s">
        <v>214</v>
      </c>
      <c r="B47" s="96"/>
      <c r="C47" s="96"/>
      <c r="D47" s="96"/>
      <c r="E47" s="96"/>
      <c r="F47" s="96"/>
      <c r="G47" s="96"/>
      <c r="H47" s="96"/>
      <c r="I47" s="96"/>
      <c r="J47" s="27"/>
      <c r="K47" s="27"/>
    </row>
    <row r="48" spans="1:11" x14ac:dyDescent="0.25">
      <c r="A48" s="18"/>
      <c r="I48" s="19"/>
    </row>
    <row r="49" spans="1:9" x14ac:dyDescent="0.25">
      <c r="A49" s="18"/>
      <c r="I49" s="19"/>
    </row>
    <row r="50" spans="1:9" x14ac:dyDescent="0.25">
      <c r="A50" s="18"/>
      <c r="I50" s="19"/>
    </row>
    <row r="51" spans="1:9" x14ac:dyDescent="0.25">
      <c r="A51" s="18"/>
      <c r="I51" s="19"/>
    </row>
    <row r="52" spans="1:9" x14ac:dyDescent="0.25">
      <c r="A52" s="18"/>
      <c r="I52" s="19"/>
    </row>
    <row r="53" spans="1:9" x14ac:dyDescent="0.25">
      <c r="A53" s="18"/>
      <c r="I53" s="19"/>
    </row>
    <row r="54" spans="1:9" x14ac:dyDescent="0.25">
      <c r="A54" s="18"/>
      <c r="I54" s="19"/>
    </row>
    <row r="55" spans="1:9" x14ac:dyDescent="0.25">
      <c r="A55" s="18"/>
      <c r="I55" s="19"/>
    </row>
    <row r="56" spans="1:9" x14ac:dyDescent="0.25">
      <c r="A56" s="18"/>
      <c r="I56" s="19"/>
    </row>
    <row r="57" spans="1:9" x14ac:dyDescent="0.25">
      <c r="A57" s="18"/>
      <c r="I57" s="19"/>
    </row>
    <row r="58" spans="1:9" x14ac:dyDescent="0.25">
      <c r="A58" s="18"/>
      <c r="I58" s="19"/>
    </row>
    <row r="59" spans="1:9" x14ac:dyDescent="0.25">
      <c r="A59" s="18"/>
      <c r="I59" s="19"/>
    </row>
    <row r="60" spans="1:9" x14ac:dyDescent="0.25">
      <c r="A60" s="18"/>
      <c r="I60" s="19"/>
    </row>
    <row r="61" spans="1:9" x14ac:dyDescent="0.25">
      <c r="A61" s="18"/>
      <c r="I61" s="19"/>
    </row>
    <row r="62" spans="1:9" x14ac:dyDescent="0.25">
      <c r="A62" s="18"/>
      <c r="I62" s="19"/>
    </row>
    <row r="63" spans="1:9" x14ac:dyDescent="0.25">
      <c r="A63" s="18"/>
      <c r="I63" s="19"/>
    </row>
    <row r="64" spans="1:9" x14ac:dyDescent="0.25">
      <c r="A64" s="18"/>
      <c r="I64" s="19"/>
    </row>
    <row r="65" spans="1:9" x14ac:dyDescent="0.25">
      <c r="A65" s="18"/>
      <c r="I65" s="19"/>
    </row>
    <row r="66" spans="1:9" x14ac:dyDescent="0.25">
      <c r="A66" s="18"/>
      <c r="I66" s="19"/>
    </row>
    <row r="67" spans="1:9" x14ac:dyDescent="0.25">
      <c r="A67" s="18"/>
      <c r="I67" s="19"/>
    </row>
    <row r="68" spans="1:9" x14ac:dyDescent="0.25">
      <c r="A68" s="18"/>
      <c r="I68" s="19"/>
    </row>
    <row r="69" spans="1:9" x14ac:dyDescent="0.25">
      <c r="A69" s="18"/>
      <c r="I69" s="19"/>
    </row>
    <row r="70" spans="1:9" x14ac:dyDescent="0.25">
      <c r="A70" s="7" t="s">
        <v>138</v>
      </c>
    </row>
  </sheetData>
  <mergeCells count="11">
    <mergeCell ref="A46:I46"/>
    <mergeCell ref="A47:I47"/>
    <mergeCell ref="A7:I7"/>
    <mergeCell ref="A45:I45"/>
    <mergeCell ref="A1:I1"/>
    <mergeCell ref="A2:I2"/>
    <mergeCell ref="A3:I3"/>
    <mergeCell ref="A4:I4"/>
    <mergeCell ref="B5:I5"/>
    <mergeCell ref="A20:I20"/>
    <mergeCell ref="A33:I33"/>
  </mergeCells>
  <hyperlinks>
    <hyperlink ref="A70" r:id="rId1"/>
  </hyperlinks>
  <pageMargins left="0.70866141732283472" right="0.70866141732283472" top="0.74803149606299213" bottom="0.74803149606299213" header="0.31496062992125984" footer="0.31496062992125984"/>
  <pageSetup paperSize="9" scale="6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workbookViewId="0">
      <selection activeCell="L40" sqref="L40"/>
    </sheetView>
  </sheetViews>
  <sheetFormatPr defaultColWidth="11.5703125" defaultRowHeight="15" x14ac:dyDescent="0.25"/>
  <cols>
    <col min="1" max="1" width="24.7109375" style="10" customWidth="1"/>
    <col min="2" max="7" width="12.7109375" style="10" customWidth="1"/>
    <col min="8" max="224" width="11.5703125" style="10"/>
    <col min="225" max="225" width="51.5703125" style="10" customWidth="1"/>
    <col min="226" max="227" width="11.5703125" style="10"/>
    <col min="228" max="228" width="12" style="10" customWidth="1"/>
    <col min="229" max="480" width="11.5703125" style="10"/>
    <col min="481" max="481" width="51.5703125" style="10" customWidth="1"/>
    <col min="482" max="483" width="11.5703125" style="10"/>
    <col min="484" max="484" width="12" style="10" customWidth="1"/>
    <col min="485" max="736" width="11.5703125" style="10"/>
    <col min="737" max="737" width="51.5703125" style="10" customWidth="1"/>
    <col min="738" max="739" width="11.5703125" style="10"/>
    <col min="740" max="740" width="12" style="10" customWidth="1"/>
    <col min="741" max="992" width="11.5703125" style="10"/>
    <col min="993" max="993" width="51.5703125" style="10" customWidth="1"/>
    <col min="994" max="995" width="11.5703125" style="10"/>
    <col min="996" max="996" width="12" style="10" customWidth="1"/>
    <col min="997" max="1248" width="11.5703125" style="10"/>
    <col min="1249" max="1249" width="51.5703125" style="10" customWidth="1"/>
    <col min="1250" max="1251" width="11.5703125" style="10"/>
    <col min="1252" max="1252" width="12" style="10" customWidth="1"/>
    <col min="1253" max="1504" width="11.5703125" style="10"/>
    <col min="1505" max="1505" width="51.5703125" style="10" customWidth="1"/>
    <col min="1506" max="1507" width="11.5703125" style="10"/>
    <col min="1508" max="1508" width="12" style="10" customWidth="1"/>
    <col min="1509" max="1760" width="11.5703125" style="10"/>
    <col min="1761" max="1761" width="51.5703125" style="10" customWidth="1"/>
    <col min="1762" max="1763" width="11.5703125" style="10"/>
    <col min="1764" max="1764" width="12" style="10" customWidth="1"/>
    <col min="1765" max="2016" width="11.5703125" style="10"/>
    <col min="2017" max="2017" width="51.5703125" style="10" customWidth="1"/>
    <col min="2018" max="2019" width="11.5703125" style="10"/>
    <col min="2020" max="2020" width="12" style="10" customWidth="1"/>
    <col min="2021" max="2272" width="11.5703125" style="10"/>
    <col min="2273" max="2273" width="51.5703125" style="10" customWidth="1"/>
    <col min="2274" max="2275" width="11.5703125" style="10"/>
    <col min="2276" max="2276" width="12" style="10" customWidth="1"/>
    <col min="2277" max="2528" width="11.5703125" style="10"/>
    <col min="2529" max="2529" width="51.5703125" style="10" customWidth="1"/>
    <col min="2530" max="2531" width="11.5703125" style="10"/>
    <col min="2532" max="2532" width="12" style="10" customWidth="1"/>
    <col min="2533" max="2784" width="11.5703125" style="10"/>
    <col min="2785" max="2785" width="51.5703125" style="10" customWidth="1"/>
    <col min="2786" max="2787" width="11.5703125" style="10"/>
    <col min="2788" max="2788" width="12" style="10" customWidth="1"/>
    <col min="2789" max="3040" width="11.5703125" style="10"/>
    <col min="3041" max="3041" width="51.5703125" style="10" customWidth="1"/>
    <col min="3042" max="3043" width="11.5703125" style="10"/>
    <col min="3044" max="3044" width="12" style="10" customWidth="1"/>
    <col min="3045" max="3296" width="11.5703125" style="10"/>
    <col min="3297" max="3297" width="51.5703125" style="10" customWidth="1"/>
    <col min="3298" max="3299" width="11.5703125" style="10"/>
    <col min="3300" max="3300" width="12" style="10" customWidth="1"/>
    <col min="3301" max="3552" width="11.5703125" style="10"/>
    <col min="3553" max="3553" width="51.5703125" style="10" customWidth="1"/>
    <col min="3554" max="3555" width="11.5703125" style="10"/>
    <col min="3556" max="3556" width="12" style="10" customWidth="1"/>
    <col min="3557" max="3808" width="11.5703125" style="10"/>
    <col min="3809" max="3809" width="51.5703125" style="10" customWidth="1"/>
    <col min="3810" max="3811" width="11.5703125" style="10"/>
    <col min="3812" max="3812" width="12" style="10" customWidth="1"/>
    <col min="3813" max="4064" width="11.5703125" style="10"/>
    <col min="4065" max="4065" width="51.5703125" style="10" customWidth="1"/>
    <col min="4066" max="4067" width="11.5703125" style="10"/>
    <col min="4068" max="4068" width="12" style="10" customWidth="1"/>
    <col min="4069" max="4320" width="11.5703125" style="10"/>
    <col min="4321" max="4321" width="51.5703125" style="10" customWidth="1"/>
    <col min="4322" max="4323" width="11.5703125" style="10"/>
    <col min="4324" max="4324" width="12" style="10" customWidth="1"/>
    <col min="4325" max="4576" width="11.5703125" style="10"/>
    <col min="4577" max="4577" width="51.5703125" style="10" customWidth="1"/>
    <col min="4578" max="4579" width="11.5703125" style="10"/>
    <col min="4580" max="4580" width="12" style="10" customWidth="1"/>
    <col min="4581" max="4832" width="11.5703125" style="10"/>
    <col min="4833" max="4833" width="51.5703125" style="10" customWidth="1"/>
    <col min="4834" max="4835" width="11.5703125" style="10"/>
    <col min="4836" max="4836" width="12" style="10" customWidth="1"/>
    <col min="4837" max="5088" width="11.5703125" style="10"/>
    <col min="5089" max="5089" width="51.5703125" style="10" customWidth="1"/>
    <col min="5090" max="5091" width="11.5703125" style="10"/>
    <col min="5092" max="5092" width="12" style="10" customWidth="1"/>
    <col min="5093" max="5344" width="11.5703125" style="10"/>
    <col min="5345" max="5345" width="51.5703125" style="10" customWidth="1"/>
    <col min="5346" max="5347" width="11.5703125" style="10"/>
    <col min="5348" max="5348" width="12" style="10" customWidth="1"/>
    <col min="5349" max="5600" width="11.5703125" style="10"/>
    <col min="5601" max="5601" width="51.5703125" style="10" customWidth="1"/>
    <col min="5602" max="5603" width="11.5703125" style="10"/>
    <col min="5604" max="5604" width="12" style="10" customWidth="1"/>
    <col min="5605" max="5856" width="11.5703125" style="10"/>
    <col min="5857" max="5857" width="51.5703125" style="10" customWidth="1"/>
    <col min="5858" max="5859" width="11.5703125" style="10"/>
    <col min="5860" max="5860" width="12" style="10" customWidth="1"/>
    <col min="5861" max="6112" width="11.5703125" style="10"/>
    <col min="6113" max="6113" width="51.5703125" style="10" customWidth="1"/>
    <col min="6114" max="6115" width="11.5703125" style="10"/>
    <col min="6116" max="6116" width="12" style="10" customWidth="1"/>
    <col min="6117" max="6368" width="11.5703125" style="10"/>
    <col min="6369" max="6369" width="51.5703125" style="10" customWidth="1"/>
    <col min="6370" max="6371" width="11.5703125" style="10"/>
    <col min="6372" max="6372" width="12" style="10" customWidth="1"/>
    <col min="6373" max="6624" width="11.5703125" style="10"/>
    <col min="6625" max="6625" width="51.5703125" style="10" customWidth="1"/>
    <col min="6626" max="6627" width="11.5703125" style="10"/>
    <col min="6628" max="6628" width="12" style="10" customWidth="1"/>
    <col min="6629" max="6880" width="11.5703125" style="10"/>
    <col min="6881" max="6881" width="51.5703125" style="10" customWidth="1"/>
    <col min="6882" max="6883" width="11.5703125" style="10"/>
    <col min="6884" max="6884" width="12" style="10" customWidth="1"/>
    <col min="6885" max="7136" width="11.5703125" style="10"/>
    <col min="7137" max="7137" width="51.5703125" style="10" customWidth="1"/>
    <col min="7138" max="7139" width="11.5703125" style="10"/>
    <col min="7140" max="7140" width="12" style="10" customWidth="1"/>
    <col min="7141" max="7392" width="11.5703125" style="10"/>
    <col min="7393" max="7393" width="51.5703125" style="10" customWidth="1"/>
    <col min="7394" max="7395" width="11.5703125" style="10"/>
    <col min="7396" max="7396" width="12" style="10" customWidth="1"/>
    <col min="7397" max="7648" width="11.5703125" style="10"/>
    <col min="7649" max="7649" width="51.5703125" style="10" customWidth="1"/>
    <col min="7650" max="7651" width="11.5703125" style="10"/>
    <col min="7652" max="7652" width="12" style="10" customWidth="1"/>
    <col min="7653" max="7904" width="11.5703125" style="10"/>
    <col min="7905" max="7905" width="51.5703125" style="10" customWidth="1"/>
    <col min="7906" max="7907" width="11.5703125" style="10"/>
    <col min="7908" max="7908" width="12" style="10" customWidth="1"/>
    <col min="7909" max="8160" width="11.5703125" style="10"/>
    <col min="8161" max="8161" width="51.5703125" style="10" customWidth="1"/>
    <col min="8162" max="8163" width="11.5703125" style="10"/>
    <col min="8164" max="8164" width="12" style="10" customWidth="1"/>
    <col min="8165" max="8416" width="11.5703125" style="10"/>
    <col min="8417" max="8417" width="51.5703125" style="10" customWidth="1"/>
    <col min="8418" max="8419" width="11.5703125" style="10"/>
    <col min="8420" max="8420" width="12" style="10" customWidth="1"/>
    <col min="8421" max="8672" width="11.5703125" style="10"/>
    <col min="8673" max="8673" width="51.5703125" style="10" customWidth="1"/>
    <col min="8674" max="8675" width="11.5703125" style="10"/>
    <col min="8676" max="8676" width="12" style="10" customWidth="1"/>
    <col min="8677" max="8928" width="11.5703125" style="10"/>
    <col min="8929" max="8929" width="51.5703125" style="10" customWidth="1"/>
    <col min="8930" max="8931" width="11.5703125" style="10"/>
    <col min="8932" max="8932" width="12" style="10" customWidth="1"/>
    <col min="8933" max="9184" width="11.5703125" style="10"/>
    <col min="9185" max="9185" width="51.5703125" style="10" customWidth="1"/>
    <col min="9186" max="9187" width="11.5703125" style="10"/>
    <col min="9188" max="9188" width="12" style="10" customWidth="1"/>
    <col min="9189" max="9440" width="11.5703125" style="10"/>
    <col min="9441" max="9441" width="51.5703125" style="10" customWidth="1"/>
    <col min="9442" max="9443" width="11.5703125" style="10"/>
    <col min="9444" max="9444" width="12" style="10" customWidth="1"/>
    <col min="9445" max="9696" width="11.5703125" style="10"/>
    <col min="9697" max="9697" width="51.5703125" style="10" customWidth="1"/>
    <col min="9698" max="9699" width="11.5703125" style="10"/>
    <col min="9700" max="9700" width="12" style="10" customWidth="1"/>
    <col min="9701" max="9952" width="11.5703125" style="10"/>
    <col min="9953" max="9953" width="51.5703125" style="10" customWidth="1"/>
    <col min="9954" max="9955" width="11.5703125" style="10"/>
    <col min="9956" max="9956" width="12" style="10" customWidth="1"/>
    <col min="9957" max="10208" width="11.5703125" style="10"/>
    <col min="10209" max="10209" width="51.5703125" style="10" customWidth="1"/>
    <col min="10210" max="10211" width="11.5703125" style="10"/>
    <col min="10212" max="10212" width="12" style="10" customWidth="1"/>
    <col min="10213" max="10464" width="11.5703125" style="10"/>
    <col min="10465" max="10465" width="51.5703125" style="10" customWidth="1"/>
    <col min="10466" max="10467" width="11.5703125" style="10"/>
    <col min="10468" max="10468" width="12" style="10" customWidth="1"/>
    <col min="10469" max="10720" width="11.5703125" style="10"/>
    <col min="10721" max="10721" width="51.5703125" style="10" customWidth="1"/>
    <col min="10722" max="10723" width="11.5703125" style="10"/>
    <col min="10724" max="10724" width="12" style="10" customWidth="1"/>
    <col min="10725" max="10976" width="11.5703125" style="10"/>
    <col min="10977" max="10977" width="51.5703125" style="10" customWidth="1"/>
    <col min="10978" max="10979" width="11.5703125" style="10"/>
    <col min="10980" max="10980" width="12" style="10" customWidth="1"/>
    <col min="10981" max="11232" width="11.5703125" style="10"/>
    <col min="11233" max="11233" width="51.5703125" style="10" customWidth="1"/>
    <col min="11234" max="11235" width="11.5703125" style="10"/>
    <col min="11236" max="11236" width="12" style="10" customWidth="1"/>
    <col min="11237" max="11488" width="11.5703125" style="10"/>
    <col min="11489" max="11489" width="51.5703125" style="10" customWidth="1"/>
    <col min="11490" max="11491" width="11.5703125" style="10"/>
    <col min="11492" max="11492" width="12" style="10" customWidth="1"/>
    <col min="11493" max="11744" width="11.5703125" style="10"/>
    <col min="11745" max="11745" width="51.5703125" style="10" customWidth="1"/>
    <col min="11746" max="11747" width="11.5703125" style="10"/>
    <col min="11748" max="11748" width="12" style="10" customWidth="1"/>
    <col min="11749" max="12000" width="11.5703125" style="10"/>
    <col min="12001" max="12001" width="51.5703125" style="10" customWidth="1"/>
    <col min="12002" max="12003" width="11.5703125" style="10"/>
    <col min="12004" max="12004" width="12" style="10" customWidth="1"/>
    <col min="12005" max="12256" width="11.5703125" style="10"/>
    <col min="12257" max="12257" width="51.5703125" style="10" customWidth="1"/>
    <col min="12258" max="12259" width="11.5703125" style="10"/>
    <col min="12260" max="12260" width="12" style="10" customWidth="1"/>
    <col min="12261" max="12512" width="11.5703125" style="10"/>
    <col min="12513" max="12513" width="51.5703125" style="10" customWidth="1"/>
    <col min="12514" max="12515" width="11.5703125" style="10"/>
    <col min="12516" max="12516" width="12" style="10" customWidth="1"/>
    <col min="12517" max="12768" width="11.5703125" style="10"/>
    <col min="12769" max="12769" width="51.5703125" style="10" customWidth="1"/>
    <col min="12770" max="12771" width="11.5703125" style="10"/>
    <col min="12772" max="12772" width="12" style="10" customWidth="1"/>
    <col min="12773" max="13024" width="11.5703125" style="10"/>
    <col min="13025" max="13025" width="51.5703125" style="10" customWidth="1"/>
    <col min="13026" max="13027" width="11.5703125" style="10"/>
    <col min="13028" max="13028" width="12" style="10" customWidth="1"/>
    <col min="13029" max="13280" width="11.5703125" style="10"/>
    <col min="13281" max="13281" width="51.5703125" style="10" customWidth="1"/>
    <col min="13282" max="13283" width="11.5703125" style="10"/>
    <col min="13284" max="13284" width="12" style="10" customWidth="1"/>
    <col min="13285" max="13536" width="11.5703125" style="10"/>
    <col min="13537" max="13537" width="51.5703125" style="10" customWidth="1"/>
    <col min="13538" max="13539" width="11.5703125" style="10"/>
    <col min="13540" max="13540" width="12" style="10" customWidth="1"/>
    <col min="13541" max="13792" width="11.5703125" style="10"/>
    <col min="13793" max="13793" width="51.5703125" style="10" customWidth="1"/>
    <col min="13794" max="13795" width="11.5703125" style="10"/>
    <col min="13796" max="13796" width="12" style="10" customWidth="1"/>
    <col min="13797" max="14048" width="11.5703125" style="10"/>
    <col min="14049" max="14049" width="51.5703125" style="10" customWidth="1"/>
    <col min="14050" max="14051" width="11.5703125" style="10"/>
    <col min="14052" max="14052" width="12" style="10" customWidth="1"/>
    <col min="14053" max="14304" width="11.5703125" style="10"/>
    <col min="14305" max="14305" width="51.5703125" style="10" customWidth="1"/>
    <col min="14306" max="14307" width="11.5703125" style="10"/>
    <col min="14308" max="14308" width="12" style="10" customWidth="1"/>
    <col min="14309" max="14560" width="11.5703125" style="10"/>
    <col min="14561" max="14561" width="51.5703125" style="10" customWidth="1"/>
    <col min="14562" max="14563" width="11.5703125" style="10"/>
    <col min="14564" max="14564" width="12" style="10" customWidth="1"/>
    <col min="14565" max="14816" width="11.5703125" style="10"/>
    <col min="14817" max="14817" width="51.5703125" style="10" customWidth="1"/>
    <col min="14818" max="14819" width="11.5703125" style="10"/>
    <col min="14820" max="14820" width="12" style="10" customWidth="1"/>
    <col min="14821" max="15072" width="11.5703125" style="10"/>
    <col min="15073" max="15073" width="51.5703125" style="10" customWidth="1"/>
    <col min="15074" max="15075" width="11.5703125" style="10"/>
    <col min="15076" max="15076" width="12" style="10" customWidth="1"/>
    <col min="15077" max="15328" width="11.5703125" style="10"/>
    <col min="15329" max="15329" width="51.5703125" style="10" customWidth="1"/>
    <col min="15330" max="15331" width="11.5703125" style="10"/>
    <col min="15332" max="15332" width="12" style="10" customWidth="1"/>
    <col min="15333" max="15584" width="11.5703125" style="10"/>
    <col min="15585" max="15585" width="51.5703125" style="10" customWidth="1"/>
    <col min="15586" max="15587" width="11.5703125" style="10"/>
    <col min="15588" max="15588" width="12" style="10" customWidth="1"/>
    <col min="15589" max="15840" width="11.5703125" style="10"/>
    <col min="15841" max="15841" width="51.5703125" style="10" customWidth="1"/>
    <col min="15842" max="15843" width="11.5703125" style="10"/>
    <col min="15844" max="15844" width="12" style="10" customWidth="1"/>
    <col min="15845" max="16096" width="11.5703125" style="10"/>
    <col min="16097" max="16097" width="51.5703125" style="10" customWidth="1"/>
    <col min="16098" max="16099" width="11.5703125" style="10"/>
    <col min="16100" max="16100" width="12" style="10" customWidth="1"/>
    <col min="16101" max="16384" width="11.5703125" style="10"/>
  </cols>
  <sheetData>
    <row r="1" spans="1:8" s="26" customFormat="1" ht="75" customHeight="1" x14ac:dyDescent="0.25">
      <c r="A1" s="97"/>
      <c r="B1" s="97"/>
      <c r="C1" s="97"/>
      <c r="D1" s="97"/>
      <c r="E1" s="97"/>
      <c r="F1" s="97"/>
      <c r="G1" s="97"/>
    </row>
    <row r="2" spans="1:8" s="26" customFormat="1" ht="15" customHeight="1" x14ac:dyDescent="0.25">
      <c r="A2" s="98" t="s">
        <v>144</v>
      </c>
      <c r="B2" s="98"/>
      <c r="C2" s="98"/>
      <c r="D2" s="98"/>
      <c r="E2" s="98"/>
      <c r="F2" s="98"/>
      <c r="G2" s="98"/>
    </row>
    <row r="3" spans="1:8" s="26" customFormat="1" ht="24.95" customHeight="1" x14ac:dyDescent="0.25">
      <c r="A3" s="99" t="str">
        <f>Contents!A3</f>
        <v>Released: December 2016</v>
      </c>
      <c r="B3" s="99"/>
      <c r="C3" s="99"/>
      <c r="D3" s="99"/>
      <c r="E3" s="99"/>
      <c r="F3" s="99"/>
      <c r="G3" s="99"/>
    </row>
    <row r="4" spans="1:8" s="26" customFormat="1" x14ac:dyDescent="0.25">
      <c r="A4" s="106" t="s">
        <v>190</v>
      </c>
      <c r="B4" s="106"/>
      <c r="C4" s="106"/>
      <c r="D4" s="106"/>
      <c r="E4" s="106"/>
      <c r="F4" s="106"/>
      <c r="G4" s="106"/>
    </row>
    <row r="5" spans="1:8" s="26" customFormat="1" ht="15" customHeight="1" x14ac:dyDescent="0.25">
      <c r="A5" s="27"/>
      <c r="B5" s="100" t="s">
        <v>160</v>
      </c>
      <c r="C5" s="100"/>
      <c r="D5" s="100"/>
      <c r="E5" s="100"/>
      <c r="F5" s="100"/>
      <c r="G5" s="100"/>
    </row>
    <row r="6" spans="1:8" s="26" customFormat="1" ht="23.25" x14ac:dyDescent="0.25">
      <c r="A6" s="28" t="s">
        <v>72</v>
      </c>
      <c r="B6" s="29" t="s">
        <v>81</v>
      </c>
      <c r="C6" s="29" t="s">
        <v>117</v>
      </c>
      <c r="D6" s="29" t="s">
        <v>82</v>
      </c>
      <c r="E6" s="29" t="s">
        <v>83</v>
      </c>
      <c r="F6" s="29" t="s">
        <v>36</v>
      </c>
      <c r="G6" s="30" t="s">
        <v>122</v>
      </c>
      <c r="H6" s="29"/>
    </row>
    <row r="7" spans="1:8" s="26" customFormat="1" x14ac:dyDescent="0.25">
      <c r="A7" s="101" t="s">
        <v>54</v>
      </c>
      <c r="B7" s="101"/>
      <c r="C7" s="101"/>
      <c r="D7" s="101"/>
      <c r="E7" s="101"/>
      <c r="F7" s="101"/>
      <c r="G7" s="101"/>
      <c r="H7" s="29"/>
    </row>
    <row r="8" spans="1:8" s="26" customFormat="1" x14ac:dyDescent="0.25">
      <c r="A8" s="12" t="s">
        <v>4</v>
      </c>
      <c r="B8" s="31"/>
      <c r="C8" s="31">
        <v>4160</v>
      </c>
      <c r="D8" s="31"/>
      <c r="E8" s="31">
        <v>386</v>
      </c>
      <c r="F8" s="31">
        <v>102</v>
      </c>
      <c r="G8" s="32">
        <f>SUM(B8:F8)</f>
        <v>4648</v>
      </c>
      <c r="H8" s="31"/>
    </row>
    <row r="9" spans="1:8" s="26" customFormat="1" x14ac:dyDescent="0.25">
      <c r="A9" s="12" t="s">
        <v>10</v>
      </c>
      <c r="B9" s="31"/>
      <c r="C9" s="31">
        <v>5107</v>
      </c>
      <c r="D9" s="31"/>
      <c r="E9" s="31">
        <v>564</v>
      </c>
      <c r="F9" s="31">
        <v>114</v>
      </c>
      <c r="G9" s="32">
        <f t="shared" ref="G9:G13" si="0">SUM(B9:F9)</f>
        <v>5785</v>
      </c>
      <c r="H9" s="31"/>
    </row>
    <row r="10" spans="1:8" s="26" customFormat="1" x14ac:dyDescent="0.25">
      <c r="A10" s="12" t="s">
        <v>3</v>
      </c>
      <c r="B10" s="31">
        <v>844</v>
      </c>
      <c r="C10" s="31">
        <v>1760</v>
      </c>
      <c r="D10" s="31">
        <v>3564</v>
      </c>
      <c r="E10" s="31">
        <v>583</v>
      </c>
      <c r="F10" s="31">
        <v>114</v>
      </c>
      <c r="G10" s="32">
        <f t="shared" si="0"/>
        <v>6865</v>
      </c>
      <c r="H10" s="31"/>
    </row>
    <row r="11" spans="1:8" s="26" customFormat="1" x14ac:dyDescent="0.25">
      <c r="A11" s="12" t="s">
        <v>0</v>
      </c>
      <c r="B11" s="31">
        <v>1296</v>
      </c>
      <c r="C11" s="31"/>
      <c r="D11" s="31">
        <v>4875</v>
      </c>
      <c r="E11" s="31">
        <v>635</v>
      </c>
      <c r="F11" s="31">
        <v>127</v>
      </c>
      <c r="G11" s="32">
        <f t="shared" si="0"/>
        <v>6933</v>
      </c>
      <c r="H11" s="31"/>
    </row>
    <row r="12" spans="1:8" s="26" customFormat="1" x14ac:dyDescent="0.25">
      <c r="A12" s="12" t="s">
        <v>1</v>
      </c>
      <c r="B12" s="31">
        <v>1754</v>
      </c>
      <c r="C12" s="31"/>
      <c r="D12" s="31">
        <v>5150</v>
      </c>
      <c r="E12" s="31">
        <v>668</v>
      </c>
      <c r="F12" s="31">
        <v>161</v>
      </c>
      <c r="G12" s="32">
        <f t="shared" si="0"/>
        <v>7733</v>
      </c>
      <c r="H12" s="31"/>
    </row>
    <row r="13" spans="1:8" s="26" customFormat="1" x14ac:dyDescent="0.25">
      <c r="A13" s="12" t="s">
        <v>2</v>
      </c>
      <c r="B13" s="31">
        <v>1863</v>
      </c>
      <c r="C13" s="31"/>
      <c r="D13" s="31">
        <v>5062</v>
      </c>
      <c r="E13" s="31">
        <v>787</v>
      </c>
      <c r="F13" s="31">
        <v>191</v>
      </c>
      <c r="G13" s="32">
        <f t="shared" si="0"/>
        <v>7903</v>
      </c>
      <c r="H13" s="31"/>
    </row>
    <row r="14" spans="1:8" s="26" customFormat="1" x14ac:dyDescent="0.25">
      <c r="A14" s="12" t="s">
        <v>231</v>
      </c>
      <c r="B14" s="31">
        <v>1518</v>
      </c>
      <c r="C14" s="31"/>
      <c r="D14" s="31">
        <v>5309</v>
      </c>
      <c r="E14" s="31">
        <v>992</v>
      </c>
      <c r="F14" s="31">
        <v>235</v>
      </c>
      <c r="G14" s="32">
        <f t="shared" ref="G14:G19" si="1">SUM(B14:F14)</f>
        <v>8054</v>
      </c>
      <c r="H14" s="31"/>
    </row>
    <row r="15" spans="1:8" s="26" customFormat="1" x14ac:dyDescent="0.25">
      <c r="A15" s="12" t="s">
        <v>233</v>
      </c>
      <c r="B15" s="31">
        <v>1480</v>
      </c>
      <c r="C15" s="31"/>
      <c r="D15" s="31">
        <v>6823</v>
      </c>
      <c r="E15" s="31">
        <v>1419</v>
      </c>
      <c r="F15" s="31">
        <v>352</v>
      </c>
      <c r="G15" s="32">
        <f t="shared" si="1"/>
        <v>10074</v>
      </c>
      <c r="H15" s="31"/>
    </row>
    <row r="16" spans="1:8" s="26" customFormat="1" x14ac:dyDescent="0.25">
      <c r="A16" s="12" t="s">
        <v>267</v>
      </c>
      <c r="B16" s="31">
        <v>1436</v>
      </c>
      <c r="C16" s="31"/>
      <c r="D16" s="31">
        <v>6240</v>
      </c>
      <c r="E16" s="31">
        <v>1260</v>
      </c>
      <c r="F16" s="31">
        <v>318</v>
      </c>
      <c r="G16" s="32">
        <f t="shared" si="1"/>
        <v>9254</v>
      </c>
      <c r="H16" s="31"/>
    </row>
    <row r="17" spans="1:8" s="26" customFormat="1" x14ac:dyDescent="0.25">
      <c r="A17" s="12" t="s">
        <v>268</v>
      </c>
      <c r="B17" s="31">
        <v>1417</v>
      </c>
      <c r="C17" s="31"/>
      <c r="D17" s="31">
        <v>6310</v>
      </c>
      <c r="E17" s="31">
        <v>1410</v>
      </c>
      <c r="F17" s="31">
        <v>322</v>
      </c>
      <c r="G17" s="32">
        <f t="shared" si="1"/>
        <v>9459</v>
      </c>
      <c r="H17" s="31"/>
    </row>
    <row r="18" spans="1:8" s="26" customFormat="1" x14ac:dyDescent="0.25">
      <c r="A18" s="12" t="s">
        <v>278</v>
      </c>
      <c r="B18" s="31">
        <v>1231</v>
      </c>
      <c r="D18" s="31">
        <v>5445</v>
      </c>
      <c r="E18" s="31">
        <v>1362</v>
      </c>
      <c r="F18" s="31">
        <v>316</v>
      </c>
      <c r="G18" s="32">
        <f t="shared" si="1"/>
        <v>8354</v>
      </c>
      <c r="H18" s="31"/>
    </row>
    <row r="19" spans="1:8" s="91" customFormat="1" x14ac:dyDescent="0.25">
      <c r="A19" s="12" t="s">
        <v>279</v>
      </c>
      <c r="B19" s="31">
        <v>1222</v>
      </c>
      <c r="D19" s="36">
        <v>6457</v>
      </c>
      <c r="E19" s="31">
        <v>1405</v>
      </c>
      <c r="F19" s="31">
        <v>381</v>
      </c>
      <c r="G19" s="32">
        <f t="shared" si="1"/>
        <v>9465</v>
      </c>
      <c r="H19" s="31"/>
    </row>
    <row r="20" spans="1:8" s="26" customFormat="1" x14ac:dyDescent="0.25">
      <c r="A20" s="94" t="s">
        <v>55</v>
      </c>
      <c r="B20" s="94"/>
      <c r="C20" s="94"/>
      <c r="D20" s="94"/>
      <c r="E20" s="94"/>
      <c r="F20" s="94"/>
      <c r="G20" s="94"/>
      <c r="H20" s="31"/>
    </row>
    <row r="21" spans="1:8" s="26" customFormat="1" x14ac:dyDescent="0.25">
      <c r="A21" s="12" t="s">
        <v>4</v>
      </c>
      <c r="B21" s="40"/>
      <c r="C21" s="40">
        <f>C8/$G8</f>
        <v>0.89500860585197939</v>
      </c>
      <c r="D21" s="40"/>
      <c r="E21" s="40">
        <f t="shared" ref="E21:F21" si="2">E8/$G8</f>
        <v>8.3046471600688468E-2</v>
      </c>
      <c r="F21" s="40">
        <f t="shared" si="2"/>
        <v>2.1944922547332185E-2</v>
      </c>
      <c r="G21" s="41">
        <v>1</v>
      </c>
      <c r="H21" s="31"/>
    </row>
    <row r="22" spans="1:8" s="26" customFormat="1" x14ac:dyDescent="0.25">
      <c r="A22" s="12" t="s">
        <v>10</v>
      </c>
      <c r="B22" s="40"/>
      <c r="C22" s="40">
        <f>C9/$G9</f>
        <v>0.88280034572169408</v>
      </c>
      <c r="D22" s="40"/>
      <c r="E22" s="40">
        <f t="shared" ref="E22:F22" si="3">E9/$G9</f>
        <v>9.7493517718236819E-2</v>
      </c>
      <c r="F22" s="40">
        <f t="shared" si="3"/>
        <v>1.9706136560069143E-2</v>
      </c>
      <c r="G22" s="41">
        <v>1</v>
      </c>
      <c r="H22" s="31"/>
    </row>
    <row r="23" spans="1:8" s="26" customFormat="1" x14ac:dyDescent="0.25">
      <c r="A23" s="12" t="s">
        <v>3</v>
      </c>
      <c r="B23" s="40">
        <f t="shared" ref="B23:B32" si="4">B10/$G10</f>
        <v>0.12294246176256372</v>
      </c>
      <c r="C23" s="40">
        <f>C10/$G10</f>
        <v>0.25637290604515661</v>
      </c>
      <c r="D23" s="40">
        <f t="shared" ref="D23:F23" si="5">D10/$G10</f>
        <v>0.51915513474144215</v>
      </c>
      <c r="E23" s="40">
        <f t="shared" si="5"/>
        <v>8.4923525127458127E-2</v>
      </c>
      <c r="F23" s="40">
        <f t="shared" si="5"/>
        <v>1.6605972323379462E-2</v>
      </c>
      <c r="G23" s="41">
        <v>1</v>
      </c>
      <c r="H23" s="31"/>
    </row>
    <row r="24" spans="1:8" s="26" customFormat="1" x14ac:dyDescent="0.25">
      <c r="A24" s="12" t="s">
        <v>0</v>
      </c>
      <c r="B24" s="40">
        <f t="shared" si="4"/>
        <v>0.18693206404154045</v>
      </c>
      <c r="C24" s="40"/>
      <c r="D24" s="40">
        <f t="shared" ref="D24:F24" si="6">D11/$G11</f>
        <v>0.70315880571181311</v>
      </c>
      <c r="E24" s="40">
        <f t="shared" si="6"/>
        <v>9.15909418722054E-2</v>
      </c>
      <c r="F24" s="40">
        <f t="shared" si="6"/>
        <v>1.8318188374441078E-2</v>
      </c>
      <c r="G24" s="41">
        <v>1</v>
      </c>
      <c r="H24" s="31"/>
    </row>
    <row r="25" spans="1:8" s="26" customFormat="1" x14ac:dyDescent="0.25">
      <c r="A25" s="12" t="s">
        <v>1</v>
      </c>
      <c r="B25" s="40">
        <f t="shared" si="4"/>
        <v>0.22682012155696366</v>
      </c>
      <c r="C25" s="40"/>
      <c r="D25" s="40">
        <f t="shared" ref="D25:F25" si="7">D12/$G12</f>
        <v>0.66597698176645548</v>
      </c>
      <c r="E25" s="40">
        <f t="shared" si="7"/>
        <v>8.6383033751454799E-2</v>
      </c>
      <c r="F25" s="40">
        <f t="shared" si="7"/>
        <v>2.0819862925126081E-2</v>
      </c>
      <c r="G25" s="41">
        <v>1</v>
      </c>
      <c r="H25" s="31"/>
    </row>
    <row r="26" spans="1:8" s="26" customFormat="1" x14ac:dyDescent="0.25">
      <c r="A26" s="12" t="s">
        <v>2</v>
      </c>
      <c r="B26" s="40">
        <f t="shared" si="4"/>
        <v>0.235733265848412</v>
      </c>
      <c r="C26" s="40"/>
      <c r="D26" s="40">
        <f t="shared" ref="D26:F26" si="8">D13/$G13</f>
        <v>0.64051625964823489</v>
      </c>
      <c r="E26" s="40">
        <f t="shared" si="8"/>
        <v>9.9582437049221817E-2</v>
      </c>
      <c r="F26" s="40">
        <f t="shared" si="8"/>
        <v>2.4168037454131343E-2</v>
      </c>
      <c r="G26" s="41">
        <v>1</v>
      </c>
      <c r="H26" s="31"/>
    </row>
    <row r="27" spans="1:8" s="26" customFormat="1" x14ac:dyDescent="0.25">
      <c r="A27" s="12" t="s">
        <v>231</v>
      </c>
      <c r="B27" s="40">
        <f t="shared" si="4"/>
        <v>0.18847777501862428</v>
      </c>
      <c r="C27" s="40"/>
      <c r="D27" s="40">
        <f t="shared" ref="D27:G31" si="9">D14/$G14</f>
        <v>0.65917556493667739</v>
      </c>
      <c r="E27" s="40">
        <f t="shared" si="9"/>
        <v>0.12316861186987832</v>
      </c>
      <c r="F27" s="40">
        <f t="shared" si="9"/>
        <v>2.9178048174819966E-2</v>
      </c>
      <c r="G27" s="41">
        <f t="shared" si="9"/>
        <v>1</v>
      </c>
      <c r="H27" s="31"/>
    </row>
    <row r="28" spans="1:8" s="26" customFormat="1" x14ac:dyDescent="0.25">
      <c r="A28" s="12" t="s">
        <v>233</v>
      </c>
      <c r="B28" s="40">
        <f t="shared" si="4"/>
        <v>0.14691284494738932</v>
      </c>
      <c r="C28" s="40"/>
      <c r="D28" s="40">
        <f t="shared" si="9"/>
        <v>0.67728806829461985</v>
      </c>
      <c r="E28" s="40">
        <f t="shared" si="9"/>
        <v>0.14085765336509828</v>
      </c>
      <c r="F28" s="40">
        <f t="shared" si="9"/>
        <v>3.4941433392892594E-2</v>
      </c>
      <c r="G28" s="41">
        <f t="shared" si="9"/>
        <v>1</v>
      </c>
      <c r="H28" s="31"/>
    </row>
    <row r="29" spans="1:8" s="26" customFormat="1" x14ac:dyDescent="0.25">
      <c r="A29" s="12" t="s">
        <v>267</v>
      </c>
      <c r="B29" s="40">
        <f t="shared" si="4"/>
        <v>0.15517614004754701</v>
      </c>
      <c r="C29" s="40"/>
      <c r="D29" s="40">
        <f t="shared" si="9"/>
        <v>0.67430300410633237</v>
      </c>
      <c r="E29" s="40">
        <f t="shared" si="9"/>
        <v>0.13615733736762481</v>
      </c>
      <c r="F29" s="40">
        <f t="shared" si="9"/>
        <v>3.4363518478495787E-2</v>
      </c>
      <c r="G29" s="41">
        <f t="shared" si="9"/>
        <v>1</v>
      </c>
      <c r="H29" s="31"/>
    </row>
    <row r="30" spans="1:8" s="26" customFormat="1" x14ac:dyDescent="0.25">
      <c r="A30" s="12" t="s">
        <v>268</v>
      </c>
      <c r="B30" s="40">
        <f t="shared" si="4"/>
        <v>0.14980441907178349</v>
      </c>
      <c r="C30" s="40"/>
      <c r="D30" s="40">
        <f t="shared" si="9"/>
        <v>0.66708954434929701</v>
      </c>
      <c r="E30" s="40">
        <f t="shared" si="9"/>
        <v>0.14906438312718046</v>
      </c>
      <c r="F30" s="40">
        <f t="shared" si="9"/>
        <v>3.4041653451739082E-2</v>
      </c>
      <c r="G30" s="41">
        <f t="shared" si="9"/>
        <v>1</v>
      </c>
      <c r="H30" s="31"/>
    </row>
    <row r="31" spans="1:8" x14ac:dyDescent="0.25">
      <c r="A31" s="12" t="s">
        <v>278</v>
      </c>
      <c r="B31" s="40">
        <f t="shared" si="4"/>
        <v>0.14735456068949007</v>
      </c>
      <c r="C31" s="40"/>
      <c r="D31" s="40">
        <f t="shared" si="9"/>
        <v>0.65178357672971032</v>
      </c>
      <c r="E31" s="40">
        <f t="shared" si="9"/>
        <v>0.1630356715345942</v>
      </c>
      <c r="F31" s="40">
        <f t="shared" si="9"/>
        <v>3.782619104620541E-2</v>
      </c>
      <c r="G31" s="41">
        <f t="shared" si="9"/>
        <v>1</v>
      </c>
      <c r="H31" s="19"/>
    </row>
    <row r="32" spans="1:8" s="91" customFormat="1" x14ac:dyDescent="0.25">
      <c r="A32" s="12" t="s">
        <v>279</v>
      </c>
      <c r="B32" s="40">
        <f t="shared" si="4"/>
        <v>0.12910723718964606</v>
      </c>
      <c r="C32" s="40"/>
      <c r="D32" s="40">
        <f t="shared" ref="D32:F32" si="10">D19/$G19</f>
        <v>0.68219756999471737</v>
      </c>
      <c r="E32" s="40">
        <f t="shared" si="10"/>
        <v>0.14844162704701533</v>
      </c>
      <c r="F32" s="40">
        <f t="shared" si="10"/>
        <v>4.0253565768621234E-2</v>
      </c>
      <c r="G32" s="41">
        <f>G19/$G19</f>
        <v>1</v>
      </c>
      <c r="H32" s="31"/>
    </row>
    <row r="33" spans="1:10" s="26" customFormat="1" x14ac:dyDescent="0.25">
      <c r="A33" s="94" t="s">
        <v>53</v>
      </c>
      <c r="B33" s="94"/>
      <c r="C33" s="94"/>
      <c r="D33" s="94"/>
      <c r="E33" s="94"/>
      <c r="F33" s="94"/>
      <c r="G33" s="94"/>
      <c r="H33" s="31"/>
    </row>
    <row r="34" spans="1:10" s="26" customFormat="1" x14ac:dyDescent="0.25">
      <c r="A34" s="12" t="s">
        <v>10</v>
      </c>
      <c r="B34" s="40"/>
      <c r="C34" s="40">
        <f>C22-C21</f>
        <v>-1.2208260130285309E-2</v>
      </c>
      <c r="D34" s="40"/>
      <c r="E34" s="40">
        <f t="shared" ref="E34:F34" si="11">E22-E21</f>
        <v>1.4447046117548351E-2</v>
      </c>
      <c r="F34" s="40">
        <f t="shared" si="11"/>
        <v>-2.2387859872630422E-3</v>
      </c>
      <c r="G34" s="41">
        <v>0</v>
      </c>
      <c r="H34" s="31"/>
    </row>
    <row r="35" spans="1:10" s="26" customFormat="1" x14ac:dyDescent="0.25">
      <c r="A35" s="12" t="s">
        <v>3</v>
      </c>
      <c r="B35" s="40">
        <f t="shared" ref="B35:C38" si="12">B23-B22</f>
        <v>0.12294246176256372</v>
      </c>
      <c r="C35" s="40">
        <f t="shared" si="12"/>
        <v>-0.62642743967653747</v>
      </c>
      <c r="D35" s="40">
        <f t="shared" ref="D35:F35" si="13">D23-D22</f>
        <v>0.51915513474144215</v>
      </c>
      <c r="E35" s="40">
        <f t="shared" si="13"/>
        <v>-1.2569992590778692E-2</v>
      </c>
      <c r="F35" s="40">
        <f t="shared" si="13"/>
        <v>-3.1001642366896807E-3</v>
      </c>
      <c r="G35" s="41">
        <v>0</v>
      </c>
      <c r="H35" s="31"/>
    </row>
    <row r="36" spans="1:10" s="26" customFormat="1" x14ac:dyDescent="0.25">
      <c r="A36" s="12" t="s">
        <v>0</v>
      </c>
      <c r="B36" s="40">
        <f t="shared" si="12"/>
        <v>6.3989602278976723E-2</v>
      </c>
      <c r="C36" s="40">
        <f t="shared" si="12"/>
        <v>-0.25637290604515661</v>
      </c>
      <c r="D36" s="40">
        <f t="shared" ref="D36:F36" si="14">D24-D23</f>
        <v>0.18400367097037096</v>
      </c>
      <c r="E36" s="40">
        <f t="shared" si="14"/>
        <v>6.6674167447472732E-3</v>
      </c>
      <c r="F36" s="40">
        <f t="shared" si="14"/>
        <v>1.7122160510616158E-3</v>
      </c>
      <c r="G36" s="41">
        <v>0</v>
      </c>
      <c r="H36" s="31"/>
    </row>
    <row r="37" spans="1:10" s="26" customFormat="1" x14ac:dyDescent="0.25">
      <c r="A37" s="12" t="s">
        <v>1</v>
      </c>
      <c r="B37" s="40">
        <f t="shared" si="12"/>
        <v>3.9888057515423209E-2</v>
      </c>
      <c r="C37" s="40"/>
      <c r="D37" s="40">
        <f t="shared" ref="D37:F37" si="15">D25-D24</f>
        <v>-3.7181823945357628E-2</v>
      </c>
      <c r="E37" s="40">
        <f t="shared" si="15"/>
        <v>-5.2079081207506012E-3</v>
      </c>
      <c r="F37" s="40">
        <f t="shared" si="15"/>
        <v>2.5016745506850034E-3</v>
      </c>
      <c r="G37" s="41">
        <v>0</v>
      </c>
      <c r="H37" s="31"/>
    </row>
    <row r="38" spans="1:10" s="26" customFormat="1" x14ac:dyDescent="0.25">
      <c r="A38" s="42" t="s">
        <v>2</v>
      </c>
      <c r="B38" s="40">
        <f t="shared" si="12"/>
        <v>8.9131442914483494E-3</v>
      </c>
      <c r="C38" s="40"/>
      <c r="D38" s="40">
        <f t="shared" ref="D38:F38" si="16">D26-D25</f>
        <v>-2.5460722118220591E-2</v>
      </c>
      <c r="E38" s="40">
        <f t="shared" si="16"/>
        <v>1.3199403297767018E-2</v>
      </c>
      <c r="F38" s="40">
        <f t="shared" si="16"/>
        <v>3.3481745290052621E-3</v>
      </c>
      <c r="G38" s="41">
        <v>0</v>
      </c>
      <c r="H38" s="31"/>
    </row>
    <row r="39" spans="1:10" s="26" customFormat="1" x14ac:dyDescent="0.25">
      <c r="A39" s="12" t="s">
        <v>231</v>
      </c>
      <c r="B39" s="40">
        <f t="shared" ref="B39:B44" si="17">B27-B26</f>
        <v>-4.7255490829787722E-2</v>
      </c>
      <c r="C39" s="40"/>
      <c r="D39" s="40">
        <f t="shared" ref="D39:G42" si="18">D27-D26</f>
        <v>1.8659305288442507E-2</v>
      </c>
      <c r="E39" s="40">
        <f t="shared" si="18"/>
        <v>2.3586174820656503E-2</v>
      </c>
      <c r="F39" s="40">
        <f t="shared" si="18"/>
        <v>5.0100107206886221E-3</v>
      </c>
      <c r="G39" s="41">
        <f t="shared" si="18"/>
        <v>0</v>
      </c>
      <c r="H39" s="31"/>
    </row>
    <row r="40" spans="1:10" s="26" customFormat="1" x14ac:dyDescent="0.25">
      <c r="A40" s="12" t="s">
        <v>233</v>
      </c>
      <c r="B40" s="40">
        <f t="shared" si="17"/>
        <v>-4.1564930071234962E-2</v>
      </c>
      <c r="C40" s="40"/>
      <c r="D40" s="40">
        <f t="shared" si="18"/>
        <v>1.8112503357942455E-2</v>
      </c>
      <c r="E40" s="40">
        <f t="shared" si="18"/>
        <v>1.7689041495219965E-2</v>
      </c>
      <c r="F40" s="40">
        <f t="shared" si="18"/>
        <v>5.7633852180726287E-3</v>
      </c>
      <c r="G40" s="41">
        <f t="shared" si="18"/>
        <v>0</v>
      </c>
      <c r="H40" s="31"/>
    </row>
    <row r="41" spans="1:10" s="26" customFormat="1" x14ac:dyDescent="0.25">
      <c r="A41" s="12" t="s">
        <v>267</v>
      </c>
      <c r="B41" s="40">
        <f t="shared" si="17"/>
        <v>8.2632951001576915E-3</v>
      </c>
      <c r="C41" s="40"/>
      <c r="D41" s="40">
        <f t="shared" si="18"/>
        <v>-2.9850641882874784E-3</v>
      </c>
      <c r="E41" s="40">
        <f t="shared" si="18"/>
        <v>-4.7003159974734754E-3</v>
      </c>
      <c r="F41" s="40">
        <f t="shared" si="18"/>
        <v>-5.7791491439680709E-4</v>
      </c>
      <c r="G41" s="41">
        <f t="shared" si="18"/>
        <v>0</v>
      </c>
      <c r="H41" s="31"/>
    </row>
    <row r="42" spans="1:10" s="26" customFormat="1" x14ac:dyDescent="0.25">
      <c r="A42" s="12" t="s">
        <v>268</v>
      </c>
      <c r="B42" s="40">
        <f t="shared" si="17"/>
        <v>-5.371720975763522E-3</v>
      </c>
      <c r="C42" s="40"/>
      <c r="D42" s="40">
        <f t="shared" si="18"/>
        <v>-7.2134597570353565E-3</v>
      </c>
      <c r="E42" s="40">
        <f t="shared" si="18"/>
        <v>1.2907045759555646E-2</v>
      </c>
      <c r="F42" s="40">
        <f t="shared" si="18"/>
        <v>-3.2186502675670553E-4</v>
      </c>
      <c r="G42" s="41">
        <f t="shared" si="18"/>
        <v>0</v>
      </c>
      <c r="H42" s="31"/>
    </row>
    <row r="43" spans="1:10" x14ac:dyDescent="0.25">
      <c r="A43" s="12" t="s">
        <v>278</v>
      </c>
      <c r="B43" s="40">
        <f t="shared" si="17"/>
        <v>-2.4498583822934183E-3</v>
      </c>
      <c r="C43" s="40"/>
      <c r="D43" s="40">
        <f t="shared" ref="D43:F43" si="19">D31-D30</f>
        <v>-1.5305967619586691E-2</v>
      </c>
      <c r="E43" s="40">
        <f t="shared" si="19"/>
        <v>1.397128840741374E-2</v>
      </c>
      <c r="F43" s="40">
        <f t="shared" si="19"/>
        <v>3.7845375944663279E-3</v>
      </c>
      <c r="G43" s="41">
        <f t="shared" ref="G43:G44" si="20">G31-G30</f>
        <v>0</v>
      </c>
      <c r="H43" s="19"/>
    </row>
    <row r="44" spans="1:10" s="91" customFormat="1" x14ac:dyDescent="0.25">
      <c r="A44" s="12" t="s">
        <v>279</v>
      </c>
      <c r="B44" s="40">
        <f t="shared" si="17"/>
        <v>-1.8247323499844009E-2</v>
      </c>
      <c r="C44" s="40"/>
      <c r="D44" s="40">
        <f t="shared" ref="D44:F44" si="21">D32-D31</f>
        <v>3.0413993265007044E-2</v>
      </c>
      <c r="E44" s="40">
        <f t="shared" si="21"/>
        <v>-1.4594044487578867E-2</v>
      </c>
      <c r="F44" s="40">
        <f t="shared" si="21"/>
        <v>2.4273747224158246E-3</v>
      </c>
      <c r="G44" s="41">
        <f t="shared" si="20"/>
        <v>0</v>
      </c>
      <c r="H44" s="31"/>
    </row>
    <row r="45" spans="1:10" s="26" customFormat="1" ht="15" customHeight="1" x14ac:dyDescent="0.25">
      <c r="A45" s="113" t="s">
        <v>215</v>
      </c>
      <c r="B45" s="113"/>
      <c r="C45" s="113"/>
      <c r="D45" s="113"/>
      <c r="E45" s="113"/>
      <c r="F45" s="113"/>
      <c r="G45" s="113"/>
      <c r="H45" s="28"/>
      <c r="I45" s="28"/>
      <c r="J45" s="28"/>
    </row>
    <row r="46" spans="1:10" s="26" customFormat="1" x14ac:dyDescent="0.25">
      <c r="A46" s="104"/>
      <c r="B46" s="104"/>
      <c r="C46" s="104"/>
      <c r="D46" s="104"/>
      <c r="E46" s="104"/>
      <c r="F46" s="104"/>
      <c r="G46" s="104"/>
      <c r="H46" s="31"/>
    </row>
    <row r="47" spans="1:10" s="26" customFormat="1" x14ac:dyDescent="0.25">
      <c r="A47" s="96" t="s">
        <v>216</v>
      </c>
      <c r="B47" s="96"/>
      <c r="C47" s="96"/>
      <c r="D47" s="96"/>
      <c r="E47" s="96"/>
      <c r="F47" s="96"/>
      <c r="G47" s="96"/>
      <c r="H47" s="96"/>
      <c r="I47" s="27"/>
    </row>
    <row r="48" spans="1:10" x14ac:dyDescent="0.25">
      <c r="A48" s="18"/>
      <c r="G48" s="19"/>
    </row>
    <row r="49" spans="1:7" x14ac:dyDescent="0.25">
      <c r="A49" s="18"/>
      <c r="G49" s="19"/>
    </row>
    <row r="50" spans="1:7" x14ac:dyDescent="0.25">
      <c r="A50" s="18"/>
      <c r="G50" s="19"/>
    </row>
    <row r="51" spans="1:7" x14ac:dyDescent="0.25">
      <c r="A51" s="18"/>
      <c r="G51" s="19"/>
    </row>
    <row r="52" spans="1:7" x14ac:dyDescent="0.25">
      <c r="A52" s="18"/>
      <c r="G52" s="19"/>
    </row>
    <row r="53" spans="1:7" x14ac:dyDescent="0.25">
      <c r="A53" s="18"/>
      <c r="G53" s="19"/>
    </row>
    <row r="54" spans="1:7" x14ac:dyDescent="0.25">
      <c r="A54" s="18"/>
      <c r="G54" s="19"/>
    </row>
    <row r="55" spans="1:7" x14ac:dyDescent="0.25">
      <c r="A55" s="18"/>
      <c r="G55" s="19"/>
    </row>
    <row r="56" spans="1:7" x14ac:dyDescent="0.25">
      <c r="A56" s="18"/>
      <c r="G56" s="19"/>
    </row>
    <row r="57" spans="1:7" x14ac:dyDescent="0.25">
      <c r="A57" s="18"/>
      <c r="G57" s="19"/>
    </row>
    <row r="58" spans="1:7" x14ac:dyDescent="0.25">
      <c r="A58" s="18"/>
      <c r="G58" s="19"/>
    </row>
    <row r="59" spans="1:7" x14ac:dyDescent="0.25">
      <c r="A59" s="18"/>
      <c r="G59" s="19"/>
    </row>
    <row r="60" spans="1:7" x14ac:dyDescent="0.25">
      <c r="A60" s="18"/>
      <c r="G60" s="19"/>
    </row>
    <row r="61" spans="1:7" x14ac:dyDescent="0.25">
      <c r="A61" s="18"/>
      <c r="G61" s="19"/>
    </row>
    <row r="62" spans="1:7" x14ac:dyDescent="0.25">
      <c r="A62" s="18"/>
      <c r="G62" s="19"/>
    </row>
    <row r="63" spans="1:7" x14ac:dyDescent="0.25">
      <c r="A63" s="18"/>
      <c r="G63" s="19"/>
    </row>
    <row r="64" spans="1:7" x14ac:dyDescent="0.25">
      <c r="A64" s="18"/>
      <c r="G64" s="19"/>
    </row>
    <row r="65" spans="1:7" x14ac:dyDescent="0.25">
      <c r="A65" s="18"/>
      <c r="G65" s="19"/>
    </row>
    <row r="66" spans="1:7" x14ac:dyDescent="0.25">
      <c r="A66" s="18"/>
      <c r="G66" s="19"/>
    </row>
    <row r="67" spans="1:7" x14ac:dyDescent="0.25">
      <c r="A67" s="7" t="s">
        <v>138</v>
      </c>
    </row>
  </sheetData>
  <mergeCells count="11">
    <mergeCell ref="A20:G20"/>
    <mergeCell ref="A33:G33"/>
    <mergeCell ref="A46:G46"/>
    <mergeCell ref="A47:H47"/>
    <mergeCell ref="A45:G45"/>
    <mergeCell ref="A7:G7"/>
    <mergeCell ref="A1:G1"/>
    <mergeCell ref="A2:G2"/>
    <mergeCell ref="A3:G3"/>
    <mergeCell ref="A4:G4"/>
    <mergeCell ref="B5:G5"/>
  </mergeCells>
  <hyperlinks>
    <hyperlink ref="A67" r:id="rId1"/>
  </hyperlinks>
  <pageMargins left="0.70866141732283472" right="0.70866141732283472" top="0.74803149606299213" bottom="0.39" header="0.31496062992125984" footer="0.31496062992125984"/>
  <pageSetup paperSize="9" scale="77"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5"/>
  <sheetViews>
    <sheetView showGridLines="0" zoomScaleNormal="100" workbookViewId="0">
      <selection activeCell="W45" sqref="W45"/>
    </sheetView>
  </sheetViews>
  <sheetFormatPr defaultColWidth="11.5703125" defaultRowHeight="15" x14ac:dyDescent="0.25"/>
  <cols>
    <col min="1" max="1" width="24.7109375" style="10" customWidth="1"/>
    <col min="2" max="21" width="10.7109375" style="10" customWidth="1"/>
    <col min="22" max="238" width="11.5703125" style="10"/>
    <col min="239" max="239" width="51.5703125" style="10" customWidth="1"/>
    <col min="240" max="241" width="11.5703125" style="10"/>
    <col min="242" max="242" width="12" style="10" customWidth="1"/>
    <col min="243" max="494" width="11.5703125" style="10"/>
    <col min="495" max="495" width="51.5703125" style="10" customWidth="1"/>
    <col min="496" max="497" width="11.5703125" style="10"/>
    <col min="498" max="498" width="12" style="10" customWidth="1"/>
    <col min="499" max="750" width="11.5703125" style="10"/>
    <col min="751" max="751" width="51.5703125" style="10" customWidth="1"/>
    <col min="752" max="753" width="11.5703125" style="10"/>
    <col min="754" max="754" width="12" style="10" customWidth="1"/>
    <col min="755" max="1006" width="11.5703125" style="10"/>
    <col min="1007" max="1007" width="51.5703125" style="10" customWidth="1"/>
    <col min="1008" max="1009" width="11.5703125" style="10"/>
    <col min="1010" max="1010" width="12" style="10" customWidth="1"/>
    <col min="1011" max="1262" width="11.5703125" style="10"/>
    <col min="1263" max="1263" width="51.5703125" style="10" customWidth="1"/>
    <col min="1264" max="1265" width="11.5703125" style="10"/>
    <col min="1266" max="1266" width="12" style="10" customWidth="1"/>
    <col min="1267" max="1518" width="11.5703125" style="10"/>
    <col min="1519" max="1519" width="51.5703125" style="10" customWidth="1"/>
    <col min="1520" max="1521" width="11.5703125" style="10"/>
    <col min="1522" max="1522" width="12" style="10" customWidth="1"/>
    <col min="1523" max="1774" width="11.5703125" style="10"/>
    <col min="1775" max="1775" width="51.5703125" style="10" customWidth="1"/>
    <col min="1776" max="1777" width="11.5703125" style="10"/>
    <col min="1778" max="1778" width="12" style="10" customWidth="1"/>
    <col min="1779" max="2030" width="11.5703125" style="10"/>
    <col min="2031" max="2031" width="51.5703125" style="10" customWidth="1"/>
    <col min="2032" max="2033" width="11.5703125" style="10"/>
    <col min="2034" max="2034" width="12" style="10" customWidth="1"/>
    <col min="2035" max="2286" width="11.5703125" style="10"/>
    <col min="2287" max="2287" width="51.5703125" style="10" customWidth="1"/>
    <col min="2288" max="2289" width="11.5703125" style="10"/>
    <col min="2290" max="2290" width="12" style="10" customWidth="1"/>
    <col min="2291" max="2542" width="11.5703125" style="10"/>
    <col min="2543" max="2543" width="51.5703125" style="10" customWidth="1"/>
    <col min="2544" max="2545" width="11.5703125" style="10"/>
    <col min="2546" max="2546" width="12" style="10" customWidth="1"/>
    <col min="2547" max="2798" width="11.5703125" style="10"/>
    <col min="2799" max="2799" width="51.5703125" style="10" customWidth="1"/>
    <col min="2800" max="2801" width="11.5703125" style="10"/>
    <col min="2802" max="2802" width="12" style="10" customWidth="1"/>
    <col min="2803" max="3054" width="11.5703125" style="10"/>
    <col min="3055" max="3055" width="51.5703125" style="10" customWidth="1"/>
    <col min="3056" max="3057" width="11.5703125" style="10"/>
    <col min="3058" max="3058" width="12" style="10" customWidth="1"/>
    <col min="3059" max="3310" width="11.5703125" style="10"/>
    <col min="3311" max="3311" width="51.5703125" style="10" customWidth="1"/>
    <col min="3312" max="3313" width="11.5703125" style="10"/>
    <col min="3314" max="3314" width="12" style="10" customWidth="1"/>
    <col min="3315" max="3566" width="11.5703125" style="10"/>
    <col min="3567" max="3567" width="51.5703125" style="10" customWidth="1"/>
    <col min="3568" max="3569" width="11.5703125" style="10"/>
    <col min="3570" max="3570" width="12" style="10" customWidth="1"/>
    <col min="3571" max="3822" width="11.5703125" style="10"/>
    <col min="3823" max="3823" width="51.5703125" style="10" customWidth="1"/>
    <col min="3824" max="3825" width="11.5703125" style="10"/>
    <col min="3826" max="3826" width="12" style="10" customWidth="1"/>
    <col min="3827" max="4078" width="11.5703125" style="10"/>
    <col min="4079" max="4079" width="51.5703125" style="10" customWidth="1"/>
    <col min="4080" max="4081" width="11.5703125" style="10"/>
    <col min="4082" max="4082" width="12" style="10" customWidth="1"/>
    <col min="4083" max="4334" width="11.5703125" style="10"/>
    <col min="4335" max="4335" width="51.5703125" style="10" customWidth="1"/>
    <col min="4336" max="4337" width="11.5703125" style="10"/>
    <col min="4338" max="4338" width="12" style="10" customWidth="1"/>
    <col min="4339" max="4590" width="11.5703125" style="10"/>
    <col min="4591" max="4591" width="51.5703125" style="10" customWidth="1"/>
    <col min="4592" max="4593" width="11.5703125" style="10"/>
    <col min="4594" max="4594" width="12" style="10" customWidth="1"/>
    <col min="4595" max="4846" width="11.5703125" style="10"/>
    <col min="4847" max="4847" width="51.5703125" style="10" customWidth="1"/>
    <col min="4848" max="4849" width="11.5703125" style="10"/>
    <col min="4850" max="4850" width="12" style="10" customWidth="1"/>
    <col min="4851" max="5102" width="11.5703125" style="10"/>
    <col min="5103" max="5103" width="51.5703125" style="10" customWidth="1"/>
    <col min="5104" max="5105" width="11.5703125" style="10"/>
    <col min="5106" max="5106" width="12" style="10" customWidth="1"/>
    <col min="5107" max="5358" width="11.5703125" style="10"/>
    <col min="5359" max="5359" width="51.5703125" style="10" customWidth="1"/>
    <col min="5360" max="5361" width="11.5703125" style="10"/>
    <col min="5362" max="5362" width="12" style="10" customWidth="1"/>
    <col min="5363" max="5614" width="11.5703125" style="10"/>
    <col min="5615" max="5615" width="51.5703125" style="10" customWidth="1"/>
    <col min="5616" max="5617" width="11.5703125" style="10"/>
    <col min="5618" max="5618" width="12" style="10" customWidth="1"/>
    <col min="5619" max="5870" width="11.5703125" style="10"/>
    <col min="5871" max="5871" width="51.5703125" style="10" customWidth="1"/>
    <col min="5872" max="5873" width="11.5703125" style="10"/>
    <col min="5874" max="5874" width="12" style="10" customWidth="1"/>
    <col min="5875" max="6126" width="11.5703125" style="10"/>
    <col min="6127" max="6127" width="51.5703125" style="10" customWidth="1"/>
    <col min="6128" max="6129" width="11.5703125" style="10"/>
    <col min="6130" max="6130" width="12" style="10" customWidth="1"/>
    <col min="6131" max="6382" width="11.5703125" style="10"/>
    <col min="6383" max="6383" width="51.5703125" style="10" customWidth="1"/>
    <col min="6384" max="6385" width="11.5703125" style="10"/>
    <col min="6386" max="6386" width="12" style="10" customWidth="1"/>
    <col min="6387" max="6638" width="11.5703125" style="10"/>
    <col min="6639" max="6639" width="51.5703125" style="10" customWidth="1"/>
    <col min="6640" max="6641" width="11.5703125" style="10"/>
    <col min="6642" max="6642" width="12" style="10" customWidth="1"/>
    <col min="6643" max="6894" width="11.5703125" style="10"/>
    <col min="6895" max="6895" width="51.5703125" style="10" customWidth="1"/>
    <col min="6896" max="6897" width="11.5703125" style="10"/>
    <col min="6898" max="6898" width="12" style="10" customWidth="1"/>
    <col min="6899" max="7150" width="11.5703125" style="10"/>
    <col min="7151" max="7151" width="51.5703125" style="10" customWidth="1"/>
    <col min="7152" max="7153" width="11.5703125" style="10"/>
    <col min="7154" max="7154" width="12" style="10" customWidth="1"/>
    <col min="7155" max="7406" width="11.5703125" style="10"/>
    <col min="7407" max="7407" width="51.5703125" style="10" customWidth="1"/>
    <col min="7408" max="7409" width="11.5703125" style="10"/>
    <col min="7410" max="7410" width="12" style="10" customWidth="1"/>
    <col min="7411" max="7662" width="11.5703125" style="10"/>
    <col min="7663" max="7663" width="51.5703125" style="10" customWidth="1"/>
    <col min="7664" max="7665" width="11.5703125" style="10"/>
    <col min="7666" max="7666" width="12" style="10" customWidth="1"/>
    <col min="7667" max="7918" width="11.5703125" style="10"/>
    <col min="7919" max="7919" width="51.5703125" style="10" customWidth="1"/>
    <col min="7920" max="7921" width="11.5703125" style="10"/>
    <col min="7922" max="7922" width="12" style="10" customWidth="1"/>
    <col min="7923" max="8174" width="11.5703125" style="10"/>
    <col min="8175" max="8175" width="51.5703125" style="10" customWidth="1"/>
    <col min="8176" max="8177" width="11.5703125" style="10"/>
    <col min="8178" max="8178" width="12" style="10" customWidth="1"/>
    <col min="8179" max="8430" width="11.5703125" style="10"/>
    <col min="8431" max="8431" width="51.5703125" style="10" customWidth="1"/>
    <col min="8432" max="8433" width="11.5703125" style="10"/>
    <col min="8434" max="8434" width="12" style="10" customWidth="1"/>
    <col min="8435" max="8686" width="11.5703125" style="10"/>
    <col min="8687" max="8687" width="51.5703125" style="10" customWidth="1"/>
    <col min="8688" max="8689" width="11.5703125" style="10"/>
    <col min="8690" max="8690" width="12" style="10" customWidth="1"/>
    <col min="8691" max="8942" width="11.5703125" style="10"/>
    <col min="8943" max="8943" width="51.5703125" style="10" customWidth="1"/>
    <col min="8944" max="8945" width="11.5703125" style="10"/>
    <col min="8946" max="8946" width="12" style="10" customWidth="1"/>
    <col min="8947" max="9198" width="11.5703125" style="10"/>
    <col min="9199" max="9199" width="51.5703125" style="10" customWidth="1"/>
    <col min="9200" max="9201" width="11.5703125" style="10"/>
    <col min="9202" max="9202" width="12" style="10" customWidth="1"/>
    <col min="9203" max="9454" width="11.5703125" style="10"/>
    <col min="9455" max="9455" width="51.5703125" style="10" customWidth="1"/>
    <col min="9456" max="9457" width="11.5703125" style="10"/>
    <col min="9458" max="9458" width="12" style="10" customWidth="1"/>
    <col min="9459" max="9710" width="11.5703125" style="10"/>
    <col min="9711" max="9711" width="51.5703125" style="10" customWidth="1"/>
    <col min="9712" max="9713" width="11.5703125" style="10"/>
    <col min="9714" max="9714" width="12" style="10" customWidth="1"/>
    <col min="9715" max="9966" width="11.5703125" style="10"/>
    <col min="9967" max="9967" width="51.5703125" style="10" customWidth="1"/>
    <col min="9968" max="9969" width="11.5703125" style="10"/>
    <col min="9970" max="9970" width="12" style="10" customWidth="1"/>
    <col min="9971" max="10222" width="11.5703125" style="10"/>
    <col min="10223" max="10223" width="51.5703125" style="10" customWidth="1"/>
    <col min="10224" max="10225" width="11.5703125" style="10"/>
    <col min="10226" max="10226" width="12" style="10" customWidth="1"/>
    <col min="10227" max="10478" width="11.5703125" style="10"/>
    <col min="10479" max="10479" width="51.5703125" style="10" customWidth="1"/>
    <col min="10480" max="10481" width="11.5703125" style="10"/>
    <col min="10482" max="10482" width="12" style="10" customWidth="1"/>
    <col min="10483" max="10734" width="11.5703125" style="10"/>
    <col min="10735" max="10735" width="51.5703125" style="10" customWidth="1"/>
    <col min="10736" max="10737" width="11.5703125" style="10"/>
    <col min="10738" max="10738" width="12" style="10" customWidth="1"/>
    <col min="10739" max="10990" width="11.5703125" style="10"/>
    <col min="10991" max="10991" width="51.5703125" style="10" customWidth="1"/>
    <col min="10992" max="10993" width="11.5703125" style="10"/>
    <col min="10994" max="10994" width="12" style="10" customWidth="1"/>
    <col min="10995" max="11246" width="11.5703125" style="10"/>
    <col min="11247" max="11247" width="51.5703125" style="10" customWidth="1"/>
    <col min="11248" max="11249" width="11.5703125" style="10"/>
    <col min="11250" max="11250" width="12" style="10" customWidth="1"/>
    <col min="11251" max="11502" width="11.5703125" style="10"/>
    <col min="11503" max="11503" width="51.5703125" style="10" customWidth="1"/>
    <col min="11504" max="11505" width="11.5703125" style="10"/>
    <col min="11506" max="11506" width="12" style="10" customWidth="1"/>
    <col min="11507" max="11758" width="11.5703125" style="10"/>
    <col min="11759" max="11759" width="51.5703125" style="10" customWidth="1"/>
    <col min="11760" max="11761" width="11.5703125" style="10"/>
    <col min="11762" max="11762" width="12" style="10" customWidth="1"/>
    <col min="11763" max="12014" width="11.5703125" style="10"/>
    <col min="12015" max="12015" width="51.5703125" style="10" customWidth="1"/>
    <col min="12016" max="12017" width="11.5703125" style="10"/>
    <col min="12018" max="12018" width="12" style="10" customWidth="1"/>
    <col min="12019" max="12270" width="11.5703125" style="10"/>
    <col min="12271" max="12271" width="51.5703125" style="10" customWidth="1"/>
    <col min="12272" max="12273" width="11.5703125" style="10"/>
    <col min="12274" max="12274" width="12" style="10" customWidth="1"/>
    <col min="12275" max="12526" width="11.5703125" style="10"/>
    <col min="12527" max="12527" width="51.5703125" style="10" customWidth="1"/>
    <col min="12528" max="12529" width="11.5703125" style="10"/>
    <col min="12530" max="12530" width="12" style="10" customWidth="1"/>
    <col min="12531" max="12782" width="11.5703125" style="10"/>
    <col min="12783" max="12783" width="51.5703125" style="10" customWidth="1"/>
    <col min="12784" max="12785" width="11.5703125" style="10"/>
    <col min="12786" max="12786" width="12" style="10" customWidth="1"/>
    <col min="12787" max="13038" width="11.5703125" style="10"/>
    <col min="13039" max="13039" width="51.5703125" style="10" customWidth="1"/>
    <col min="13040" max="13041" width="11.5703125" style="10"/>
    <col min="13042" max="13042" width="12" style="10" customWidth="1"/>
    <col min="13043" max="13294" width="11.5703125" style="10"/>
    <col min="13295" max="13295" width="51.5703125" style="10" customWidth="1"/>
    <col min="13296" max="13297" width="11.5703125" style="10"/>
    <col min="13298" max="13298" width="12" style="10" customWidth="1"/>
    <col min="13299" max="13550" width="11.5703125" style="10"/>
    <col min="13551" max="13551" width="51.5703125" style="10" customWidth="1"/>
    <col min="13552" max="13553" width="11.5703125" style="10"/>
    <col min="13554" max="13554" width="12" style="10" customWidth="1"/>
    <col min="13555" max="13806" width="11.5703125" style="10"/>
    <col min="13807" max="13807" width="51.5703125" style="10" customWidth="1"/>
    <col min="13808" max="13809" width="11.5703125" style="10"/>
    <col min="13810" max="13810" width="12" style="10" customWidth="1"/>
    <col min="13811" max="14062" width="11.5703125" style="10"/>
    <col min="14063" max="14063" width="51.5703125" style="10" customWidth="1"/>
    <col min="14064" max="14065" width="11.5703125" style="10"/>
    <col min="14066" max="14066" width="12" style="10" customWidth="1"/>
    <col min="14067" max="14318" width="11.5703125" style="10"/>
    <col min="14319" max="14319" width="51.5703125" style="10" customWidth="1"/>
    <col min="14320" max="14321" width="11.5703125" style="10"/>
    <col min="14322" max="14322" width="12" style="10" customWidth="1"/>
    <col min="14323" max="14574" width="11.5703125" style="10"/>
    <col min="14575" max="14575" width="51.5703125" style="10" customWidth="1"/>
    <col min="14576" max="14577" width="11.5703125" style="10"/>
    <col min="14578" max="14578" width="12" style="10" customWidth="1"/>
    <col min="14579" max="14830" width="11.5703125" style="10"/>
    <col min="14831" max="14831" width="51.5703125" style="10" customWidth="1"/>
    <col min="14832" max="14833" width="11.5703125" style="10"/>
    <col min="14834" max="14834" width="12" style="10" customWidth="1"/>
    <col min="14835" max="15086" width="11.5703125" style="10"/>
    <col min="15087" max="15087" width="51.5703125" style="10" customWidth="1"/>
    <col min="15088" max="15089" width="11.5703125" style="10"/>
    <col min="15090" max="15090" width="12" style="10" customWidth="1"/>
    <col min="15091" max="15342" width="11.5703125" style="10"/>
    <col min="15343" max="15343" width="51.5703125" style="10" customWidth="1"/>
    <col min="15344" max="15345" width="11.5703125" style="10"/>
    <col min="15346" max="15346" width="12" style="10" customWidth="1"/>
    <col min="15347" max="15598" width="11.5703125" style="10"/>
    <col min="15599" max="15599" width="51.5703125" style="10" customWidth="1"/>
    <col min="15600" max="15601" width="11.5703125" style="10"/>
    <col min="15602" max="15602" width="12" style="10" customWidth="1"/>
    <col min="15603" max="15854" width="11.5703125" style="10"/>
    <col min="15855" max="15855" width="51.5703125" style="10" customWidth="1"/>
    <col min="15856" max="15857" width="11.5703125" style="10"/>
    <col min="15858" max="15858" width="12" style="10" customWidth="1"/>
    <col min="15859" max="16110" width="11.5703125" style="10"/>
    <col min="16111" max="16111" width="51.5703125" style="10" customWidth="1"/>
    <col min="16112" max="16113" width="11.5703125" style="10"/>
    <col min="16114" max="16114" width="12" style="10" customWidth="1"/>
    <col min="16115" max="16384" width="11.5703125" style="10"/>
  </cols>
  <sheetData>
    <row r="1" spans="1:22" ht="75" customHeight="1" x14ac:dyDescent="0.25">
      <c r="A1" s="105"/>
      <c r="B1" s="105"/>
      <c r="C1" s="105"/>
      <c r="D1" s="105"/>
      <c r="E1" s="105"/>
      <c r="F1" s="105"/>
      <c r="G1" s="105"/>
      <c r="H1" s="105"/>
      <c r="I1" s="105"/>
      <c r="J1" s="105"/>
      <c r="K1" s="105"/>
      <c r="L1" s="105"/>
      <c r="M1" s="105"/>
      <c r="N1" s="105"/>
      <c r="O1" s="105"/>
      <c r="P1" s="105"/>
      <c r="Q1" s="105"/>
      <c r="R1" s="105"/>
      <c r="S1" s="105"/>
      <c r="T1" s="105"/>
      <c r="U1" s="105"/>
    </row>
    <row r="2" spans="1:22" s="26" customFormat="1" ht="15" customHeight="1" x14ac:dyDescent="0.25">
      <c r="A2" s="98" t="s">
        <v>144</v>
      </c>
      <c r="B2" s="98"/>
      <c r="C2" s="98"/>
      <c r="D2" s="98"/>
      <c r="E2" s="98"/>
      <c r="F2" s="98"/>
      <c r="G2" s="98"/>
      <c r="H2" s="98"/>
      <c r="I2" s="98"/>
      <c r="J2" s="98"/>
      <c r="K2" s="98"/>
      <c r="L2" s="98"/>
      <c r="M2" s="98"/>
      <c r="N2" s="98"/>
      <c r="O2" s="98"/>
      <c r="P2" s="98"/>
      <c r="Q2" s="98"/>
      <c r="R2" s="98"/>
      <c r="S2" s="98"/>
      <c r="T2" s="98"/>
      <c r="U2" s="98"/>
    </row>
    <row r="3" spans="1:22" s="26" customFormat="1" ht="24.95" customHeight="1" x14ac:dyDescent="0.25">
      <c r="A3" s="99" t="str">
        <f>Contents!A3</f>
        <v>Released: December 2016</v>
      </c>
      <c r="B3" s="99"/>
      <c r="C3" s="99"/>
      <c r="D3" s="99"/>
      <c r="E3" s="99"/>
      <c r="F3" s="99"/>
      <c r="G3" s="99"/>
      <c r="H3" s="99"/>
      <c r="I3" s="99"/>
      <c r="J3" s="99"/>
      <c r="K3" s="99"/>
      <c r="L3" s="99"/>
      <c r="M3" s="99"/>
      <c r="N3" s="99"/>
      <c r="O3" s="99"/>
      <c r="P3" s="99"/>
      <c r="Q3" s="99"/>
      <c r="R3" s="99"/>
      <c r="S3" s="99"/>
      <c r="T3" s="99"/>
      <c r="U3" s="99"/>
    </row>
    <row r="4" spans="1:22" s="26" customFormat="1" x14ac:dyDescent="0.25">
      <c r="A4" s="106" t="s">
        <v>217</v>
      </c>
      <c r="B4" s="106"/>
      <c r="C4" s="106"/>
      <c r="D4" s="106"/>
      <c r="E4" s="106"/>
      <c r="F4" s="106"/>
      <c r="G4" s="106"/>
      <c r="H4" s="106"/>
      <c r="I4" s="106"/>
      <c r="J4" s="106"/>
      <c r="K4" s="106"/>
      <c r="L4" s="106"/>
      <c r="M4" s="106"/>
      <c r="N4" s="106"/>
      <c r="O4" s="106"/>
      <c r="P4" s="106"/>
      <c r="Q4" s="106"/>
      <c r="R4" s="106"/>
      <c r="S4" s="106"/>
      <c r="T4" s="106"/>
      <c r="U4" s="106"/>
    </row>
    <row r="5" spans="1:22" s="26" customFormat="1" ht="15" customHeight="1" x14ac:dyDescent="0.25">
      <c r="A5" s="27"/>
      <c r="B5" s="100" t="s">
        <v>167</v>
      </c>
      <c r="C5" s="100"/>
      <c r="D5" s="100"/>
      <c r="E5" s="100"/>
      <c r="F5" s="100"/>
      <c r="G5" s="100"/>
      <c r="H5" s="100" t="s">
        <v>161</v>
      </c>
      <c r="I5" s="100"/>
      <c r="J5" s="100"/>
      <c r="K5" s="100"/>
      <c r="L5" s="100"/>
      <c r="M5" s="100"/>
      <c r="N5" s="115" t="s">
        <v>65</v>
      </c>
      <c r="O5" s="108" t="s">
        <v>168</v>
      </c>
      <c r="P5" s="108"/>
      <c r="Q5" s="108"/>
      <c r="R5" s="108"/>
      <c r="S5" s="108"/>
      <c r="T5" s="108"/>
      <c r="U5" s="119" t="s">
        <v>122</v>
      </c>
    </row>
    <row r="6" spans="1:22" s="26" customFormat="1" ht="37.5" customHeight="1" x14ac:dyDescent="0.25">
      <c r="A6" s="28" t="s">
        <v>72</v>
      </c>
      <c r="B6" s="49" t="s">
        <v>38</v>
      </c>
      <c r="C6" s="49" t="s">
        <v>39</v>
      </c>
      <c r="D6" s="49" t="s">
        <v>170</v>
      </c>
      <c r="E6" s="49" t="s">
        <v>40</v>
      </c>
      <c r="F6" s="49" t="s">
        <v>41</v>
      </c>
      <c r="G6" s="50" t="s">
        <v>42</v>
      </c>
      <c r="H6" s="49" t="s">
        <v>117</v>
      </c>
      <c r="I6" s="49" t="s">
        <v>62</v>
      </c>
      <c r="J6" s="49" t="s">
        <v>118</v>
      </c>
      <c r="K6" s="49" t="s">
        <v>119</v>
      </c>
      <c r="L6" s="49" t="s">
        <v>115</v>
      </c>
      <c r="M6" s="50" t="s">
        <v>120</v>
      </c>
      <c r="N6" s="116"/>
      <c r="O6" s="49">
        <v>0</v>
      </c>
      <c r="P6" s="49" t="s">
        <v>135</v>
      </c>
      <c r="Q6" s="49" t="s">
        <v>169</v>
      </c>
      <c r="R6" s="49" t="s">
        <v>275</v>
      </c>
      <c r="S6" s="49" t="s">
        <v>276</v>
      </c>
      <c r="T6" s="50" t="s">
        <v>277</v>
      </c>
      <c r="U6" s="120"/>
      <c r="V6" s="29"/>
    </row>
    <row r="7" spans="1:22" s="26" customFormat="1" x14ac:dyDescent="0.25">
      <c r="A7" s="101" t="s">
        <v>54</v>
      </c>
      <c r="B7" s="101"/>
      <c r="C7" s="101"/>
      <c r="D7" s="101"/>
      <c r="E7" s="101"/>
      <c r="F7" s="101"/>
      <c r="G7" s="114"/>
      <c r="H7" s="101"/>
      <c r="I7" s="101"/>
      <c r="J7" s="101"/>
      <c r="K7" s="101"/>
      <c r="L7" s="101"/>
      <c r="M7" s="114"/>
      <c r="N7" s="101"/>
      <c r="O7" s="101"/>
      <c r="P7" s="101"/>
      <c r="Q7" s="101"/>
      <c r="R7" s="101"/>
      <c r="S7" s="101"/>
      <c r="T7" s="101"/>
      <c r="U7" s="101"/>
      <c r="V7" s="29"/>
    </row>
    <row r="8" spans="1:22" s="26" customFormat="1" x14ac:dyDescent="0.25">
      <c r="A8" s="12" t="s">
        <v>4</v>
      </c>
      <c r="B8" s="31"/>
      <c r="C8" s="31"/>
      <c r="D8" s="31">
        <v>3942</v>
      </c>
      <c r="E8" s="31">
        <v>539</v>
      </c>
      <c r="F8" s="31">
        <v>49</v>
      </c>
      <c r="G8" s="51">
        <v>118</v>
      </c>
      <c r="H8" s="31">
        <v>3125</v>
      </c>
      <c r="I8" s="31">
        <v>673</v>
      </c>
      <c r="J8" s="31">
        <v>413</v>
      </c>
      <c r="K8" s="31">
        <v>353</v>
      </c>
      <c r="L8" s="31">
        <v>43</v>
      </c>
      <c r="M8" s="51">
        <v>41</v>
      </c>
      <c r="N8" s="52">
        <v>792</v>
      </c>
      <c r="O8" s="31"/>
      <c r="P8" s="31"/>
      <c r="Q8" s="31">
        <v>4409</v>
      </c>
      <c r="R8" s="31">
        <v>101</v>
      </c>
      <c r="S8" s="31">
        <v>78</v>
      </c>
      <c r="T8" s="51">
        <v>60</v>
      </c>
      <c r="U8" s="32">
        <v>4648</v>
      </c>
      <c r="V8" s="31"/>
    </row>
    <row r="9" spans="1:22" s="26" customFormat="1" x14ac:dyDescent="0.25">
      <c r="A9" s="12" t="s">
        <v>10</v>
      </c>
      <c r="B9" s="31"/>
      <c r="C9" s="31"/>
      <c r="D9" s="31">
        <v>5053</v>
      </c>
      <c r="E9" s="31">
        <v>554</v>
      </c>
      <c r="F9" s="31">
        <v>46</v>
      </c>
      <c r="G9" s="53">
        <v>132</v>
      </c>
      <c r="H9" s="31">
        <v>3974</v>
      </c>
      <c r="I9" s="31">
        <v>781</v>
      </c>
      <c r="J9" s="31">
        <v>483</v>
      </c>
      <c r="K9" s="31">
        <v>441</v>
      </c>
      <c r="L9" s="31">
        <v>51</v>
      </c>
      <c r="M9" s="53">
        <v>55</v>
      </c>
      <c r="N9" s="54">
        <v>1034</v>
      </c>
      <c r="O9" s="31"/>
      <c r="P9" s="31"/>
      <c r="Q9" s="31">
        <v>5529</v>
      </c>
      <c r="R9" s="31">
        <v>96</v>
      </c>
      <c r="S9" s="31">
        <v>102</v>
      </c>
      <c r="T9" s="53">
        <v>58</v>
      </c>
      <c r="U9" s="32">
        <v>5785</v>
      </c>
      <c r="V9" s="31"/>
    </row>
    <row r="10" spans="1:22" s="26" customFormat="1" x14ac:dyDescent="0.25">
      <c r="A10" s="12" t="s">
        <v>3</v>
      </c>
      <c r="B10" s="31">
        <v>3715</v>
      </c>
      <c r="C10" s="31">
        <v>594</v>
      </c>
      <c r="D10" s="31">
        <v>1717</v>
      </c>
      <c r="E10" s="31">
        <v>583</v>
      </c>
      <c r="F10" s="31">
        <v>71</v>
      </c>
      <c r="G10" s="53">
        <v>185</v>
      </c>
      <c r="H10" s="31">
        <v>4741</v>
      </c>
      <c r="I10" s="31">
        <v>904</v>
      </c>
      <c r="J10" s="31">
        <v>578</v>
      </c>
      <c r="K10" s="31">
        <v>538</v>
      </c>
      <c r="L10" s="31">
        <v>43</v>
      </c>
      <c r="M10" s="53">
        <v>61</v>
      </c>
      <c r="N10" s="54">
        <v>1209</v>
      </c>
      <c r="O10" s="31">
        <v>4300</v>
      </c>
      <c r="P10" s="31">
        <v>417</v>
      </c>
      <c r="Q10" s="31">
        <v>1855</v>
      </c>
      <c r="R10" s="31">
        <v>105</v>
      </c>
      <c r="S10" s="31">
        <v>106</v>
      </c>
      <c r="T10" s="53">
        <v>82</v>
      </c>
      <c r="U10" s="32">
        <v>6865</v>
      </c>
      <c r="V10" s="31"/>
    </row>
    <row r="11" spans="1:22" s="26" customFormat="1" x14ac:dyDescent="0.25">
      <c r="A11" s="12" t="s">
        <v>0</v>
      </c>
      <c r="B11" s="31">
        <v>5360</v>
      </c>
      <c r="C11" s="31">
        <v>783</v>
      </c>
      <c r="D11" s="31"/>
      <c r="E11" s="31">
        <v>580</v>
      </c>
      <c r="F11" s="31">
        <v>39</v>
      </c>
      <c r="G11" s="53">
        <v>171</v>
      </c>
      <c r="H11" s="31">
        <v>4734</v>
      </c>
      <c r="I11" s="31">
        <v>938</v>
      </c>
      <c r="J11" s="31">
        <v>575</v>
      </c>
      <c r="K11" s="31">
        <v>570</v>
      </c>
      <c r="L11" s="31">
        <v>66</v>
      </c>
      <c r="M11" s="53">
        <v>50</v>
      </c>
      <c r="N11" s="54">
        <v>1178</v>
      </c>
      <c r="O11" s="31">
        <v>6309</v>
      </c>
      <c r="P11" s="31">
        <v>372</v>
      </c>
      <c r="Q11" s="31"/>
      <c r="R11" s="31">
        <v>84</v>
      </c>
      <c r="S11" s="31">
        <v>99</v>
      </c>
      <c r="T11" s="53">
        <v>69</v>
      </c>
      <c r="U11" s="32">
        <v>6933</v>
      </c>
      <c r="V11" s="31"/>
    </row>
    <row r="12" spans="1:22" s="26" customFormat="1" x14ac:dyDescent="0.25">
      <c r="A12" s="12" t="s">
        <v>1</v>
      </c>
      <c r="B12" s="31">
        <v>5877</v>
      </c>
      <c r="C12" s="31">
        <v>814</v>
      </c>
      <c r="D12" s="31"/>
      <c r="E12" s="31">
        <v>684</v>
      </c>
      <c r="F12" s="31">
        <v>80</v>
      </c>
      <c r="G12" s="53">
        <v>278</v>
      </c>
      <c r="H12" s="31">
        <v>5127</v>
      </c>
      <c r="I12" s="31">
        <v>1030</v>
      </c>
      <c r="J12" s="31">
        <v>693</v>
      </c>
      <c r="K12" s="31">
        <v>681</v>
      </c>
      <c r="L12" s="31">
        <v>98</v>
      </c>
      <c r="M12" s="53">
        <v>104</v>
      </c>
      <c r="N12" s="54">
        <v>1428</v>
      </c>
      <c r="O12" s="31">
        <v>7148</v>
      </c>
      <c r="P12" s="31">
        <v>381</v>
      </c>
      <c r="Q12" s="31"/>
      <c r="R12" s="31">
        <v>70</v>
      </c>
      <c r="S12" s="31">
        <v>79</v>
      </c>
      <c r="T12" s="53">
        <v>55</v>
      </c>
      <c r="U12" s="32">
        <v>7733</v>
      </c>
      <c r="V12" s="31"/>
    </row>
    <row r="13" spans="1:22" s="26" customFormat="1" x14ac:dyDescent="0.25">
      <c r="A13" s="12" t="s">
        <v>2</v>
      </c>
      <c r="B13" s="31">
        <v>5905</v>
      </c>
      <c r="C13" s="31">
        <v>912</v>
      </c>
      <c r="D13" s="31"/>
      <c r="E13" s="31">
        <v>793</v>
      </c>
      <c r="F13" s="31">
        <v>85</v>
      </c>
      <c r="G13" s="53">
        <v>208</v>
      </c>
      <c r="H13" s="31">
        <v>4714</v>
      </c>
      <c r="I13" s="31">
        <v>1128</v>
      </c>
      <c r="J13" s="31">
        <v>870</v>
      </c>
      <c r="K13" s="31">
        <v>885</v>
      </c>
      <c r="L13" s="31">
        <v>137</v>
      </c>
      <c r="M13" s="53">
        <v>169</v>
      </c>
      <c r="N13" s="54">
        <v>1484</v>
      </c>
      <c r="O13" s="31">
        <v>7340</v>
      </c>
      <c r="P13" s="31">
        <v>344</v>
      </c>
      <c r="Q13" s="31"/>
      <c r="R13" s="31">
        <v>75</v>
      </c>
      <c r="S13" s="31">
        <v>96</v>
      </c>
      <c r="T13" s="53">
        <v>48</v>
      </c>
      <c r="U13" s="32">
        <v>7903</v>
      </c>
      <c r="V13" s="31"/>
    </row>
    <row r="14" spans="1:22" s="26" customFormat="1" x14ac:dyDescent="0.25">
      <c r="A14" s="12" t="s">
        <v>231</v>
      </c>
      <c r="B14" s="31">
        <v>6100</v>
      </c>
      <c r="C14" s="31">
        <v>946</v>
      </c>
      <c r="D14" s="31"/>
      <c r="E14" s="31">
        <v>736</v>
      </c>
      <c r="F14" s="31">
        <v>107</v>
      </c>
      <c r="G14" s="53">
        <v>165</v>
      </c>
      <c r="H14" s="31">
        <v>4932</v>
      </c>
      <c r="I14" s="31">
        <v>1159</v>
      </c>
      <c r="J14" s="31">
        <v>836</v>
      </c>
      <c r="K14" s="31">
        <v>876</v>
      </c>
      <c r="L14" s="31">
        <v>102</v>
      </c>
      <c r="M14" s="53">
        <v>149</v>
      </c>
      <c r="N14" s="54">
        <v>1478</v>
      </c>
      <c r="O14" s="31">
        <v>7427</v>
      </c>
      <c r="P14" s="31">
        <v>369</v>
      </c>
      <c r="Q14" s="31"/>
      <c r="R14" s="31">
        <v>105</v>
      </c>
      <c r="S14" s="31">
        <v>89</v>
      </c>
      <c r="T14" s="53">
        <v>64</v>
      </c>
      <c r="U14" s="32">
        <v>8054</v>
      </c>
      <c r="V14" s="31"/>
    </row>
    <row r="15" spans="1:22" s="26" customFormat="1" x14ac:dyDescent="0.25">
      <c r="A15" s="12" t="s">
        <v>233</v>
      </c>
      <c r="B15" s="31">
        <v>7644</v>
      </c>
      <c r="C15" s="31">
        <v>1173</v>
      </c>
      <c r="D15" s="31"/>
      <c r="E15" s="31">
        <v>927</v>
      </c>
      <c r="F15" s="31">
        <v>96</v>
      </c>
      <c r="G15" s="53">
        <v>234</v>
      </c>
      <c r="H15" s="31">
        <v>6068</v>
      </c>
      <c r="I15" s="31">
        <v>1428</v>
      </c>
      <c r="J15" s="31">
        <v>1086</v>
      </c>
      <c r="K15" s="31">
        <v>1209</v>
      </c>
      <c r="L15" s="31">
        <v>147</v>
      </c>
      <c r="M15" s="53">
        <v>136</v>
      </c>
      <c r="N15" s="54">
        <v>2002</v>
      </c>
      <c r="O15" s="31">
        <v>9353</v>
      </c>
      <c r="P15" s="31">
        <v>471</v>
      </c>
      <c r="Q15" s="31"/>
      <c r="R15" s="31">
        <v>93</v>
      </c>
      <c r="S15" s="31">
        <v>94</v>
      </c>
      <c r="T15" s="53">
        <v>63</v>
      </c>
      <c r="U15" s="32">
        <v>10074</v>
      </c>
      <c r="V15" s="31"/>
    </row>
    <row r="16" spans="1:22" s="26" customFormat="1" x14ac:dyDescent="0.25">
      <c r="A16" s="12" t="s">
        <v>267</v>
      </c>
      <c r="B16" s="31">
        <v>7204</v>
      </c>
      <c r="C16" s="31">
        <v>976</v>
      </c>
      <c r="D16" s="31"/>
      <c r="E16" s="31">
        <v>747</v>
      </c>
      <c r="F16" s="31">
        <v>155</v>
      </c>
      <c r="G16" s="53">
        <v>172</v>
      </c>
      <c r="H16" s="31">
        <v>5707</v>
      </c>
      <c r="I16" s="31">
        <v>1326</v>
      </c>
      <c r="J16" s="31">
        <v>936</v>
      </c>
      <c r="K16" s="31">
        <v>959</v>
      </c>
      <c r="L16" s="31">
        <v>136</v>
      </c>
      <c r="M16" s="53">
        <v>190</v>
      </c>
      <c r="N16" s="54">
        <v>1699</v>
      </c>
      <c r="O16" s="31">
        <v>8551</v>
      </c>
      <c r="P16" s="31">
        <v>467</v>
      </c>
      <c r="Q16" s="31"/>
      <c r="R16" s="31">
        <v>82</v>
      </c>
      <c r="S16" s="31">
        <v>92</v>
      </c>
      <c r="T16" s="53">
        <v>62</v>
      </c>
      <c r="U16" s="32">
        <v>9254</v>
      </c>
      <c r="V16" s="31"/>
    </row>
    <row r="17" spans="1:22" s="26" customFormat="1" x14ac:dyDescent="0.25">
      <c r="A17" s="12" t="s">
        <v>268</v>
      </c>
      <c r="B17" s="31">
        <v>7522</v>
      </c>
      <c r="C17" s="31">
        <v>953</v>
      </c>
      <c r="D17" s="31"/>
      <c r="E17" s="31">
        <v>738</v>
      </c>
      <c r="F17" s="31">
        <v>84</v>
      </c>
      <c r="G17" s="53">
        <v>162</v>
      </c>
      <c r="H17" s="31">
        <v>5960</v>
      </c>
      <c r="I17" s="31">
        <v>1274</v>
      </c>
      <c r="J17" s="31">
        <v>932</v>
      </c>
      <c r="K17" s="31">
        <v>990</v>
      </c>
      <c r="L17" s="31">
        <v>169</v>
      </c>
      <c r="M17" s="53">
        <v>134</v>
      </c>
      <c r="N17" s="54">
        <v>1859</v>
      </c>
      <c r="O17" s="31">
        <v>8777</v>
      </c>
      <c r="P17" s="31">
        <v>394</v>
      </c>
      <c r="Q17" s="31"/>
      <c r="R17" s="31">
        <v>112</v>
      </c>
      <c r="S17" s="31">
        <v>94</v>
      </c>
      <c r="T17" s="53">
        <v>82</v>
      </c>
      <c r="U17" s="32">
        <v>9459</v>
      </c>
      <c r="V17" s="31"/>
    </row>
    <row r="18" spans="1:22" s="26" customFormat="1" x14ac:dyDescent="0.25">
      <c r="A18" s="12" t="s">
        <v>278</v>
      </c>
      <c r="B18" s="31">
        <v>6603</v>
      </c>
      <c r="C18" s="31">
        <v>826</v>
      </c>
      <c r="D18" s="31"/>
      <c r="E18" s="31">
        <v>641</v>
      </c>
      <c r="F18" s="31">
        <v>96</v>
      </c>
      <c r="G18" s="53">
        <v>188</v>
      </c>
      <c r="H18" s="31">
        <v>5234</v>
      </c>
      <c r="I18" s="31">
        <v>1157</v>
      </c>
      <c r="J18" s="31">
        <v>857</v>
      </c>
      <c r="K18" s="31">
        <v>876</v>
      </c>
      <c r="L18" s="31">
        <v>119</v>
      </c>
      <c r="M18" s="53">
        <v>111</v>
      </c>
      <c r="N18" s="54">
        <v>1662</v>
      </c>
      <c r="O18" s="31">
        <v>7761</v>
      </c>
      <c r="P18" s="31">
        <v>347</v>
      </c>
      <c r="Q18" s="31"/>
      <c r="R18" s="31">
        <v>75</v>
      </c>
      <c r="S18" s="31">
        <v>94</v>
      </c>
      <c r="T18" s="53">
        <v>77</v>
      </c>
      <c r="U18" s="32">
        <v>8354</v>
      </c>
      <c r="V18" s="31"/>
    </row>
    <row r="19" spans="1:22" s="91" customFormat="1" x14ac:dyDescent="0.25">
      <c r="A19" s="12" t="s">
        <v>279</v>
      </c>
      <c r="B19" s="31">
        <v>7699</v>
      </c>
      <c r="C19" s="31">
        <v>845</v>
      </c>
      <c r="E19" s="31">
        <v>569</v>
      </c>
      <c r="F19" s="31">
        <v>135</v>
      </c>
      <c r="G19" s="55">
        <v>217</v>
      </c>
      <c r="H19" s="31">
        <v>6324</v>
      </c>
      <c r="I19" s="31">
        <v>1131</v>
      </c>
      <c r="J19" s="31">
        <v>852</v>
      </c>
      <c r="K19" s="31">
        <v>887</v>
      </c>
      <c r="L19" s="31">
        <v>125</v>
      </c>
      <c r="M19" s="53">
        <v>146</v>
      </c>
      <c r="N19" s="84">
        <v>1770</v>
      </c>
      <c r="O19" s="31">
        <v>8696</v>
      </c>
      <c r="P19" s="31">
        <v>451</v>
      </c>
      <c r="R19" s="31">
        <v>98</v>
      </c>
      <c r="S19" s="31">
        <v>117</v>
      </c>
      <c r="T19" s="55">
        <v>103</v>
      </c>
      <c r="U19" s="32">
        <v>9465</v>
      </c>
      <c r="V19" s="31"/>
    </row>
    <row r="20" spans="1:22" s="26" customFormat="1" x14ac:dyDescent="0.25">
      <c r="A20" s="94" t="s">
        <v>55</v>
      </c>
      <c r="B20" s="94"/>
      <c r="C20" s="94"/>
      <c r="D20" s="94"/>
      <c r="E20" s="94"/>
      <c r="F20" s="94"/>
      <c r="G20" s="117"/>
      <c r="H20" s="94"/>
      <c r="I20" s="94"/>
      <c r="J20" s="94"/>
      <c r="K20" s="94"/>
      <c r="L20" s="94"/>
      <c r="M20" s="117"/>
      <c r="N20" s="94"/>
      <c r="O20" s="94"/>
      <c r="P20" s="94"/>
      <c r="Q20" s="94"/>
      <c r="R20" s="94"/>
      <c r="S20" s="94"/>
      <c r="T20" s="118"/>
      <c r="U20" s="94"/>
      <c r="V20" s="31"/>
    </row>
    <row r="21" spans="1:22" s="26" customFormat="1" x14ac:dyDescent="0.25">
      <c r="A21" s="12" t="s">
        <v>4</v>
      </c>
      <c r="B21" s="40"/>
      <c r="C21" s="40"/>
      <c r="D21" s="40">
        <v>0.84810671256454384</v>
      </c>
      <c r="E21" s="40">
        <v>0.11596385542168675</v>
      </c>
      <c r="F21" s="40">
        <v>1.0542168674698794E-2</v>
      </c>
      <c r="G21" s="56">
        <v>2.5387263339070567E-2</v>
      </c>
      <c r="H21" s="40">
        <v>0.67233218588640276</v>
      </c>
      <c r="I21" s="40">
        <v>0.1447934595524957</v>
      </c>
      <c r="J21" s="40">
        <v>8.8855421686746983E-2</v>
      </c>
      <c r="K21" s="40">
        <v>7.5946643717728052E-2</v>
      </c>
      <c r="L21" s="40">
        <v>9.2512908777969017E-3</v>
      </c>
      <c r="M21" s="56">
        <v>8.8209982788296035E-3</v>
      </c>
      <c r="N21" s="57">
        <f t="shared" ref="N21:N32" si="0">N8/$U8</f>
        <v>0.1703958691910499</v>
      </c>
      <c r="O21" s="40"/>
      <c r="P21" s="40"/>
      <c r="Q21" s="40">
        <f>Q8/$U8</f>
        <v>0.94858003442340788</v>
      </c>
      <c r="R21" s="40">
        <f t="shared" ref="R21:T21" si="1">R8/$U8</f>
        <v>2.1729776247848536E-2</v>
      </c>
      <c r="S21" s="40">
        <f t="shared" si="1"/>
        <v>1.6781411359724614E-2</v>
      </c>
      <c r="T21" s="40">
        <f t="shared" si="1"/>
        <v>1.2908777969018933E-2</v>
      </c>
      <c r="U21" s="58">
        <v>1</v>
      </c>
      <c r="V21" s="31"/>
    </row>
    <row r="22" spans="1:22" s="26" customFormat="1" x14ac:dyDescent="0.25">
      <c r="A22" s="12" t="s">
        <v>10</v>
      </c>
      <c r="B22" s="40"/>
      <c r="C22" s="40"/>
      <c r="D22" s="40">
        <v>0.87346585998271387</v>
      </c>
      <c r="E22" s="40">
        <v>9.5764909248055322E-2</v>
      </c>
      <c r="F22" s="40">
        <v>7.9515989628349184E-3</v>
      </c>
      <c r="G22" s="59">
        <v>2.2817631806395851E-2</v>
      </c>
      <c r="H22" s="40">
        <v>0.68694900605012965</v>
      </c>
      <c r="I22" s="40">
        <v>0.13500432152117545</v>
      </c>
      <c r="J22" s="40">
        <v>8.3491789109766637E-2</v>
      </c>
      <c r="K22" s="40">
        <v>7.6231633535004326E-2</v>
      </c>
      <c r="L22" s="40">
        <v>8.8159031979256706E-3</v>
      </c>
      <c r="M22" s="59">
        <v>9.5073465859982706E-3</v>
      </c>
      <c r="N22" s="60">
        <f t="shared" si="0"/>
        <v>0.17873811581676749</v>
      </c>
      <c r="O22" s="40"/>
      <c r="P22" s="40"/>
      <c r="Q22" s="40">
        <f t="shared" ref="Q22:T22" si="2">Q9/$U9</f>
        <v>0.95574762316335349</v>
      </c>
      <c r="R22" s="40">
        <f t="shared" si="2"/>
        <v>1.6594641313742439E-2</v>
      </c>
      <c r="S22" s="40">
        <f t="shared" si="2"/>
        <v>1.7631806395851341E-2</v>
      </c>
      <c r="T22" s="40">
        <f t="shared" si="2"/>
        <v>1.0025929127052722E-2</v>
      </c>
      <c r="U22" s="61">
        <v>1</v>
      </c>
      <c r="V22" s="31"/>
    </row>
    <row r="23" spans="1:22" s="26" customFormat="1" x14ac:dyDescent="0.25">
      <c r="A23" s="12" t="s">
        <v>3</v>
      </c>
      <c r="B23" s="40">
        <v>0.54115076474872537</v>
      </c>
      <c r="C23" s="40">
        <v>8.6525855790240344E-2</v>
      </c>
      <c r="D23" s="40">
        <v>0.25010924981791699</v>
      </c>
      <c r="E23" s="40">
        <v>8.4923525127458127E-2</v>
      </c>
      <c r="F23" s="40">
        <v>1.034231609613984E-2</v>
      </c>
      <c r="G23" s="59">
        <v>2.6948288419519302E-2</v>
      </c>
      <c r="H23" s="40">
        <v>0.69060451565914061</v>
      </c>
      <c r="I23" s="40">
        <v>0.13168244719592134</v>
      </c>
      <c r="J23" s="40">
        <v>8.4195193008011648E-2</v>
      </c>
      <c r="K23" s="40">
        <v>7.8368536052439916E-2</v>
      </c>
      <c r="L23" s="40">
        <v>6.2636562272396215E-3</v>
      </c>
      <c r="M23" s="59">
        <v>8.885651857246905E-3</v>
      </c>
      <c r="N23" s="60">
        <f t="shared" si="0"/>
        <v>0.17611070648215588</v>
      </c>
      <c r="O23" s="40">
        <f t="shared" ref="O23:P30" si="3">O10/$U10</f>
        <v>0.62636562272396212</v>
      </c>
      <c r="P23" s="40">
        <f t="shared" si="3"/>
        <v>6.0742898761835397E-2</v>
      </c>
      <c r="Q23" s="40">
        <f t="shared" ref="Q23:T23" si="4">Q10/$U10</f>
        <v>0.27021121631463946</v>
      </c>
      <c r="R23" s="40">
        <f t="shared" si="4"/>
        <v>1.529497450837582E-2</v>
      </c>
      <c r="S23" s="40">
        <f t="shared" si="4"/>
        <v>1.5440640932265113E-2</v>
      </c>
      <c r="T23" s="40">
        <f t="shared" si="4"/>
        <v>1.1944646758922069E-2</v>
      </c>
      <c r="U23" s="61">
        <v>1</v>
      </c>
      <c r="V23" s="31"/>
    </row>
    <row r="24" spans="1:22" s="26" customFormat="1" x14ac:dyDescent="0.25">
      <c r="A24" s="12" t="s">
        <v>0</v>
      </c>
      <c r="B24" s="40">
        <v>0.773114092023655</v>
      </c>
      <c r="C24" s="40">
        <v>0.11293812202509736</v>
      </c>
      <c r="D24" s="40"/>
      <c r="E24" s="40">
        <v>8.3657868166738786E-2</v>
      </c>
      <c r="F24" s="40">
        <v>5.6252704456945047E-3</v>
      </c>
      <c r="G24" s="59">
        <v>2.4664647338814367E-2</v>
      </c>
      <c r="H24" s="40">
        <v>0.68282128948507137</v>
      </c>
      <c r="I24" s="40">
        <v>0.13529496610413963</v>
      </c>
      <c r="J24" s="40">
        <v>8.2936679648060008E-2</v>
      </c>
      <c r="K24" s="40">
        <v>8.2215491129381216E-2</v>
      </c>
      <c r="L24" s="40">
        <v>9.5196884465599315E-3</v>
      </c>
      <c r="M24" s="59">
        <v>7.211885186787826E-3</v>
      </c>
      <c r="N24" s="60">
        <f t="shared" si="0"/>
        <v>0.1699120150007212</v>
      </c>
      <c r="O24" s="40">
        <f t="shared" si="3"/>
        <v>0.90999567286888794</v>
      </c>
      <c r="P24" s="40">
        <f t="shared" si="3"/>
        <v>5.365642578970143E-2</v>
      </c>
      <c r="Q24" s="40"/>
      <c r="R24" s="40">
        <f t="shared" ref="R24:T24" si="5">R11/$U11</f>
        <v>1.2115967113803548E-2</v>
      </c>
      <c r="S24" s="40">
        <f t="shared" si="5"/>
        <v>1.4279532669839896E-2</v>
      </c>
      <c r="T24" s="40">
        <f t="shared" si="5"/>
        <v>9.9524015577672001E-3</v>
      </c>
      <c r="U24" s="61">
        <v>1</v>
      </c>
      <c r="V24" s="31"/>
    </row>
    <row r="25" spans="1:22" s="26" customFormat="1" x14ac:dyDescent="0.25">
      <c r="A25" s="12" t="s">
        <v>1</v>
      </c>
      <c r="B25" s="40">
        <v>0.75998965472649682</v>
      </c>
      <c r="C25" s="40">
        <v>0.10526315789473684</v>
      </c>
      <c r="D25" s="40"/>
      <c r="E25" s="40">
        <v>8.8452088452088448E-2</v>
      </c>
      <c r="F25" s="40">
        <v>1.034527350316824E-2</v>
      </c>
      <c r="G25" s="59">
        <v>3.5949825423509635E-2</v>
      </c>
      <c r="H25" s="40">
        <v>0.66300271563429458</v>
      </c>
      <c r="I25" s="40">
        <v>0.13319539635329108</v>
      </c>
      <c r="J25" s="40">
        <v>8.9615931721194877E-2</v>
      </c>
      <c r="K25" s="40">
        <v>8.8064140695719648E-2</v>
      </c>
      <c r="L25" s="40">
        <v>1.2672960041381093E-2</v>
      </c>
      <c r="M25" s="59">
        <v>1.3448855554118712E-2</v>
      </c>
      <c r="N25" s="60">
        <f t="shared" si="0"/>
        <v>0.18466313203155307</v>
      </c>
      <c r="O25" s="40">
        <f t="shared" si="3"/>
        <v>0.92435018750808229</v>
      </c>
      <c r="P25" s="40">
        <f t="shared" si="3"/>
        <v>4.9269365058838742E-2</v>
      </c>
      <c r="Q25" s="40"/>
      <c r="R25" s="40">
        <f t="shared" ref="R25:T25" si="6">R12/$U12</f>
        <v>9.0521143152722094E-3</v>
      </c>
      <c r="S25" s="40">
        <f t="shared" si="6"/>
        <v>1.0215957584378637E-2</v>
      </c>
      <c r="T25" s="40">
        <f t="shared" si="6"/>
        <v>7.1123755334281651E-3</v>
      </c>
      <c r="U25" s="61">
        <v>1</v>
      </c>
      <c r="V25" s="31"/>
    </row>
    <row r="26" spans="1:22" s="26" customFormat="1" x14ac:dyDescent="0.25">
      <c r="A26" s="12" t="s">
        <v>2</v>
      </c>
      <c r="B26" s="40">
        <v>0.74718461343793496</v>
      </c>
      <c r="C26" s="40">
        <v>0.11539921548778945</v>
      </c>
      <c r="D26" s="40"/>
      <c r="E26" s="40">
        <v>0.10034164241427306</v>
      </c>
      <c r="F26" s="40">
        <v>1.0755409338225989E-2</v>
      </c>
      <c r="G26" s="59">
        <v>2.6319119321776541E-2</v>
      </c>
      <c r="H26" s="40">
        <v>0.5964823484752626</v>
      </c>
      <c r="I26" s="40">
        <v>0.14273060862963433</v>
      </c>
      <c r="J26" s="40">
        <v>0.11008477793243072</v>
      </c>
      <c r="K26" s="40">
        <v>0.11198279134505884</v>
      </c>
      <c r="L26" s="40">
        <v>1.7335189168670124E-2</v>
      </c>
      <c r="M26" s="59">
        <v>2.1384284448943438E-2</v>
      </c>
      <c r="N26" s="60">
        <f t="shared" si="0"/>
        <v>0.18777679362267494</v>
      </c>
      <c r="O26" s="40">
        <f t="shared" si="3"/>
        <v>0.92876122991269139</v>
      </c>
      <c r="P26" s="40">
        <f t="shared" si="3"/>
        <v>4.3527774262938128E-2</v>
      </c>
      <c r="Q26" s="40"/>
      <c r="R26" s="40">
        <f t="shared" ref="R26:T26" si="7">R13/$U13</f>
        <v>9.4900670631405792E-3</v>
      </c>
      <c r="S26" s="40">
        <f t="shared" si="7"/>
        <v>1.2147285840819942E-2</v>
      </c>
      <c r="T26" s="40">
        <f t="shared" si="7"/>
        <v>6.0736429204099711E-3</v>
      </c>
      <c r="U26" s="61">
        <v>1</v>
      </c>
      <c r="V26" s="31"/>
    </row>
    <row r="27" spans="1:22" s="26" customFormat="1" x14ac:dyDescent="0.25">
      <c r="A27" s="12" t="s">
        <v>231</v>
      </c>
      <c r="B27" s="40">
        <f t="shared" ref="B27:C30" si="8">B14/$U14</f>
        <v>0.75738763347405014</v>
      </c>
      <c r="C27" s="40">
        <f t="shared" si="8"/>
        <v>0.11745716414204121</v>
      </c>
      <c r="D27" s="40"/>
      <c r="E27" s="40">
        <f t="shared" ref="E27:M27" si="9">E14/$U14</f>
        <v>9.1383163645393589E-2</v>
      </c>
      <c r="F27" s="40">
        <f t="shared" si="9"/>
        <v>1.32853240625776E-2</v>
      </c>
      <c r="G27" s="59">
        <f t="shared" si="9"/>
        <v>2.0486714675937424E-2</v>
      </c>
      <c r="H27" s="40">
        <f t="shared" si="9"/>
        <v>0.61236652594983854</v>
      </c>
      <c r="I27" s="40">
        <f t="shared" si="9"/>
        <v>0.14390365036006952</v>
      </c>
      <c r="J27" s="40">
        <f t="shared" si="9"/>
        <v>0.10379935435808293</v>
      </c>
      <c r="K27" s="40">
        <f t="shared" si="9"/>
        <v>0.10876583064315867</v>
      </c>
      <c r="L27" s="40">
        <f t="shared" si="9"/>
        <v>1.2664514526943133E-2</v>
      </c>
      <c r="M27" s="59">
        <f t="shared" si="9"/>
        <v>1.8500124161907126E-2</v>
      </c>
      <c r="N27" s="60">
        <f t="shared" si="0"/>
        <v>0.18351129873354854</v>
      </c>
      <c r="O27" s="40">
        <f t="shared" si="3"/>
        <v>0.92215048423143775</v>
      </c>
      <c r="P27" s="40">
        <f t="shared" si="3"/>
        <v>4.5815743729823687E-2</v>
      </c>
      <c r="Q27" s="40"/>
      <c r="R27" s="40">
        <f t="shared" ref="R27:U30" si="10">R14/$U14</f>
        <v>1.3037000248323815E-2</v>
      </c>
      <c r="S27" s="40">
        <f t="shared" si="10"/>
        <v>1.1050409734293519E-2</v>
      </c>
      <c r="T27" s="40">
        <f t="shared" si="10"/>
        <v>7.9463620561211826E-3</v>
      </c>
      <c r="U27" s="61">
        <f t="shared" si="10"/>
        <v>1</v>
      </c>
      <c r="V27" s="31"/>
    </row>
    <row r="28" spans="1:22" s="26" customFormat="1" x14ac:dyDescent="0.25">
      <c r="A28" s="12" t="s">
        <v>233</v>
      </c>
      <c r="B28" s="40">
        <f t="shared" si="8"/>
        <v>0.75878499106611075</v>
      </c>
      <c r="C28" s="40">
        <f t="shared" si="8"/>
        <v>0.11643835616438356</v>
      </c>
      <c r="D28" s="40"/>
      <c r="E28" s="40">
        <f t="shared" ref="E28:M28" si="11">E15/$U15</f>
        <v>9.2019058963668854E-2</v>
      </c>
      <c r="F28" s="40">
        <f t="shared" si="11"/>
        <v>9.529481834425254E-3</v>
      </c>
      <c r="G28" s="59">
        <f t="shared" si="11"/>
        <v>2.3228111971411555E-2</v>
      </c>
      <c r="H28" s="40">
        <f t="shared" si="11"/>
        <v>0.60234266428429617</v>
      </c>
      <c r="I28" s="40">
        <f t="shared" si="11"/>
        <v>0.14175104228707563</v>
      </c>
      <c r="J28" s="40">
        <f t="shared" si="11"/>
        <v>0.10780226325193568</v>
      </c>
      <c r="K28" s="40">
        <f t="shared" si="11"/>
        <v>0.12001191185229303</v>
      </c>
      <c r="L28" s="40">
        <f t="shared" si="11"/>
        <v>1.4592019058963668E-2</v>
      </c>
      <c r="M28" s="59">
        <f t="shared" si="11"/>
        <v>1.3500099265435776E-2</v>
      </c>
      <c r="N28" s="60">
        <f t="shared" si="0"/>
        <v>0.19872940242207662</v>
      </c>
      <c r="O28" s="40">
        <f t="shared" si="3"/>
        <v>0.92842962080603531</v>
      </c>
      <c r="P28" s="40">
        <f t="shared" si="3"/>
        <v>4.6754020250148895E-2</v>
      </c>
      <c r="Q28" s="40"/>
      <c r="R28" s="40">
        <f t="shared" si="10"/>
        <v>9.2316855270994647E-3</v>
      </c>
      <c r="S28" s="40">
        <f t="shared" si="10"/>
        <v>9.3309509628747272E-3</v>
      </c>
      <c r="T28" s="40">
        <f t="shared" si="10"/>
        <v>6.2537224538415726E-3</v>
      </c>
      <c r="U28" s="61">
        <f t="shared" si="10"/>
        <v>1</v>
      </c>
      <c r="V28" s="31"/>
    </row>
    <row r="29" spans="1:22" s="26" customFormat="1" x14ac:dyDescent="0.25">
      <c r="A29" s="12" t="s">
        <v>267</v>
      </c>
      <c r="B29" s="40">
        <f t="shared" si="8"/>
        <v>0.77847417333045166</v>
      </c>
      <c r="C29" s="40">
        <f t="shared" si="8"/>
        <v>0.10546790577047763</v>
      </c>
      <c r="D29" s="40"/>
      <c r="E29" s="40">
        <f t="shared" ref="E29:M29" si="12">E16/$U16</f>
        <v>8.0721850010806132E-2</v>
      </c>
      <c r="F29" s="40">
        <f t="shared" si="12"/>
        <v>1.6749513723795115E-2</v>
      </c>
      <c r="G29" s="59">
        <f t="shared" si="12"/>
        <v>1.8586557164469417E-2</v>
      </c>
      <c r="H29" s="40">
        <f t="shared" si="12"/>
        <v>0.61670628917224979</v>
      </c>
      <c r="I29" s="40">
        <f t="shared" si="12"/>
        <v>0.14328938837259564</v>
      </c>
      <c r="J29" s="40">
        <f t="shared" si="12"/>
        <v>0.10114545061594986</v>
      </c>
      <c r="K29" s="40">
        <f t="shared" si="12"/>
        <v>0.10363086232980333</v>
      </c>
      <c r="L29" s="40">
        <f t="shared" si="12"/>
        <v>1.4696347525394424E-2</v>
      </c>
      <c r="M29" s="59">
        <f t="shared" si="12"/>
        <v>2.0531661984006917E-2</v>
      </c>
      <c r="N29" s="60">
        <f t="shared" si="0"/>
        <v>0.18359628268856712</v>
      </c>
      <c r="O29" s="40">
        <f t="shared" si="3"/>
        <v>0.9240328506591744</v>
      </c>
      <c r="P29" s="40">
        <f t="shared" si="3"/>
        <v>5.0464663929111739E-2</v>
      </c>
      <c r="Q29" s="40"/>
      <c r="R29" s="40">
        <f t="shared" si="10"/>
        <v>8.8610330667819315E-3</v>
      </c>
      <c r="S29" s="40">
        <f t="shared" si="10"/>
        <v>9.9416468554138753E-3</v>
      </c>
      <c r="T29" s="40">
        <f t="shared" si="10"/>
        <v>6.6998054895180464E-3</v>
      </c>
      <c r="U29" s="61">
        <f t="shared" si="10"/>
        <v>1</v>
      </c>
      <c r="V29" s="31"/>
    </row>
    <row r="30" spans="1:22" s="26" customFormat="1" x14ac:dyDescent="0.25">
      <c r="A30" s="12" t="s">
        <v>268</v>
      </c>
      <c r="B30" s="40">
        <f t="shared" si="8"/>
        <v>0.79522148218627764</v>
      </c>
      <c r="C30" s="40">
        <f t="shared" si="8"/>
        <v>0.10075060788666879</v>
      </c>
      <c r="D30" s="40"/>
      <c r="E30" s="40">
        <f t="shared" ref="E30:M30" si="13">E17/$U17</f>
        <v>7.8020932445290195E-2</v>
      </c>
      <c r="F30" s="40">
        <f t="shared" si="13"/>
        <v>8.8804313352362826E-3</v>
      </c>
      <c r="G30" s="59">
        <f t="shared" si="13"/>
        <v>1.7126546146527116E-2</v>
      </c>
      <c r="H30" s="40">
        <f t="shared" si="13"/>
        <v>0.63008774711914584</v>
      </c>
      <c r="I30" s="40">
        <f t="shared" si="13"/>
        <v>0.13468654191775029</v>
      </c>
      <c r="J30" s="40">
        <f t="shared" si="13"/>
        <v>9.853050005285971E-2</v>
      </c>
      <c r="K30" s="40">
        <f t="shared" si="13"/>
        <v>0.10466222645099905</v>
      </c>
      <c r="L30" s="40">
        <f t="shared" si="13"/>
        <v>1.7866582091130141E-2</v>
      </c>
      <c r="M30" s="59">
        <f t="shared" si="13"/>
        <v>1.4166402368115023E-2</v>
      </c>
      <c r="N30" s="60">
        <f t="shared" si="0"/>
        <v>0.19653240300243155</v>
      </c>
      <c r="O30" s="40">
        <f t="shared" si="3"/>
        <v>0.92789935511153399</v>
      </c>
      <c r="P30" s="40">
        <f t="shared" si="3"/>
        <v>4.1653451739084468E-2</v>
      </c>
      <c r="Q30" s="40"/>
      <c r="R30" s="40">
        <f t="shared" si="10"/>
        <v>1.1840575113648378E-2</v>
      </c>
      <c r="S30" s="40">
        <f t="shared" si="10"/>
        <v>9.9376255418120313E-3</v>
      </c>
      <c r="T30" s="40">
        <f t="shared" si="10"/>
        <v>8.6689924939211335E-3</v>
      </c>
      <c r="U30" s="61">
        <f t="shared" si="10"/>
        <v>1</v>
      </c>
      <c r="V30" s="31"/>
    </row>
    <row r="31" spans="1:22" s="26" customFormat="1" x14ac:dyDescent="0.25">
      <c r="A31" s="12" t="s">
        <v>278</v>
      </c>
      <c r="B31" s="40">
        <f>B18/$U18</f>
        <v>0.79039980847498204</v>
      </c>
      <c r="C31" s="40">
        <f t="shared" ref="C31:G32" si="14">C18/$U18</f>
        <v>9.8874790519511604E-2</v>
      </c>
      <c r="D31" s="40">
        <f t="shared" si="14"/>
        <v>0</v>
      </c>
      <c r="E31" s="40">
        <f t="shared" si="14"/>
        <v>7.6729710318410346E-2</v>
      </c>
      <c r="F31" s="40">
        <f t="shared" si="14"/>
        <v>1.1491501077328227E-2</v>
      </c>
      <c r="G31" s="59">
        <f t="shared" si="14"/>
        <v>2.2504189609767775E-2</v>
      </c>
      <c r="H31" s="40">
        <f t="shared" ref="H31:M31" si="15">H18/$U18</f>
        <v>0.6265262149868327</v>
      </c>
      <c r="I31" s="40">
        <f t="shared" si="15"/>
        <v>0.13849652860904957</v>
      </c>
      <c r="J31" s="40">
        <f t="shared" si="15"/>
        <v>0.10258558774239886</v>
      </c>
      <c r="K31" s="40">
        <f t="shared" si="15"/>
        <v>0.10485994733062007</v>
      </c>
      <c r="L31" s="40">
        <f t="shared" si="15"/>
        <v>1.4244673210438114E-2</v>
      </c>
      <c r="M31" s="40">
        <f t="shared" si="15"/>
        <v>1.3287048120660762E-2</v>
      </c>
      <c r="N31" s="60">
        <f t="shared" si="0"/>
        <v>0.19894661240124492</v>
      </c>
      <c r="O31" s="40">
        <f>O18/$U18</f>
        <v>0.92901604022025375</v>
      </c>
      <c r="P31" s="40">
        <f t="shared" ref="P31:T31" si="16">P18/$U18</f>
        <v>4.1536988269092648E-2</v>
      </c>
      <c r="Q31" s="40">
        <f t="shared" si="16"/>
        <v>0</v>
      </c>
      <c r="R31" s="40">
        <f t="shared" si="16"/>
        <v>8.9777352166626762E-3</v>
      </c>
      <c r="S31" s="40">
        <f t="shared" si="16"/>
        <v>1.1252094804883888E-2</v>
      </c>
      <c r="T31" s="40">
        <f t="shared" si="16"/>
        <v>9.2171414891070152E-3</v>
      </c>
      <c r="U31" s="61">
        <f>U18/$U18</f>
        <v>1</v>
      </c>
      <c r="V31" s="31"/>
    </row>
    <row r="32" spans="1:22" s="91" customFormat="1" x14ac:dyDescent="0.25">
      <c r="A32" s="12" t="s">
        <v>279</v>
      </c>
      <c r="B32" s="40">
        <f>B19/$U19</f>
        <v>0.81341785525620713</v>
      </c>
      <c r="C32" s="40">
        <f t="shared" ref="C32:F32" si="17">C19/$U19</f>
        <v>8.9276281035393562E-2</v>
      </c>
      <c r="D32" s="40">
        <f t="shared" si="17"/>
        <v>0</v>
      </c>
      <c r="E32" s="40">
        <f t="shared" si="17"/>
        <v>6.0116217643951399E-2</v>
      </c>
      <c r="F32" s="40">
        <f t="shared" si="17"/>
        <v>1.4263074484944533E-2</v>
      </c>
      <c r="G32" s="62">
        <f t="shared" si="14"/>
        <v>2.2926571579503435E-2</v>
      </c>
      <c r="H32" s="40">
        <f>H19/$U19</f>
        <v>0.66814580031695725</v>
      </c>
      <c r="I32" s="40">
        <f t="shared" ref="I32:M32" si="18">I19/$U19</f>
        <v>0.11949286846275753</v>
      </c>
      <c r="J32" s="40">
        <f t="shared" si="18"/>
        <v>9.0015847860538831E-2</v>
      </c>
      <c r="K32" s="40">
        <f t="shared" si="18"/>
        <v>9.3713681986265188E-2</v>
      </c>
      <c r="L32" s="40">
        <f t="shared" si="18"/>
        <v>1.3206550449022716E-2</v>
      </c>
      <c r="M32" s="40">
        <f t="shared" si="18"/>
        <v>1.5425250924458532E-2</v>
      </c>
      <c r="N32" s="60">
        <f t="shared" si="0"/>
        <v>0.18700475435816163</v>
      </c>
      <c r="O32" s="40">
        <f>O19/$U19</f>
        <v>0.91875330163761226</v>
      </c>
      <c r="P32" s="40">
        <f t="shared" ref="P32:T32" si="19">P19/$U19</f>
        <v>4.7649234020073955E-2</v>
      </c>
      <c r="Q32" s="40">
        <f t="shared" si="19"/>
        <v>0</v>
      </c>
      <c r="R32" s="40">
        <f t="shared" si="19"/>
        <v>1.0353935552033809E-2</v>
      </c>
      <c r="S32" s="40">
        <f t="shared" si="19"/>
        <v>1.2361331220285262E-2</v>
      </c>
      <c r="T32" s="62">
        <f t="shared" si="19"/>
        <v>1.0882197569994718E-2</v>
      </c>
      <c r="U32" s="61">
        <f>U19/$U19</f>
        <v>1</v>
      </c>
      <c r="V32" s="31"/>
    </row>
    <row r="33" spans="1:23" s="26" customFormat="1" x14ac:dyDescent="0.25">
      <c r="A33" s="94" t="s">
        <v>53</v>
      </c>
      <c r="B33" s="94"/>
      <c r="C33" s="94"/>
      <c r="D33" s="94"/>
      <c r="E33" s="94"/>
      <c r="F33" s="94"/>
      <c r="G33" s="117"/>
      <c r="H33" s="94"/>
      <c r="I33" s="94"/>
      <c r="J33" s="94"/>
      <c r="K33" s="94"/>
      <c r="L33" s="94"/>
      <c r="M33" s="117"/>
      <c r="N33" s="94"/>
      <c r="O33" s="94"/>
      <c r="P33" s="94"/>
      <c r="Q33" s="94"/>
      <c r="R33" s="94"/>
      <c r="S33" s="94"/>
      <c r="T33" s="94"/>
      <c r="U33" s="94"/>
      <c r="V33" s="31"/>
    </row>
    <row r="34" spans="1:23" s="26" customFormat="1" x14ac:dyDescent="0.25">
      <c r="A34" s="12" t="s">
        <v>10</v>
      </c>
      <c r="B34" s="40"/>
      <c r="C34" s="40"/>
      <c r="D34" s="40">
        <v>2.5359147418170025E-2</v>
      </c>
      <c r="E34" s="40">
        <v>-2.0198946173631424E-2</v>
      </c>
      <c r="F34" s="40">
        <v>-2.590569711863876E-3</v>
      </c>
      <c r="G34" s="56">
        <v>-2.5696315326747161E-3</v>
      </c>
      <c r="H34" s="40">
        <v>1.4616820163726896E-2</v>
      </c>
      <c r="I34" s="40">
        <v>-9.7891380313202547E-3</v>
      </c>
      <c r="J34" s="40">
        <v>-5.3636325769803456E-3</v>
      </c>
      <c r="K34" s="40">
        <v>2.8498981727627382E-4</v>
      </c>
      <c r="L34" s="40">
        <v>-4.3538767987123111E-4</v>
      </c>
      <c r="M34" s="56">
        <v>6.8634830716866706E-4</v>
      </c>
      <c r="N34" s="57">
        <f t="shared" ref="N34:U44" si="20">N22-N21</f>
        <v>8.3422466257175865E-3</v>
      </c>
      <c r="O34" s="40"/>
      <c r="P34" s="40"/>
      <c r="Q34" s="40">
        <f>Q22-Q21</f>
        <v>7.1675887399456073E-3</v>
      </c>
      <c r="R34" s="40">
        <f t="shared" ref="R34:T34" si="21">R22-R21</f>
        <v>-5.1351349341060976E-3</v>
      </c>
      <c r="S34" s="40">
        <f t="shared" si="21"/>
        <v>8.5039503612672693E-4</v>
      </c>
      <c r="T34" s="56">
        <f t="shared" si="21"/>
        <v>-2.8828488419662106E-3</v>
      </c>
      <c r="U34" s="41">
        <v>0</v>
      </c>
      <c r="V34" s="31"/>
    </row>
    <row r="35" spans="1:23" s="26" customFormat="1" x14ac:dyDescent="0.25">
      <c r="A35" s="12" t="s">
        <v>3</v>
      </c>
      <c r="B35" s="40">
        <v>0.54115076474872537</v>
      </c>
      <c r="C35" s="40">
        <v>8.6525855790240344E-2</v>
      </c>
      <c r="D35" s="40">
        <v>-0.62335661016479693</v>
      </c>
      <c r="E35" s="40">
        <v>-1.0841384120597194E-2</v>
      </c>
      <c r="F35" s="40">
        <v>2.3907171333049215E-3</v>
      </c>
      <c r="G35" s="59">
        <v>4.1306566131234512E-3</v>
      </c>
      <c r="H35" s="40">
        <v>3.655509609010954E-3</v>
      </c>
      <c r="I35" s="40">
        <v>-3.3218743252541039E-3</v>
      </c>
      <c r="J35" s="40">
        <v>7.0340389824501137E-4</v>
      </c>
      <c r="K35" s="40">
        <v>2.1369025174355905E-3</v>
      </c>
      <c r="L35" s="40">
        <v>-2.5522469706860491E-3</v>
      </c>
      <c r="M35" s="59">
        <v>-6.2169472875136557E-4</v>
      </c>
      <c r="N35" s="60">
        <f t="shared" si="20"/>
        <v>-2.6274093346116134E-3</v>
      </c>
      <c r="O35" s="40">
        <f t="shared" ref="O35:P38" si="22">O23-O22</f>
        <v>0.62636562272396212</v>
      </c>
      <c r="P35" s="40">
        <f t="shared" si="22"/>
        <v>6.0742898761835397E-2</v>
      </c>
      <c r="Q35" s="40">
        <f t="shared" ref="Q35:T35" si="23">Q23-Q22</f>
        <v>-0.68553640684871398</v>
      </c>
      <c r="R35" s="40">
        <f t="shared" si="23"/>
        <v>-1.2996668053666185E-3</v>
      </c>
      <c r="S35" s="40">
        <f t="shared" si="23"/>
        <v>-2.1911654635862286E-3</v>
      </c>
      <c r="T35" s="59">
        <f t="shared" si="23"/>
        <v>1.9187176318693471E-3</v>
      </c>
      <c r="U35" s="41">
        <v>0</v>
      </c>
      <c r="V35" s="31"/>
    </row>
    <row r="36" spans="1:23" s="26" customFormat="1" x14ac:dyDescent="0.25">
      <c r="A36" s="12" t="s">
        <v>0</v>
      </c>
      <c r="B36" s="40">
        <v>0.23196332727492963</v>
      </c>
      <c r="C36" s="40">
        <v>2.6412266234857013E-2</v>
      </c>
      <c r="D36" s="40">
        <v>-0.25010924981791699</v>
      </c>
      <c r="E36" s="40">
        <v>-1.2656569607193413E-3</v>
      </c>
      <c r="F36" s="40">
        <v>-4.7170456504453352E-3</v>
      </c>
      <c r="G36" s="59">
        <v>-2.2836410807049352E-3</v>
      </c>
      <c r="H36" s="40">
        <v>-7.7832261740692354E-3</v>
      </c>
      <c r="I36" s="40">
        <v>3.6125189082182874E-3</v>
      </c>
      <c r="J36" s="40">
        <v>-1.2585133599516407E-3</v>
      </c>
      <c r="K36" s="40">
        <v>3.8469550769412997E-3</v>
      </c>
      <c r="L36" s="40">
        <v>3.25603221932031E-3</v>
      </c>
      <c r="M36" s="59">
        <v>-1.673766670459079E-3</v>
      </c>
      <c r="N36" s="60">
        <f t="shared" si="20"/>
        <v>-6.1986914814346761E-3</v>
      </c>
      <c r="O36" s="40">
        <f t="shared" si="22"/>
        <v>0.28363005014492582</v>
      </c>
      <c r="P36" s="40">
        <f t="shared" si="22"/>
        <v>-7.086472972133967E-3</v>
      </c>
      <c r="Q36" s="40">
        <f t="shared" ref="Q36:T36" si="24">Q24-Q23</f>
        <v>-0.27021121631463946</v>
      </c>
      <c r="R36" s="40">
        <f t="shared" si="24"/>
        <v>-3.1790073945722717E-3</v>
      </c>
      <c r="S36" s="40">
        <f t="shared" si="24"/>
        <v>-1.1611082624252162E-3</v>
      </c>
      <c r="T36" s="59">
        <f t="shared" si="24"/>
        <v>-1.9922452011548689E-3</v>
      </c>
      <c r="U36" s="41">
        <v>0</v>
      </c>
      <c r="V36" s="31"/>
    </row>
    <row r="37" spans="1:23" s="26" customFormat="1" x14ac:dyDescent="0.25">
      <c r="A37" s="12" t="s">
        <v>1</v>
      </c>
      <c r="B37" s="40">
        <v>-1.3124437297158176E-2</v>
      </c>
      <c r="C37" s="40">
        <v>-7.6749641303605204E-3</v>
      </c>
      <c r="D37" s="40"/>
      <c r="E37" s="40">
        <v>4.7942202853496624E-3</v>
      </c>
      <c r="F37" s="40">
        <v>4.7200030574737354E-3</v>
      </c>
      <c r="G37" s="59">
        <v>1.1285178084695268E-2</v>
      </c>
      <c r="H37" s="40">
        <v>-1.9818573850776788E-2</v>
      </c>
      <c r="I37" s="40">
        <v>-2.0995697508485456E-3</v>
      </c>
      <c r="J37" s="40">
        <v>6.6792520731348698E-3</v>
      </c>
      <c r="K37" s="40">
        <v>5.8486495663384319E-3</v>
      </c>
      <c r="L37" s="40">
        <v>3.153271594821162E-3</v>
      </c>
      <c r="M37" s="59">
        <v>6.2369703673308859E-3</v>
      </c>
      <c r="N37" s="60">
        <f t="shared" si="20"/>
        <v>1.4751117030831873E-2</v>
      </c>
      <c r="O37" s="40">
        <f t="shared" si="22"/>
        <v>1.4354514639194349E-2</v>
      </c>
      <c r="P37" s="40">
        <f t="shared" si="22"/>
        <v>-4.387060730862688E-3</v>
      </c>
      <c r="Q37" s="40"/>
      <c r="R37" s="40">
        <f t="shared" ref="R37:T37" si="25">R25-R24</f>
        <v>-3.0638527985313389E-3</v>
      </c>
      <c r="S37" s="40">
        <f t="shared" si="25"/>
        <v>-4.0635750854612594E-3</v>
      </c>
      <c r="T37" s="59">
        <f t="shared" si="25"/>
        <v>-2.840026024339035E-3</v>
      </c>
      <c r="U37" s="41">
        <v>0</v>
      </c>
      <c r="V37" s="31"/>
    </row>
    <row r="38" spans="1:23" s="26" customFormat="1" x14ac:dyDescent="0.25">
      <c r="A38" s="12" t="s">
        <v>2</v>
      </c>
      <c r="B38" s="40">
        <v>-1.2805041288561858E-2</v>
      </c>
      <c r="C38" s="40">
        <v>1.0136057593052611E-2</v>
      </c>
      <c r="D38" s="40"/>
      <c r="E38" s="40">
        <v>1.1889553962184607E-2</v>
      </c>
      <c r="F38" s="40">
        <v>4.1013583505774935E-4</v>
      </c>
      <c r="G38" s="59">
        <v>-9.6307061017330935E-3</v>
      </c>
      <c r="H38" s="40">
        <v>-6.6520367159031979E-2</v>
      </c>
      <c r="I38" s="40">
        <v>9.5352122763432412E-3</v>
      </c>
      <c r="J38" s="40">
        <v>2.0468846211235847E-2</v>
      </c>
      <c r="K38" s="40">
        <v>2.3918650649339193E-2</v>
      </c>
      <c r="L38" s="40">
        <v>4.6622291272890304E-3</v>
      </c>
      <c r="M38" s="59">
        <v>7.935428894824726E-3</v>
      </c>
      <c r="N38" s="60">
        <f t="shared" si="20"/>
        <v>3.1136615911218635E-3</v>
      </c>
      <c r="O38" s="40">
        <f t="shared" si="22"/>
        <v>4.4110424046091001E-3</v>
      </c>
      <c r="P38" s="40">
        <f t="shared" si="22"/>
        <v>-5.7415907959006141E-3</v>
      </c>
      <c r="Q38" s="40"/>
      <c r="R38" s="40">
        <f t="shared" ref="R38:T38" si="26">R26-R25</f>
        <v>4.379527478683698E-4</v>
      </c>
      <c r="S38" s="40">
        <f t="shared" si="26"/>
        <v>1.9313282564413052E-3</v>
      </c>
      <c r="T38" s="59">
        <f t="shared" si="26"/>
        <v>-1.038732613018194E-3</v>
      </c>
      <c r="U38" s="41">
        <v>0</v>
      </c>
      <c r="V38" s="31"/>
    </row>
    <row r="39" spans="1:23" s="26" customFormat="1" x14ac:dyDescent="0.25">
      <c r="A39" s="12" t="s">
        <v>231</v>
      </c>
      <c r="B39" s="40">
        <f t="shared" ref="B39:B44" si="27">B27-B26</f>
        <v>1.0203020036115173E-2</v>
      </c>
      <c r="C39" s="40">
        <f t="shared" ref="C39:M44" si="28">C27-C26</f>
        <v>2.0579486542517678E-3</v>
      </c>
      <c r="D39" s="40"/>
      <c r="E39" s="40">
        <f t="shared" si="28"/>
        <v>-8.9584787688794659E-3</v>
      </c>
      <c r="F39" s="40">
        <f t="shared" si="28"/>
        <v>2.5299147243516111E-3</v>
      </c>
      <c r="G39" s="59">
        <f t="shared" si="28"/>
        <v>-5.8324046458391177E-3</v>
      </c>
      <c r="H39" s="40">
        <f t="shared" si="28"/>
        <v>1.5884177474575933E-2</v>
      </c>
      <c r="I39" s="40">
        <f t="shared" si="28"/>
        <v>1.1730417304351981E-3</v>
      </c>
      <c r="J39" s="40">
        <f t="shared" si="28"/>
        <v>-6.2854235743477899E-3</v>
      </c>
      <c r="K39" s="40">
        <f t="shared" si="28"/>
        <v>-3.2169607019001678E-3</v>
      </c>
      <c r="L39" s="40">
        <f t="shared" si="28"/>
        <v>-4.6706746417269907E-3</v>
      </c>
      <c r="M39" s="59">
        <f t="shared" si="28"/>
        <v>-2.8841602870363116E-3</v>
      </c>
      <c r="N39" s="60">
        <f t="shared" si="20"/>
        <v>-4.2654948891263922E-3</v>
      </c>
      <c r="O39" s="40">
        <f t="shared" si="20"/>
        <v>-6.610745681253638E-3</v>
      </c>
      <c r="P39" s="40">
        <f t="shared" si="20"/>
        <v>2.2879694668855588E-3</v>
      </c>
      <c r="Q39" s="40"/>
      <c r="R39" s="40">
        <f t="shared" si="20"/>
        <v>3.5469331851832354E-3</v>
      </c>
      <c r="S39" s="40">
        <f t="shared" si="20"/>
        <v>-1.0968761065264232E-3</v>
      </c>
      <c r="T39" s="59">
        <f t="shared" si="20"/>
        <v>1.8727191357112115E-3</v>
      </c>
      <c r="U39" s="41">
        <f t="shared" si="20"/>
        <v>0</v>
      </c>
      <c r="V39" s="31"/>
    </row>
    <row r="40" spans="1:23" s="26" customFormat="1" x14ac:dyDescent="0.25">
      <c r="A40" s="12" t="s">
        <v>233</v>
      </c>
      <c r="B40" s="40">
        <f t="shared" si="27"/>
        <v>1.3973575920606107E-3</v>
      </c>
      <c r="C40" s="40">
        <f t="shared" si="28"/>
        <v>-1.0188079776576597E-3</v>
      </c>
      <c r="D40" s="40"/>
      <c r="E40" s="40">
        <f t="shared" si="28"/>
        <v>6.3589531827526469E-4</v>
      </c>
      <c r="F40" s="40">
        <f t="shared" si="28"/>
        <v>-3.7558422281523465E-3</v>
      </c>
      <c r="G40" s="59">
        <f t="shared" si="28"/>
        <v>2.7413972954741309E-3</v>
      </c>
      <c r="H40" s="40">
        <f t="shared" si="28"/>
        <v>-1.0023861665542366E-2</v>
      </c>
      <c r="I40" s="40">
        <f t="shared" si="28"/>
        <v>-2.152608072993889E-3</v>
      </c>
      <c r="J40" s="40">
        <f t="shared" si="28"/>
        <v>4.0029088938527413E-3</v>
      </c>
      <c r="K40" s="40">
        <f t="shared" si="28"/>
        <v>1.1246081209134354E-2</v>
      </c>
      <c r="L40" s="40">
        <f t="shared" si="28"/>
        <v>1.9275045320205353E-3</v>
      </c>
      <c r="M40" s="59">
        <f t="shared" si="28"/>
        <v>-5.0000248964713508E-3</v>
      </c>
      <c r="N40" s="60">
        <f t="shared" si="20"/>
        <v>1.5218103688528078E-2</v>
      </c>
      <c r="O40" s="40">
        <f t="shared" si="20"/>
        <v>6.2791365745975547E-3</v>
      </c>
      <c r="P40" s="40">
        <f t="shared" si="20"/>
        <v>9.3827652032520831E-4</v>
      </c>
      <c r="Q40" s="40"/>
      <c r="R40" s="40">
        <f t="shared" si="20"/>
        <v>-3.80531472122435E-3</v>
      </c>
      <c r="S40" s="40">
        <f t="shared" si="20"/>
        <v>-1.7194587714187918E-3</v>
      </c>
      <c r="T40" s="59">
        <f t="shared" si="20"/>
        <v>-1.69263960227961E-3</v>
      </c>
      <c r="U40" s="41">
        <f t="shared" si="20"/>
        <v>0</v>
      </c>
      <c r="V40" s="31"/>
    </row>
    <row r="41" spans="1:23" s="26" customFormat="1" x14ac:dyDescent="0.25">
      <c r="A41" s="12" t="s">
        <v>267</v>
      </c>
      <c r="B41" s="40">
        <f t="shared" si="27"/>
        <v>1.968918226434091E-2</v>
      </c>
      <c r="C41" s="40">
        <f t="shared" si="28"/>
        <v>-1.0970450393905928E-2</v>
      </c>
      <c r="D41" s="40"/>
      <c r="E41" s="40">
        <f t="shared" si="28"/>
        <v>-1.1297208952862722E-2</v>
      </c>
      <c r="F41" s="40">
        <f t="shared" si="28"/>
        <v>7.2200318893698608E-3</v>
      </c>
      <c r="G41" s="59">
        <f t="shared" si="28"/>
        <v>-4.6415548069421372E-3</v>
      </c>
      <c r="H41" s="40">
        <f t="shared" si="28"/>
        <v>1.4363624887953619E-2</v>
      </c>
      <c r="I41" s="40">
        <f t="shared" si="28"/>
        <v>1.5383460855200037E-3</v>
      </c>
      <c r="J41" s="40">
        <f t="shared" si="28"/>
        <v>-6.6568126359858176E-3</v>
      </c>
      <c r="K41" s="40">
        <f t="shared" si="28"/>
        <v>-1.6381049522489699E-2</v>
      </c>
      <c r="L41" s="40">
        <f t="shared" si="28"/>
        <v>1.0432846643075588E-4</v>
      </c>
      <c r="M41" s="59">
        <f t="shared" si="28"/>
        <v>7.0315627185711417E-3</v>
      </c>
      <c r="N41" s="60">
        <f t="shared" si="20"/>
        <v>-1.5133119733509504E-2</v>
      </c>
      <c r="O41" s="40">
        <f t="shared" si="20"/>
        <v>-4.3967701468609066E-3</v>
      </c>
      <c r="P41" s="40">
        <f t="shared" si="20"/>
        <v>3.7106436789628439E-3</v>
      </c>
      <c r="Q41" s="40"/>
      <c r="R41" s="40">
        <f t="shared" si="20"/>
        <v>-3.7065246031753318E-4</v>
      </c>
      <c r="S41" s="40">
        <f t="shared" si="20"/>
        <v>6.1069589253914813E-4</v>
      </c>
      <c r="T41" s="59">
        <f t="shared" si="20"/>
        <v>4.4608303567647382E-4</v>
      </c>
      <c r="U41" s="41">
        <f t="shared" si="20"/>
        <v>0</v>
      </c>
      <c r="V41" s="31"/>
    </row>
    <row r="42" spans="1:23" s="26" customFormat="1" x14ac:dyDescent="0.25">
      <c r="A42" s="12" t="s">
        <v>268</v>
      </c>
      <c r="B42" s="40">
        <f t="shared" si="27"/>
        <v>1.6747308855825982E-2</v>
      </c>
      <c r="C42" s="40">
        <f t="shared" si="28"/>
        <v>-4.7172978838088409E-3</v>
      </c>
      <c r="D42" s="40"/>
      <c r="E42" s="40">
        <f t="shared" si="28"/>
        <v>-2.7009175655159368E-3</v>
      </c>
      <c r="F42" s="40">
        <f t="shared" si="28"/>
        <v>-7.8690823885588321E-3</v>
      </c>
      <c r="G42" s="59">
        <f t="shared" si="28"/>
        <v>-1.4600110179423011E-3</v>
      </c>
      <c r="H42" s="40">
        <f t="shared" si="28"/>
        <v>1.3381457946896047E-2</v>
      </c>
      <c r="I42" s="40">
        <f t="shared" si="28"/>
        <v>-8.6028464548453532E-3</v>
      </c>
      <c r="J42" s="40">
        <f t="shared" si="28"/>
        <v>-2.6149505630901487E-3</v>
      </c>
      <c r="K42" s="40">
        <f t="shared" si="28"/>
        <v>1.031364121195727E-3</v>
      </c>
      <c r="L42" s="40">
        <f t="shared" si="28"/>
        <v>3.1702345657357162E-3</v>
      </c>
      <c r="M42" s="59">
        <f t="shared" si="28"/>
        <v>-6.3652596158918946E-3</v>
      </c>
      <c r="N42" s="60">
        <f t="shared" si="20"/>
        <v>1.293612031386443E-2</v>
      </c>
      <c r="O42" s="40">
        <f t="shared" si="20"/>
        <v>3.8665044523595871E-3</v>
      </c>
      <c r="P42" s="40">
        <f t="shared" si="20"/>
        <v>-8.8112121900272705E-3</v>
      </c>
      <c r="Q42" s="40"/>
      <c r="R42" s="40">
        <f t="shared" si="20"/>
        <v>2.9795420468664464E-3</v>
      </c>
      <c r="S42" s="40">
        <f t="shared" si="20"/>
        <v>-4.0213136018440315E-6</v>
      </c>
      <c r="T42" s="59">
        <f t="shared" si="20"/>
        <v>1.9691870044030871E-3</v>
      </c>
      <c r="U42" s="41">
        <f t="shared" si="20"/>
        <v>0</v>
      </c>
      <c r="V42" s="31"/>
    </row>
    <row r="43" spans="1:23" s="26" customFormat="1" x14ac:dyDescent="0.25">
      <c r="A43" s="12" t="s">
        <v>278</v>
      </c>
      <c r="B43" s="40">
        <f t="shared" si="27"/>
        <v>-4.8216737112956043E-3</v>
      </c>
      <c r="C43" s="40">
        <f t="shared" ref="C43:G44" si="29">C31-C30</f>
        <v>-1.8758173671571815E-3</v>
      </c>
      <c r="D43" s="40">
        <f t="shared" si="29"/>
        <v>0</v>
      </c>
      <c r="E43" s="40">
        <f t="shared" si="29"/>
        <v>-1.2912221268798485E-3</v>
      </c>
      <c r="F43" s="40">
        <f t="shared" si="29"/>
        <v>2.611069742091944E-3</v>
      </c>
      <c r="G43" s="59">
        <f t="shared" si="29"/>
        <v>5.377643463240659E-3</v>
      </c>
      <c r="H43" s="40">
        <f t="shared" si="28"/>
        <v>-3.5615321323131388E-3</v>
      </c>
      <c r="I43" s="40">
        <f t="shared" si="28"/>
        <v>3.809986691299283E-3</v>
      </c>
      <c r="J43" s="40">
        <f t="shared" si="28"/>
        <v>4.0550876895391469E-3</v>
      </c>
      <c r="K43" s="40">
        <f t="shared" si="28"/>
        <v>1.9772087962101337E-4</v>
      </c>
      <c r="L43" s="40">
        <f t="shared" si="28"/>
        <v>-3.6219088806920263E-3</v>
      </c>
      <c r="M43" s="40">
        <f t="shared" si="28"/>
        <v>-8.793542474542608E-4</v>
      </c>
      <c r="N43" s="60">
        <f t="shared" si="20"/>
        <v>2.4142093988133717E-3</v>
      </c>
      <c r="O43" s="40">
        <f t="shared" si="20"/>
        <v>1.1166851087197616E-3</v>
      </c>
      <c r="P43" s="40">
        <f t="shared" si="20"/>
        <v>-1.1646346999182045E-4</v>
      </c>
      <c r="Q43" s="40">
        <f t="shared" si="20"/>
        <v>0</v>
      </c>
      <c r="R43" s="40">
        <f t="shared" si="20"/>
        <v>-2.8628398969857017E-3</v>
      </c>
      <c r="S43" s="40">
        <f t="shared" si="20"/>
        <v>1.3144692630718564E-3</v>
      </c>
      <c r="T43" s="59">
        <f t="shared" si="20"/>
        <v>5.4814899518588166E-4</v>
      </c>
      <c r="U43" s="41">
        <f t="shared" si="20"/>
        <v>0</v>
      </c>
      <c r="V43" s="31"/>
    </row>
    <row r="44" spans="1:23" s="91" customFormat="1" x14ac:dyDescent="0.25">
      <c r="A44" s="12" t="s">
        <v>279</v>
      </c>
      <c r="B44" s="40">
        <f t="shared" si="27"/>
        <v>2.3018046781225099E-2</v>
      </c>
      <c r="C44" s="40">
        <f t="shared" ref="C44:F44" si="30">C32-C31</f>
        <v>-9.5985094841180424E-3</v>
      </c>
      <c r="D44" s="40">
        <f t="shared" si="30"/>
        <v>0</v>
      </c>
      <c r="E44" s="40">
        <f t="shared" si="30"/>
        <v>-1.6613492674458948E-2</v>
      </c>
      <c r="F44" s="40">
        <f t="shared" si="30"/>
        <v>2.7715734076163064E-3</v>
      </c>
      <c r="G44" s="59">
        <f t="shared" si="29"/>
        <v>4.2238196973565928E-4</v>
      </c>
      <c r="H44" s="40">
        <f t="shared" si="28"/>
        <v>4.1619585330124553E-2</v>
      </c>
      <c r="I44" s="40">
        <f t="shared" si="28"/>
        <v>-1.900366014629204E-2</v>
      </c>
      <c r="J44" s="40">
        <f t="shared" si="28"/>
        <v>-1.2569739881860026E-2</v>
      </c>
      <c r="K44" s="40">
        <f t="shared" si="28"/>
        <v>-1.114626534435488E-2</v>
      </c>
      <c r="L44" s="40">
        <f t="shared" si="28"/>
        <v>-1.0381227614153984E-3</v>
      </c>
      <c r="M44" s="40">
        <f t="shared" si="28"/>
        <v>2.1382028037977702E-3</v>
      </c>
      <c r="N44" s="60">
        <f t="shared" si="20"/>
        <v>-1.1941858043083287E-2</v>
      </c>
      <c r="O44" s="40">
        <f t="shared" si="20"/>
        <v>-1.0262738582641484E-2</v>
      </c>
      <c r="P44" s="40">
        <f t="shared" si="20"/>
        <v>6.1122457509813072E-3</v>
      </c>
      <c r="Q44" s="40">
        <f t="shared" si="20"/>
        <v>0</v>
      </c>
      <c r="R44" s="40">
        <f t="shared" si="20"/>
        <v>1.3762003353711329E-3</v>
      </c>
      <c r="S44" s="40">
        <f t="shared" si="20"/>
        <v>1.1092364154013743E-3</v>
      </c>
      <c r="T44" s="59">
        <f t="shared" si="20"/>
        <v>1.6650560808877026E-3</v>
      </c>
      <c r="U44" s="41">
        <f t="shared" si="20"/>
        <v>0</v>
      </c>
      <c r="V44" s="31"/>
    </row>
    <row r="45" spans="1:23" s="26" customFormat="1" x14ac:dyDescent="0.25">
      <c r="A45" s="111" t="s">
        <v>218</v>
      </c>
      <c r="B45" s="111"/>
      <c r="C45" s="111"/>
      <c r="D45" s="111"/>
      <c r="E45" s="111"/>
      <c r="F45" s="111"/>
      <c r="G45" s="111"/>
      <c r="H45" s="111"/>
      <c r="I45" s="111"/>
      <c r="J45" s="111"/>
      <c r="K45" s="111"/>
      <c r="L45" s="111"/>
      <c r="M45" s="111"/>
      <c r="N45" s="111"/>
      <c r="O45" s="111"/>
      <c r="P45" s="111"/>
      <c r="Q45" s="111"/>
      <c r="R45" s="111"/>
      <c r="S45" s="111"/>
      <c r="T45" s="111"/>
      <c r="U45" s="111"/>
      <c r="V45" s="31"/>
    </row>
    <row r="46" spans="1:23" s="26" customFormat="1" x14ac:dyDescent="0.25">
      <c r="A46" s="111" t="s">
        <v>219</v>
      </c>
      <c r="B46" s="111"/>
      <c r="C46" s="111"/>
      <c r="D46" s="111"/>
      <c r="E46" s="111"/>
      <c r="F46" s="111"/>
      <c r="G46" s="111"/>
      <c r="H46" s="111"/>
      <c r="I46" s="111"/>
      <c r="J46" s="111"/>
      <c r="K46" s="111"/>
      <c r="L46" s="111"/>
      <c r="M46" s="111"/>
      <c r="N46" s="111"/>
      <c r="O46" s="111"/>
      <c r="P46" s="111"/>
      <c r="Q46" s="111"/>
      <c r="R46" s="111"/>
      <c r="S46" s="111"/>
      <c r="T46" s="111"/>
      <c r="U46" s="111"/>
      <c r="V46" s="31"/>
    </row>
    <row r="47" spans="1:23" x14ac:dyDescent="0.25">
      <c r="A47" s="95"/>
      <c r="B47" s="95"/>
      <c r="C47" s="95"/>
      <c r="D47" s="95"/>
      <c r="E47" s="95"/>
      <c r="F47" s="95"/>
      <c r="G47" s="95"/>
      <c r="H47" s="95"/>
      <c r="I47" s="95"/>
      <c r="J47" s="95"/>
      <c r="K47" s="95"/>
      <c r="L47" s="95"/>
      <c r="M47" s="95"/>
      <c r="N47" s="95"/>
      <c r="O47" s="95"/>
      <c r="P47" s="95"/>
      <c r="Q47" s="95"/>
      <c r="R47" s="95"/>
      <c r="S47" s="95"/>
      <c r="T47" s="95"/>
      <c r="U47" s="95"/>
      <c r="V47" s="19"/>
    </row>
    <row r="48" spans="1:23" s="26" customFormat="1" x14ac:dyDescent="0.25">
      <c r="A48" s="96" t="s">
        <v>220</v>
      </c>
      <c r="B48" s="96"/>
      <c r="C48" s="96"/>
      <c r="D48" s="96"/>
      <c r="E48" s="96"/>
      <c r="F48" s="96"/>
      <c r="G48" s="96"/>
      <c r="H48" s="96"/>
      <c r="I48" s="96"/>
      <c r="J48" s="96"/>
      <c r="K48" s="96"/>
      <c r="L48" s="27"/>
      <c r="M48" s="27"/>
      <c r="N48" s="27"/>
      <c r="O48" s="27"/>
      <c r="P48" s="27"/>
      <c r="Q48" s="27"/>
      <c r="R48" s="27"/>
      <c r="S48" s="27"/>
      <c r="T48" s="27"/>
      <c r="U48" s="27"/>
      <c r="V48" s="27"/>
      <c r="W48" s="27"/>
    </row>
    <row r="49" spans="1:21" x14ac:dyDescent="0.25">
      <c r="A49" s="18"/>
      <c r="U49" s="19"/>
    </row>
    <row r="50" spans="1:21" x14ac:dyDescent="0.25">
      <c r="A50" s="18"/>
      <c r="U50" s="19"/>
    </row>
    <row r="51" spans="1:21" x14ac:dyDescent="0.25">
      <c r="A51" s="18"/>
      <c r="U51" s="19"/>
    </row>
    <row r="52" spans="1:21" x14ac:dyDescent="0.25">
      <c r="A52" s="18"/>
      <c r="U52" s="19"/>
    </row>
    <row r="53" spans="1:21" x14ac:dyDescent="0.25">
      <c r="A53" s="18"/>
      <c r="U53" s="19"/>
    </row>
    <row r="54" spans="1:21" x14ac:dyDescent="0.25">
      <c r="A54" s="18"/>
      <c r="U54" s="19"/>
    </row>
    <row r="55" spans="1:21" x14ac:dyDescent="0.25">
      <c r="A55" s="18"/>
      <c r="U55" s="19"/>
    </row>
    <row r="56" spans="1:21" x14ac:dyDescent="0.25">
      <c r="A56" s="18"/>
      <c r="U56" s="19"/>
    </row>
    <row r="57" spans="1:21" x14ac:dyDescent="0.25">
      <c r="A57" s="18"/>
      <c r="U57" s="19"/>
    </row>
    <row r="58" spans="1:21" x14ac:dyDescent="0.25">
      <c r="A58" s="18"/>
      <c r="U58" s="19"/>
    </row>
    <row r="59" spans="1:21" x14ac:dyDescent="0.25">
      <c r="A59" s="18"/>
      <c r="U59" s="19"/>
    </row>
    <row r="60" spans="1:21" s="89" customFormat="1" x14ac:dyDescent="0.25">
      <c r="A60" s="18"/>
      <c r="U60" s="19"/>
    </row>
    <row r="61" spans="1:21" s="89" customFormat="1" x14ac:dyDescent="0.25">
      <c r="A61" s="18"/>
      <c r="U61" s="19"/>
    </row>
    <row r="62" spans="1:21" x14ac:dyDescent="0.25">
      <c r="A62" s="18"/>
      <c r="U62" s="19"/>
    </row>
    <row r="63" spans="1:21" x14ac:dyDescent="0.25">
      <c r="A63" s="18"/>
      <c r="U63" s="19"/>
    </row>
    <row r="64" spans="1:21" x14ac:dyDescent="0.25">
      <c r="A64" s="18"/>
      <c r="U64" s="19"/>
    </row>
    <row r="65" spans="1:22" s="89" customFormat="1" x14ac:dyDescent="0.25">
      <c r="A65" s="18"/>
      <c r="U65" s="19"/>
    </row>
    <row r="66" spans="1:22" s="26" customFormat="1" x14ac:dyDescent="0.25">
      <c r="A66" s="96" t="s">
        <v>221</v>
      </c>
      <c r="B66" s="96"/>
      <c r="C66" s="96"/>
      <c r="D66" s="96"/>
      <c r="E66" s="96"/>
      <c r="F66" s="96"/>
      <c r="G66" s="96"/>
      <c r="H66" s="96"/>
      <c r="I66" s="96"/>
      <c r="J66" s="96"/>
      <c r="K66" s="96"/>
      <c r="L66" s="27"/>
      <c r="M66" s="27"/>
      <c r="N66" s="27"/>
      <c r="O66" s="27"/>
      <c r="P66" s="27"/>
      <c r="Q66" s="27"/>
      <c r="R66" s="27"/>
      <c r="S66" s="27"/>
      <c r="T66" s="27"/>
      <c r="U66" s="27"/>
      <c r="V66" s="27"/>
    </row>
    <row r="67" spans="1:22" s="26" customFormat="1" x14ac:dyDescent="0.25">
      <c r="A67" s="27"/>
      <c r="B67" s="27"/>
      <c r="C67" s="27"/>
      <c r="D67" s="27"/>
      <c r="E67" s="27"/>
      <c r="F67" s="27"/>
      <c r="G67" s="27"/>
      <c r="H67" s="27"/>
      <c r="I67" s="27"/>
      <c r="J67" s="27"/>
      <c r="K67" s="27"/>
      <c r="L67" s="27"/>
      <c r="M67" s="27"/>
      <c r="N67" s="27"/>
      <c r="O67" s="27"/>
      <c r="P67" s="27"/>
      <c r="Q67" s="27"/>
      <c r="R67" s="27"/>
      <c r="S67" s="27"/>
      <c r="T67" s="27"/>
      <c r="U67" s="27"/>
      <c r="V67" s="27"/>
    </row>
    <row r="68" spans="1:22" x14ac:dyDescent="0.25">
      <c r="A68" s="18"/>
      <c r="U68" s="19"/>
    </row>
    <row r="69" spans="1:22" x14ac:dyDescent="0.25">
      <c r="A69" s="18"/>
      <c r="U69" s="19"/>
    </row>
    <row r="70" spans="1:22" x14ac:dyDescent="0.25">
      <c r="A70" s="18"/>
      <c r="U70" s="19"/>
    </row>
    <row r="71" spans="1:22" x14ac:dyDescent="0.25">
      <c r="A71" s="18"/>
      <c r="U71" s="19"/>
    </row>
    <row r="72" spans="1:22" x14ac:dyDescent="0.25">
      <c r="A72" s="18"/>
      <c r="U72" s="19"/>
    </row>
    <row r="73" spans="1:22" x14ac:dyDescent="0.25">
      <c r="A73" s="18"/>
      <c r="U73" s="19"/>
    </row>
    <row r="74" spans="1:22" x14ac:dyDescent="0.25">
      <c r="A74" s="18"/>
      <c r="U74" s="19"/>
    </row>
    <row r="75" spans="1:22" x14ac:dyDescent="0.25">
      <c r="A75" s="18"/>
      <c r="U75" s="19"/>
    </row>
    <row r="76" spans="1:22" x14ac:dyDescent="0.25">
      <c r="A76" s="18"/>
      <c r="U76" s="19"/>
    </row>
    <row r="77" spans="1:22" x14ac:dyDescent="0.25">
      <c r="A77" s="18"/>
      <c r="U77" s="19"/>
    </row>
    <row r="78" spans="1:22" x14ac:dyDescent="0.25">
      <c r="A78" s="18"/>
      <c r="U78" s="19"/>
    </row>
    <row r="79" spans="1:22" x14ac:dyDescent="0.25">
      <c r="A79" s="18"/>
      <c r="U79" s="19"/>
    </row>
    <row r="80" spans="1:22" x14ac:dyDescent="0.25">
      <c r="A80" s="18"/>
      <c r="U80" s="19"/>
    </row>
    <row r="81" spans="1:22" x14ac:dyDescent="0.25">
      <c r="A81" s="18"/>
      <c r="U81" s="19"/>
    </row>
    <row r="82" spans="1:22" x14ac:dyDescent="0.25">
      <c r="A82" s="18"/>
      <c r="U82" s="19"/>
    </row>
    <row r="83" spans="1:22" x14ac:dyDescent="0.25">
      <c r="A83" s="18"/>
      <c r="U83" s="19"/>
    </row>
    <row r="84" spans="1:22" x14ac:dyDescent="0.25">
      <c r="A84" s="18"/>
      <c r="U84" s="19"/>
    </row>
    <row r="85" spans="1:22" x14ac:dyDescent="0.25">
      <c r="A85" s="18"/>
      <c r="U85" s="19"/>
    </row>
    <row r="86" spans="1:22" x14ac:dyDescent="0.25">
      <c r="A86" s="18"/>
      <c r="U86" s="19"/>
    </row>
    <row r="87" spans="1:22" s="26" customFormat="1" x14ac:dyDescent="0.25">
      <c r="A87" s="96" t="s">
        <v>274</v>
      </c>
      <c r="B87" s="96"/>
      <c r="C87" s="96"/>
      <c r="D87" s="96"/>
      <c r="E87" s="96"/>
      <c r="F87" s="96"/>
      <c r="G87" s="96"/>
      <c r="H87" s="96"/>
      <c r="I87" s="96"/>
      <c r="J87" s="96"/>
      <c r="K87" s="96"/>
      <c r="L87" s="27"/>
      <c r="M87" s="27"/>
      <c r="N87" s="27"/>
      <c r="O87" s="27"/>
      <c r="P87" s="27"/>
      <c r="Q87" s="27"/>
      <c r="R87" s="27"/>
      <c r="S87" s="27"/>
      <c r="T87" s="27"/>
      <c r="U87" s="27"/>
      <c r="V87" s="27"/>
    </row>
    <row r="88" spans="1:22" x14ac:dyDescent="0.25">
      <c r="A88" s="18"/>
      <c r="U88" s="19"/>
    </row>
    <row r="89" spans="1:22" x14ac:dyDescent="0.25">
      <c r="A89" s="18"/>
      <c r="U89" s="19"/>
    </row>
    <row r="90" spans="1:22" x14ac:dyDescent="0.25">
      <c r="A90" s="18"/>
      <c r="U90" s="19"/>
    </row>
    <row r="91" spans="1:22" x14ac:dyDescent="0.25">
      <c r="A91" s="18"/>
      <c r="U91" s="19"/>
    </row>
    <row r="92" spans="1:22" x14ac:dyDescent="0.25">
      <c r="A92" s="18"/>
      <c r="U92" s="19"/>
    </row>
    <row r="93" spans="1:22" x14ac:dyDescent="0.25">
      <c r="A93" s="18"/>
      <c r="U93" s="19"/>
    </row>
    <row r="94" spans="1:22" x14ac:dyDescent="0.25">
      <c r="A94" s="18"/>
      <c r="U94" s="19"/>
    </row>
    <row r="95" spans="1:22" x14ac:dyDescent="0.25">
      <c r="A95" s="18"/>
      <c r="U95" s="19"/>
    </row>
    <row r="96" spans="1:22" s="26" customFormat="1" x14ac:dyDescent="0.25">
      <c r="A96" s="96" t="s">
        <v>222</v>
      </c>
      <c r="B96" s="96"/>
      <c r="C96" s="96"/>
      <c r="D96" s="96"/>
      <c r="E96" s="96"/>
      <c r="F96" s="96"/>
      <c r="G96" s="96"/>
      <c r="H96" s="96"/>
      <c r="I96" s="96"/>
      <c r="J96" s="96"/>
      <c r="K96" s="96"/>
      <c r="L96" s="27"/>
      <c r="M96" s="27"/>
      <c r="N96" s="27"/>
      <c r="O96" s="27"/>
      <c r="P96" s="27"/>
      <c r="Q96" s="27"/>
      <c r="R96" s="27"/>
      <c r="S96" s="27"/>
      <c r="T96" s="27"/>
      <c r="U96" s="27"/>
      <c r="V96" s="27"/>
    </row>
    <row r="97" spans="1:22" s="26" customFormat="1" x14ac:dyDescent="0.25">
      <c r="A97" s="27"/>
      <c r="B97" s="27"/>
      <c r="C97" s="27"/>
      <c r="D97" s="27"/>
      <c r="E97" s="27"/>
      <c r="F97" s="27"/>
      <c r="G97" s="27"/>
      <c r="H97" s="27"/>
      <c r="I97" s="27"/>
      <c r="J97" s="27"/>
      <c r="K97" s="27"/>
      <c r="L97" s="27"/>
      <c r="M97" s="27"/>
      <c r="N97" s="27"/>
      <c r="O97" s="27"/>
      <c r="P97" s="27"/>
      <c r="Q97" s="27"/>
      <c r="R97" s="27"/>
      <c r="S97" s="27"/>
      <c r="T97" s="27"/>
      <c r="U97" s="27"/>
      <c r="V97" s="27"/>
    </row>
    <row r="98" spans="1:22" x14ac:dyDescent="0.25">
      <c r="A98" s="18"/>
      <c r="U98" s="19"/>
    </row>
    <row r="99" spans="1:22" x14ac:dyDescent="0.25">
      <c r="A99" s="18"/>
      <c r="U99" s="19"/>
    </row>
    <row r="100" spans="1:22" x14ac:dyDescent="0.25">
      <c r="A100" s="18"/>
      <c r="U100" s="19"/>
    </row>
    <row r="101" spans="1:22" x14ac:dyDescent="0.25">
      <c r="A101" s="18"/>
      <c r="U101" s="19"/>
    </row>
    <row r="102" spans="1:22" x14ac:dyDescent="0.25">
      <c r="A102" s="18"/>
      <c r="U102" s="19"/>
    </row>
    <row r="103" spans="1:22" x14ac:dyDescent="0.25">
      <c r="A103" s="18"/>
      <c r="U103" s="19"/>
    </row>
    <row r="104" spans="1:22" x14ac:dyDescent="0.25">
      <c r="A104" s="18"/>
      <c r="U104" s="19"/>
    </row>
    <row r="105" spans="1:22" x14ac:dyDescent="0.25">
      <c r="A105" s="18"/>
      <c r="U105" s="19"/>
    </row>
    <row r="106" spans="1:22" x14ac:dyDescent="0.25">
      <c r="A106" s="18"/>
      <c r="U106" s="19"/>
    </row>
    <row r="107" spans="1:22" x14ac:dyDescent="0.25">
      <c r="A107" s="18"/>
      <c r="U107" s="19"/>
    </row>
    <row r="108" spans="1:22" x14ac:dyDescent="0.25">
      <c r="A108" s="18"/>
      <c r="U108" s="19"/>
    </row>
    <row r="109" spans="1:22" x14ac:dyDescent="0.25">
      <c r="A109" s="18"/>
      <c r="U109" s="19"/>
    </row>
    <row r="110" spans="1:22" x14ac:dyDescent="0.25">
      <c r="A110" s="18"/>
      <c r="U110" s="19"/>
    </row>
    <row r="111" spans="1:22" x14ac:dyDescent="0.25">
      <c r="A111" s="18"/>
      <c r="U111" s="19"/>
    </row>
    <row r="112" spans="1:22" x14ac:dyDescent="0.25">
      <c r="A112" s="18"/>
      <c r="U112" s="19"/>
    </row>
    <row r="113" spans="1:21" x14ac:dyDescent="0.25">
      <c r="A113" s="18"/>
      <c r="U113" s="19"/>
    </row>
    <row r="114" spans="1:21" x14ac:dyDescent="0.25">
      <c r="A114" s="18"/>
      <c r="U114" s="19"/>
    </row>
    <row r="115" spans="1:21" x14ac:dyDescent="0.25">
      <c r="A115" s="18"/>
      <c r="U115" s="19"/>
    </row>
    <row r="116" spans="1:21" x14ac:dyDescent="0.25">
      <c r="A116" s="18"/>
      <c r="U116" s="19"/>
    </row>
    <row r="117" spans="1:21" x14ac:dyDescent="0.25">
      <c r="A117" s="18"/>
      <c r="U117" s="19"/>
    </row>
    <row r="118" spans="1:21" x14ac:dyDescent="0.25">
      <c r="A118" s="18"/>
      <c r="U118" s="19"/>
    </row>
    <row r="119" spans="1:21" x14ac:dyDescent="0.25">
      <c r="A119" s="18"/>
      <c r="U119" s="19"/>
    </row>
    <row r="120" spans="1:21" x14ac:dyDescent="0.25">
      <c r="A120" s="18"/>
      <c r="U120" s="19"/>
    </row>
    <row r="121" spans="1:21" x14ac:dyDescent="0.25">
      <c r="A121" s="18"/>
      <c r="U121" s="19"/>
    </row>
    <row r="122" spans="1:21" x14ac:dyDescent="0.25">
      <c r="A122" s="7" t="s">
        <v>138</v>
      </c>
      <c r="U122" s="19"/>
    </row>
    <row r="123" spans="1:21" x14ac:dyDescent="0.25">
      <c r="U123" s="19"/>
    </row>
    <row r="124" spans="1:21" x14ac:dyDescent="0.25">
      <c r="U124" s="19"/>
    </row>
    <row r="125" spans="1:21" x14ac:dyDescent="0.25">
      <c r="U125" s="19"/>
    </row>
  </sheetData>
  <mergeCells count="19">
    <mergeCell ref="A96:K96"/>
    <mergeCell ref="A20:U20"/>
    <mergeCell ref="A33:U33"/>
    <mergeCell ref="A47:U47"/>
    <mergeCell ref="U5:U6"/>
    <mergeCell ref="A45:U45"/>
    <mergeCell ref="A46:U46"/>
    <mergeCell ref="A66:K66"/>
    <mergeCell ref="A48:K48"/>
    <mergeCell ref="A87:K87"/>
    <mergeCell ref="A1:U1"/>
    <mergeCell ref="A2:U2"/>
    <mergeCell ref="A3:U3"/>
    <mergeCell ref="A4:U4"/>
    <mergeCell ref="A7:U7"/>
    <mergeCell ref="B5:G5"/>
    <mergeCell ref="H5:M5"/>
    <mergeCell ref="N5:N6"/>
    <mergeCell ref="O5:T5"/>
  </mergeCells>
  <hyperlinks>
    <hyperlink ref="A122" r:id="rId1"/>
  </hyperlinks>
  <pageMargins left="0.70866141732283472" right="0.70866141732283472" top="0.74803149606299213" bottom="0.39" header="0.31496062992125984" footer="0.31496062992125984"/>
  <pageSetup paperSize="9" scale="54" fitToHeight="0" orientation="landscape" r:id="rId2"/>
  <rowBreaks count="1" manualBreakCount="1">
    <brk id="65" max="16383"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workbookViewId="0">
      <selection activeCell="N55" sqref="N55"/>
    </sheetView>
  </sheetViews>
  <sheetFormatPr defaultColWidth="11.5703125" defaultRowHeight="15" x14ac:dyDescent="0.25"/>
  <cols>
    <col min="1" max="1" width="24.7109375" style="10" customWidth="1"/>
    <col min="2" max="6" width="12.7109375" style="10" customWidth="1"/>
    <col min="7" max="7" width="11.5703125" style="10"/>
    <col min="8" max="8" width="11.5703125" style="10" customWidth="1"/>
    <col min="9" max="223" width="11.5703125" style="10"/>
    <col min="224" max="224" width="51.5703125" style="10" customWidth="1"/>
    <col min="225" max="226" width="11.5703125" style="10"/>
    <col min="227" max="227" width="12" style="10" customWidth="1"/>
    <col min="228" max="479" width="11.5703125" style="10"/>
    <col min="480" max="480" width="51.5703125" style="10" customWidth="1"/>
    <col min="481" max="482" width="11.5703125" style="10"/>
    <col min="483" max="483" width="12" style="10" customWidth="1"/>
    <col min="484" max="735" width="11.5703125" style="10"/>
    <col min="736" max="736" width="51.5703125" style="10" customWidth="1"/>
    <col min="737" max="738" width="11.5703125" style="10"/>
    <col min="739" max="739" width="12" style="10" customWidth="1"/>
    <col min="740" max="991" width="11.5703125" style="10"/>
    <col min="992" max="992" width="51.5703125" style="10" customWidth="1"/>
    <col min="993" max="994" width="11.5703125" style="10"/>
    <col min="995" max="995" width="12" style="10" customWidth="1"/>
    <col min="996" max="1247" width="11.5703125" style="10"/>
    <col min="1248" max="1248" width="51.5703125" style="10" customWidth="1"/>
    <col min="1249" max="1250" width="11.5703125" style="10"/>
    <col min="1251" max="1251" width="12" style="10" customWidth="1"/>
    <col min="1252" max="1503" width="11.5703125" style="10"/>
    <col min="1504" max="1504" width="51.5703125" style="10" customWidth="1"/>
    <col min="1505" max="1506" width="11.5703125" style="10"/>
    <col min="1507" max="1507" width="12" style="10" customWidth="1"/>
    <col min="1508" max="1759" width="11.5703125" style="10"/>
    <col min="1760" max="1760" width="51.5703125" style="10" customWidth="1"/>
    <col min="1761" max="1762" width="11.5703125" style="10"/>
    <col min="1763" max="1763" width="12" style="10" customWidth="1"/>
    <col min="1764" max="2015" width="11.5703125" style="10"/>
    <col min="2016" max="2016" width="51.5703125" style="10" customWidth="1"/>
    <col min="2017" max="2018" width="11.5703125" style="10"/>
    <col min="2019" max="2019" width="12" style="10" customWidth="1"/>
    <col min="2020" max="2271" width="11.5703125" style="10"/>
    <col min="2272" max="2272" width="51.5703125" style="10" customWidth="1"/>
    <col min="2273" max="2274" width="11.5703125" style="10"/>
    <col min="2275" max="2275" width="12" style="10" customWidth="1"/>
    <col min="2276" max="2527" width="11.5703125" style="10"/>
    <col min="2528" max="2528" width="51.5703125" style="10" customWidth="1"/>
    <col min="2529" max="2530" width="11.5703125" style="10"/>
    <col min="2531" max="2531" width="12" style="10" customWidth="1"/>
    <col min="2532" max="2783" width="11.5703125" style="10"/>
    <col min="2784" max="2784" width="51.5703125" style="10" customWidth="1"/>
    <col min="2785" max="2786" width="11.5703125" style="10"/>
    <col min="2787" max="2787" width="12" style="10" customWidth="1"/>
    <col min="2788" max="3039" width="11.5703125" style="10"/>
    <col min="3040" max="3040" width="51.5703125" style="10" customWidth="1"/>
    <col min="3041" max="3042" width="11.5703125" style="10"/>
    <col min="3043" max="3043" width="12" style="10" customWidth="1"/>
    <col min="3044" max="3295" width="11.5703125" style="10"/>
    <col min="3296" max="3296" width="51.5703125" style="10" customWidth="1"/>
    <col min="3297" max="3298" width="11.5703125" style="10"/>
    <col min="3299" max="3299" width="12" style="10" customWidth="1"/>
    <col min="3300" max="3551" width="11.5703125" style="10"/>
    <col min="3552" max="3552" width="51.5703125" style="10" customWidth="1"/>
    <col min="3553" max="3554" width="11.5703125" style="10"/>
    <col min="3555" max="3555" width="12" style="10" customWidth="1"/>
    <col min="3556" max="3807" width="11.5703125" style="10"/>
    <col min="3808" max="3808" width="51.5703125" style="10" customWidth="1"/>
    <col min="3809" max="3810" width="11.5703125" style="10"/>
    <col min="3811" max="3811" width="12" style="10" customWidth="1"/>
    <col min="3812" max="4063" width="11.5703125" style="10"/>
    <col min="4064" max="4064" width="51.5703125" style="10" customWidth="1"/>
    <col min="4065" max="4066" width="11.5703125" style="10"/>
    <col min="4067" max="4067" width="12" style="10" customWidth="1"/>
    <col min="4068" max="4319" width="11.5703125" style="10"/>
    <col min="4320" max="4320" width="51.5703125" style="10" customWidth="1"/>
    <col min="4321" max="4322" width="11.5703125" style="10"/>
    <col min="4323" max="4323" width="12" style="10" customWidth="1"/>
    <col min="4324" max="4575" width="11.5703125" style="10"/>
    <col min="4576" max="4576" width="51.5703125" style="10" customWidth="1"/>
    <col min="4577" max="4578" width="11.5703125" style="10"/>
    <col min="4579" max="4579" width="12" style="10" customWidth="1"/>
    <col min="4580" max="4831" width="11.5703125" style="10"/>
    <col min="4832" max="4832" width="51.5703125" style="10" customWidth="1"/>
    <col min="4833" max="4834" width="11.5703125" style="10"/>
    <col min="4835" max="4835" width="12" style="10" customWidth="1"/>
    <col min="4836" max="5087" width="11.5703125" style="10"/>
    <col min="5088" max="5088" width="51.5703125" style="10" customWidth="1"/>
    <col min="5089" max="5090" width="11.5703125" style="10"/>
    <col min="5091" max="5091" width="12" style="10" customWidth="1"/>
    <col min="5092" max="5343" width="11.5703125" style="10"/>
    <col min="5344" max="5344" width="51.5703125" style="10" customWidth="1"/>
    <col min="5345" max="5346" width="11.5703125" style="10"/>
    <col min="5347" max="5347" width="12" style="10" customWidth="1"/>
    <col min="5348" max="5599" width="11.5703125" style="10"/>
    <col min="5600" max="5600" width="51.5703125" style="10" customWidth="1"/>
    <col min="5601" max="5602" width="11.5703125" style="10"/>
    <col min="5603" max="5603" width="12" style="10" customWidth="1"/>
    <col min="5604" max="5855" width="11.5703125" style="10"/>
    <col min="5856" max="5856" width="51.5703125" style="10" customWidth="1"/>
    <col min="5857" max="5858" width="11.5703125" style="10"/>
    <col min="5859" max="5859" width="12" style="10" customWidth="1"/>
    <col min="5860" max="6111" width="11.5703125" style="10"/>
    <col min="6112" max="6112" width="51.5703125" style="10" customWidth="1"/>
    <col min="6113" max="6114" width="11.5703125" style="10"/>
    <col min="6115" max="6115" width="12" style="10" customWidth="1"/>
    <col min="6116" max="6367" width="11.5703125" style="10"/>
    <col min="6368" max="6368" width="51.5703125" style="10" customWidth="1"/>
    <col min="6369" max="6370" width="11.5703125" style="10"/>
    <col min="6371" max="6371" width="12" style="10" customWidth="1"/>
    <col min="6372" max="6623" width="11.5703125" style="10"/>
    <col min="6624" max="6624" width="51.5703125" style="10" customWidth="1"/>
    <col min="6625" max="6626" width="11.5703125" style="10"/>
    <col min="6627" max="6627" width="12" style="10" customWidth="1"/>
    <col min="6628" max="6879" width="11.5703125" style="10"/>
    <col min="6880" max="6880" width="51.5703125" style="10" customWidth="1"/>
    <col min="6881" max="6882" width="11.5703125" style="10"/>
    <col min="6883" max="6883" width="12" style="10" customWidth="1"/>
    <col min="6884" max="7135" width="11.5703125" style="10"/>
    <col min="7136" max="7136" width="51.5703125" style="10" customWidth="1"/>
    <col min="7137" max="7138" width="11.5703125" style="10"/>
    <col min="7139" max="7139" width="12" style="10" customWidth="1"/>
    <col min="7140" max="7391" width="11.5703125" style="10"/>
    <col min="7392" max="7392" width="51.5703125" style="10" customWidth="1"/>
    <col min="7393" max="7394" width="11.5703125" style="10"/>
    <col min="7395" max="7395" width="12" style="10" customWidth="1"/>
    <col min="7396" max="7647" width="11.5703125" style="10"/>
    <col min="7648" max="7648" width="51.5703125" style="10" customWidth="1"/>
    <col min="7649" max="7650" width="11.5703125" style="10"/>
    <col min="7651" max="7651" width="12" style="10" customWidth="1"/>
    <col min="7652" max="7903" width="11.5703125" style="10"/>
    <col min="7904" max="7904" width="51.5703125" style="10" customWidth="1"/>
    <col min="7905" max="7906" width="11.5703125" style="10"/>
    <col min="7907" max="7907" width="12" style="10" customWidth="1"/>
    <col min="7908" max="8159" width="11.5703125" style="10"/>
    <col min="8160" max="8160" width="51.5703125" style="10" customWidth="1"/>
    <col min="8161" max="8162" width="11.5703125" style="10"/>
    <col min="8163" max="8163" width="12" style="10" customWidth="1"/>
    <col min="8164" max="8415" width="11.5703125" style="10"/>
    <col min="8416" max="8416" width="51.5703125" style="10" customWidth="1"/>
    <col min="8417" max="8418" width="11.5703125" style="10"/>
    <col min="8419" max="8419" width="12" style="10" customWidth="1"/>
    <col min="8420" max="8671" width="11.5703125" style="10"/>
    <col min="8672" max="8672" width="51.5703125" style="10" customWidth="1"/>
    <col min="8673" max="8674" width="11.5703125" style="10"/>
    <col min="8675" max="8675" width="12" style="10" customWidth="1"/>
    <col min="8676" max="8927" width="11.5703125" style="10"/>
    <col min="8928" max="8928" width="51.5703125" style="10" customWidth="1"/>
    <col min="8929" max="8930" width="11.5703125" style="10"/>
    <col min="8931" max="8931" width="12" style="10" customWidth="1"/>
    <col min="8932" max="9183" width="11.5703125" style="10"/>
    <col min="9184" max="9184" width="51.5703125" style="10" customWidth="1"/>
    <col min="9185" max="9186" width="11.5703125" style="10"/>
    <col min="9187" max="9187" width="12" style="10" customWidth="1"/>
    <col min="9188" max="9439" width="11.5703125" style="10"/>
    <col min="9440" max="9440" width="51.5703125" style="10" customWidth="1"/>
    <col min="9441" max="9442" width="11.5703125" style="10"/>
    <col min="9443" max="9443" width="12" style="10" customWidth="1"/>
    <col min="9444" max="9695" width="11.5703125" style="10"/>
    <col min="9696" max="9696" width="51.5703125" style="10" customWidth="1"/>
    <col min="9697" max="9698" width="11.5703125" style="10"/>
    <col min="9699" max="9699" width="12" style="10" customWidth="1"/>
    <col min="9700" max="9951" width="11.5703125" style="10"/>
    <col min="9952" max="9952" width="51.5703125" style="10" customWidth="1"/>
    <col min="9953" max="9954" width="11.5703125" style="10"/>
    <col min="9955" max="9955" width="12" style="10" customWidth="1"/>
    <col min="9956" max="10207" width="11.5703125" style="10"/>
    <col min="10208" max="10208" width="51.5703125" style="10" customWidth="1"/>
    <col min="10209" max="10210" width="11.5703125" style="10"/>
    <col min="10211" max="10211" width="12" style="10" customWidth="1"/>
    <col min="10212" max="10463" width="11.5703125" style="10"/>
    <col min="10464" max="10464" width="51.5703125" style="10" customWidth="1"/>
    <col min="10465" max="10466" width="11.5703125" style="10"/>
    <col min="10467" max="10467" width="12" style="10" customWidth="1"/>
    <col min="10468" max="10719" width="11.5703125" style="10"/>
    <col min="10720" max="10720" width="51.5703125" style="10" customWidth="1"/>
    <col min="10721" max="10722" width="11.5703125" style="10"/>
    <col min="10723" max="10723" width="12" style="10" customWidth="1"/>
    <col min="10724" max="10975" width="11.5703125" style="10"/>
    <col min="10976" max="10976" width="51.5703125" style="10" customWidth="1"/>
    <col min="10977" max="10978" width="11.5703125" style="10"/>
    <col min="10979" max="10979" width="12" style="10" customWidth="1"/>
    <col min="10980" max="11231" width="11.5703125" style="10"/>
    <col min="11232" max="11232" width="51.5703125" style="10" customWidth="1"/>
    <col min="11233" max="11234" width="11.5703125" style="10"/>
    <col min="11235" max="11235" width="12" style="10" customWidth="1"/>
    <col min="11236" max="11487" width="11.5703125" style="10"/>
    <col min="11488" max="11488" width="51.5703125" style="10" customWidth="1"/>
    <col min="11489" max="11490" width="11.5703125" style="10"/>
    <col min="11491" max="11491" width="12" style="10" customWidth="1"/>
    <col min="11492" max="11743" width="11.5703125" style="10"/>
    <col min="11744" max="11744" width="51.5703125" style="10" customWidth="1"/>
    <col min="11745" max="11746" width="11.5703125" style="10"/>
    <col min="11747" max="11747" width="12" style="10" customWidth="1"/>
    <col min="11748" max="11999" width="11.5703125" style="10"/>
    <col min="12000" max="12000" width="51.5703125" style="10" customWidth="1"/>
    <col min="12001" max="12002" width="11.5703125" style="10"/>
    <col min="12003" max="12003" width="12" style="10" customWidth="1"/>
    <col min="12004" max="12255" width="11.5703125" style="10"/>
    <col min="12256" max="12256" width="51.5703125" style="10" customWidth="1"/>
    <col min="12257" max="12258" width="11.5703125" style="10"/>
    <col min="12259" max="12259" width="12" style="10" customWidth="1"/>
    <col min="12260" max="12511" width="11.5703125" style="10"/>
    <col min="12512" max="12512" width="51.5703125" style="10" customWidth="1"/>
    <col min="12513" max="12514" width="11.5703125" style="10"/>
    <col min="12515" max="12515" width="12" style="10" customWidth="1"/>
    <col min="12516" max="12767" width="11.5703125" style="10"/>
    <col min="12768" max="12768" width="51.5703125" style="10" customWidth="1"/>
    <col min="12769" max="12770" width="11.5703125" style="10"/>
    <col min="12771" max="12771" width="12" style="10" customWidth="1"/>
    <col min="12772" max="13023" width="11.5703125" style="10"/>
    <col min="13024" max="13024" width="51.5703125" style="10" customWidth="1"/>
    <col min="13025" max="13026" width="11.5703125" style="10"/>
    <col min="13027" max="13027" width="12" style="10" customWidth="1"/>
    <col min="13028" max="13279" width="11.5703125" style="10"/>
    <col min="13280" max="13280" width="51.5703125" style="10" customWidth="1"/>
    <col min="13281" max="13282" width="11.5703125" style="10"/>
    <col min="13283" max="13283" width="12" style="10" customWidth="1"/>
    <col min="13284" max="13535" width="11.5703125" style="10"/>
    <col min="13536" max="13536" width="51.5703125" style="10" customWidth="1"/>
    <col min="13537" max="13538" width="11.5703125" style="10"/>
    <col min="13539" max="13539" width="12" style="10" customWidth="1"/>
    <col min="13540" max="13791" width="11.5703125" style="10"/>
    <col min="13792" max="13792" width="51.5703125" style="10" customWidth="1"/>
    <col min="13793" max="13794" width="11.5703125" style="10"/>
    <col min="13795" max="13795" width="12" style="10" customWidth="1"/>
    <col min="13796" max="14047" width="11.5703125" style="10"/>
    <col min="14048" max="14048" width="51.5703125" style="10" customWidth="1"/>
    <col min="14049" max="14050" width="11.5703125" style="10"/>
    <col min="14051" max="14051" width="12" style="10" customWidth="1"/>
    <col min="14052" max="14303" width="11.5703125" style="10"/>
    <col min="14304" max="14304" width="51.5703125" style="10" customWidth="1"/>
    <col min="14305" max="14306" width="11.5703125" style="10"/>
    <col min="14307" max="14307" width="12" style="10" customWidth="1"/>
    <col min="14308" max="14559" width="11.5703125" style="10"/>
    <col min="14560" max="14560" width="51.5703125" style="10" customWidth="1"/>
    <col min="14561" max="14562" width="11.5703125" style="10"/>
    <col min="14563" max="14563" width="12" style="10" customWidth="1"/>
    <col min="14564" max="14815" width="11.5703125" style="10"/>
    <col min="14816" max="14816" width="51.5703125" style="10" customWidth="1"/>
    <col min="14817" max="14818" width="11.5703125" style="10"/>
    <col min="14819" max="14819" width="12" style="10" customWidth="1"/>
    <col min="14820" max="15071" width="11.5703125" style="10"/>
    <col min="15072" max="15072" width="51.5703125" style="10" customWidth="1"/>
    <col min="15073" max="15074" width="11.5703125" style="10"/>
    <col min="15075" max="15075" width="12" style="10" customWidth="1"/>
    <col min="15076" max="15327" width="11.5703125" style="10"/>
    <col min="15328" max="15328" width="51.5703125" style="10" customWidth="1"/>
    <col min="15329" max="15330" width="11.5703125" style="10"/>
    <col min="15331" max="15331" width="12" style="10" customWidth="1"/>
    <col min="15332" max="15583" width="11.5703125" style="10"/>
    <col min="15584" max="15584" width="51.5703125" style="10" customWidth="1"/>
    <col min="15585" max="15586" width="11.5703125" style="10"/>
    <col min="15587" max="15587" width="12" style="10" customWidth="1"/>
    <col min="15588" max="15839" width="11.5703125" style="10"/>
    <col min="15840" max="15840" width="51.5703125" style="10" customWidth="1"/>
    <col min="15841" max="15842" width="11.5703125" style="10"/>
    <col min="15843" max="15843" width="12" style="10" customWidth="1"/>
    <col min="15844" max="16095" width="11.5703125" style="10"/>
    <col min="16096" max="16096" width="51.5703125" style="10" customWidth="1"/>
    <col min="16097" max="16098" width="11.5703125" style="10"/>
    <col min="16099" max="16099" width="12" style="10" customWidth="1"/>
    <col min="16100" max="16384" width="11.5703125" style="10"/>
  </cols>
  <sheetData>
    <row r="1" spans="1:7" ht="75" customHeight="1" x14ac:dyDescent="0.25">
      <c r="A1" s="105"/>
      <c r="B1" s="105"/>
      <c r="C1" s="105"/>
      <c r="D1" s="105"/>
      <c r="E1" s="105"/>
      <c r="F1" s="105"/>
    </row>
    <row r="2" spans="1:7" s="26" customFormat="1" ht="15" customHeight="1" x14ac:dyDescent="0.25">
      <c r="A2" s="98" t="s">
        <v>144</v>
      </c>
      <c r="B2" s="98"/>
      <c r="C2" s="98"/>
      <c r="D2" s="98"/>
      <c r="E2" s="98"/>
      <c r="F2" s="98"/>
    </row>
    <row r="3" spans="1:7" s="26" customFormat="1" ht="24.95" customHeight="1" x14ac:dyDescent="0.25">
      <c r="A3" s="99" t="str">
        <f>Contents!A3</f>
        <v>Released: December 2016</v>
      </c>
      <c r="B3" s="99"/>
      <c r="C3" s="99"/>
      <c r="D3" s="99"/>
      <c r="E3" s="99"/>
      <c r="F3" s="99"/>
    </row>
    <row r="4" spans="1:7" s="26" customFormat="1" ht="30" customHeight="1" x14ac:dyDescent="0.25">
      <c r="A4" s="106" t="s">
        <v>192</v>
      </c>
      <c r="B4" s="106"/>
      <c r="C4" s="106"/>
      <c r="D4" s="106"/>
      <c r="E4" s="106"/>
      <c r="F4" s="106"/>
    </row>
    <row r="5" spans="1:7" s="26" customFormat="1" ht="15" customHeight="1" x14ac:dyDescent="0.25">
      <c r="A5" s="27"/>
      <c r="B5" s="100" t="s">
        <v>162</v>
      </c>
      <c r="C5" s="100"/>
      <c r="D5" s="100"/>
      <c r="E5" s="100"/>
      <c r="F5" s="100"/>
    </row>
    <row r="6" spans="1:7" s="26" customFormat="1" ht="23.25" x14ac:dyDescent="0.25">
      <c r="A6" s="28" t="s">
        <v>72</v>
      </c>
      <c r="B6" s="29" t="s">
        <v>68</v>
      </c>
      <c r="C6" s="29" t="s">
        <v>69</v>
      </c>
      <c r="D6" s="29" t="s">
        <v>66</v>
      </c>
      <c r="E6" s="29" t="s">
        <v>67</v>
      </c>
      <c r="F6" s="30" t="s">
        <v>122</v>
      </c>
      <c r="G6" s="29"/>
    </row>
    <row r="7" spans="1:7" s="26" customFormat="1" x14ac:dyDescent="0.25">
      <c r="A7" s="101" t="s">
        <v>54</v>
      </c>
      <c r="B7" s="101"/>
      <c r="C7" s="101"/>
      <c r="D7" s="101"/>
      <c r="E7" s="101"/>
      <c r="F7" s="101"/>
      <c r="G7" s="29"/>
    </row>
    <row r="8" spans="1:7" s="26" customFormat="1" x14ac:dyDescent="0.25">
      <c r="A8" s="12" t="s">
        <v>4</v>
      </c>
      <c r="B8" s="31">
        <v>2088</v>
      </c>
      <c r="C8" s="31">
        <v>1446</v>
      </c>
      <c r="D8" s="31">
        <v>820</v>
      </c>
      <c r="E8" s="31">
        <v>294</v>
      </c>
      <c r="F8" s="32">
        <v>4648</v>
      </c>
      <c r="G8" s="31"/>
    </row>
    <row r="9" spans="1:7" s="26" customFormat="1" x14ac:dyDescent="0.25">
      <c r="A9" s="12" t="s">
        <v>10</v>
      </c>
      <c r="B9" s="31">
        <v>2338</v>
      </c>
      <c r="C9" s="31">
        <v>1881</v>
      </c>
      <c r="D9" s="31">
        <v>1170</v>
      </c>
      <c r="E9" s="31">
        <v>396</v>
      </c>
      <c r="F9" s="32">
        <v>5785</v>
      </c>
      <c r="G9" s="31"/>
    </row>
    <row r="10" spans="1:7" s="26" customFormat="1" x14ac:dyDescent="0.25">
      <c r="A10" s="12" t="s">
        <v>3</v>
      </c>
      <c r="B10" s="31">
        <v>2840</v>
      </c>
      <c r="C10" s="31">
        <v>2154</v>
      </c>
      <c r="D10" s="31">
        <v>1361</v>
      </c>
      <c r="E10" s="31">
        <v>510</v>
      </c>
      <c r="F10" s="32">
        <v>6865</v>
      </c>
      <c r="G10" s="31"/>
    </row>
    <row r="11" spans="1:7" s="26" customFormat="1" x14ac:dyDescent="0.25">
      <c r="A11" s="12" t="s">
        <v>0</v>
      </c>
      <c r="B11" s="31">
        <v>2811</v>
      </c>
      <c r="C11" s="31">
        <v>2289</v>
      </c>
      <c r="D11" s="31">
        <v>1418</v>
      </c>
      <c r="E11" s="31">
        <v>415</v>
      </c>
      <c r="F11" s="32">
        <v>6933</v>
      </c>
      <c r="G11" s="31"/>
    </row>
    <row r="12" spans="1:7" s="26" customFormat="1" x14ac:dyDescent="0.25">
      <c r="A12" s="12" t="s">
        <v>1</v>
      </c>
      <c r="B12" s="31">
        <v>2828</v>
      </c>
      <c r="C12" s="31">
        <v>2764</v>
      </c>
      <c r="D12" s="31">
        <v>1680</v>
      </c>
      <c r="E12" s="31">
        <v>461</v>
      </c>
      <c r="F12" s="32">
        <v>7733</v>
      </c>
      <c r="G12" s="31"/>
    </row>
    <row r="13" spans="1:7" s="26" customFormat="1" x14ac:dyDescent="0.25">
      <c r="A13" s="12" t="s">
        <v>2</v>
      </c>
      <c r="B13" s="31">
        <v>2927</v>
      </c>
      <c r="C13" s="31">
        <v>2616</v>
      </c>
      <c r="D13" s="31">
        <v>1753</v>
      </c>
      <c r="E13" s="31">
        <v>607</v>
      </c>
      <c r="F13" s="32">
        <v>7903</v>
      </c>
      <c r="G13" s="31"/>
    </row>
    <row r="14" spans="1:7" s="26" customFormat="1" x14ac:dyDescent="0.25">
      <c r="A14" s="12" t="s">
        <v>231</v>
      </c>
      <c r="B14" s="31">
        <v>3286</v>
      </c>
      <c r="C14" s="31">
        <v>2332</v>
      </c>
      <c r="D14" s="31">
        <v>1834</v>
      </c>
      <c r="E14" s="31">
        <v>602</v>
      </c>
      <c r="F14" s="32">
        <f t="shared" ref="F14:F19" si="0">SUM(B14:E14)</f>
        <v>8054</v>
      </c>
      <c r="G14" s="31"/>
    </row>
    <row r="15" spans="1:7" s="26" customFormat="1" x14ac:dyDescent="0.25">
      <c r="A15" s="12" t="s">
        <v>233</v>
      </c>
      <c r="B15" s="31">
        <v>3709</v>
      </c>
      <c r="C15" s="31">
        <v>3085</v>
      </c>
      <c r="D15" s="31">
        <v>2576</v>
      </c>
      <c r="E15" s="31">
        <v>704</v>
      </c>
      <c r="F15" s="32">
        <f t="shared" si="0"/>
        <v>10074</v>
      </c>
      <c r="G15" s="31"/>
    </row>
    <row r="16" spans="1:7" s="26" customFormat="1" x14ac:dyDescent="0.25">
      <c r="A16" s="12" t="s">
        <v>267</v>
      </c>
      <c r="B16" s="31">
        <v>3554</v>
      </c>
      <c r="C16" s="31">
        <v>2708</v>
      </c>
      <c r="D16" s="31">
        <v>2257</v>
      </c>
      <c r="E16" s="31">
        <v>735</v>
      </c>
      <c r="F16" s="32">
        <f t="shared" si="0"/>
        <v>9254</v>
      </c>
      <c r="G16" s="31"/>
    </row>
    <row r="17" spans="1:7" s="26" customFormat="1" x14ac:dyDescent="0.25">
      <c r="A17" s="12" t="s">
        <v>268</v>
      </c>
      <c r="B17" s="31">
        <v>3476</v>
      </c>
      <c r="C17" s="31">
        <v>3069</v>
      </c>
      <c r="D17" s="31">
        <v>2207</v>
      </c>
      <c r="E17" s="31">
        <v>707</v>
      </c>
      <c r="F17" s="32">
        <f t="shared" si="0"/>
        <v>9459</v>
      </c>
      <c r="G17" s="31"/>
    </row>
    <row r="18" spans="1:7" s="26" customFormat="1" x14ac:dyDescent="0.25">
      <c r="A18" s="12" t="s">
        <v>278</v>
      </c>
      <c r="B18" s="31">
        <v>3001</v>
      </c>
      <c r="C18" s="31">
        <v>2777</v>
      </c>
      <c r="D18" s="31">
        <v>1911</v>
      </c>
      <c r="E18" s="31">
        <v>665</v>
      </c>
      <c r="F18" s="32">
        <f t="shared" si="0"/>
        <v>8354</v>
      </c>
      <c r="G18" s="31"/>
    </row>
    <row r="19" spans="1:7" s="91" customFormat="1" x14ac:dyDescent="0.25">
      <c r="A19" s="12" t="s">
        <v>279</v>
      </c>
      <c r="B19" s="31">
        <v>3217</v>
      </c>
      <c r="C19" s="31">
        <v>3180</v>
      </c>
      <c r="D19" s="31">
        <v>2227</v>
      </c>
      <c r="E19" s="31">
        <v>841</v>
      </c>
      <c r="F19" s="32">
        <f t="shared" si="0"/>
        <v>9465</v>
      </c>
      <c r="G19" s="31"/>
    </row>
    <row r="20" spans="1:7" s="26" customFormat="1" x14ac:dyDescent="0.25">
      <c r="A20" s="94" t="s">
        <v>55</v>
      </c>
      <c r="B20" s="94"/>
      <c r="C20" s="94"/>
      <c r="D20" s="94"/>
      <c r="E20" s="94"/>
      <c r="F20" s="94"/>
      <c r="G20" s="31"/>
    </row>
    <row r="21" spans="1:7" s="26" customFormat="1" x14ac:dyDescent="0.25">
      <c r="A21" s="12" t="s">
        <v>4</v>
      </c>
      <c r="B21" s="40">
        <v>0.44922547332185886</v>
      </c>
      <c r="C21" s="40">
        <v>0.3111015490533563</v>
      </c>
      <c r="D21" s="40">
        <v>0.17641996557659209</v>
      </c>
      <c r="E21" s="40">
        <v>6.3253012048192767E-2</v>
      </c>
      <c r="F21" s="41">
        <v>1</v>
      </c>
      <c r="G21" s="31"/>
    </row>
    <row r="22" spans="1:7" s="26" customFormat="1" x14ac:dyDescent="0.25">
      <c r="A22" s="12" t="s">
        <v>10</v>
      </c>
      <c r="B22" s="40">
        <v>0.4041486603284356</v>
      </c>
      <c r="C22" s="40">
        <v>0.32515125324114086</v>
      </c>
      <c r="D22" s="40">
        <v>0.20224719101123595</v>
      </c>
      <c r="E22" s="40">
        <v>6.8452895419187559E-2</v>
      </c>
      <c r="F22" s="41">
        <v>1</v>
      </c>
      <c r="G22" s="31"/>
    </row>
    <row r="23" spans="1:7" s="26" customFormat="1" x14ac:dyDescent="0.25">
      <c r="A23" s="12" t="s">
        <v>3</v>
      </c>
      <c r="B23" s="40">
        <v>0.41369264384559357</v>
      </c>
      <c r="C23" s="40">
        <v>0.31376547705753821</v>
      </c>
      <c r="D23" s="40">
        <v>0.19825200291332848</v>
      </c>
      <c r="E23" s="40">
        <v>7.4289876183539688E-2</v>
      </c>
      <c r="F23" s="41">
        <v>1</v>
      </c>
      <c r="G23" s="31"/>
    </row>
    <row r="24" spans="1:7" s="26" customFormat="1" x14ac:dyDescent="0.25">
      <c r="A24" s="12" t="s">
        <v>0</v>
      </c>
      <c r="B24" s="40">
        <v>0.40545218520121162</v>
      </c>
      <c r="C24" s="40">
        <v>0.33016010385114669</v>
      </c>
      <c r="D24" s="40">
        <v>0.20452906389730274</v>
      </c>
      <c r="E24" s="40">
        <v>5.9858647050338956E-2</v>
      </c>
      <c r="F24" s="41">
        <v>1</v>
      </c>
      <c r="G24" s="31"/>
    </row>
    <row r="25" spans="1:7" s="26" customFormat="1" x14ac:dyDescent="0.25">
      <c r="A25" s="12" t="s">
        <v>1</v>
      </c>
      <c r="B25" s="40">
        <v>0.36570541833699727</v>
      </c>
      <c r="C25" s="40">
        <v>0.35742919953446267</v>
      </c>
      <c r="D25" s="40">
        <v>0.21725074356653304</v>
      </c>
      <c r="E25" s="40">
        <v>5.961463856200698E-2</v>
      </c>
      <c r="F25" s="41">
        <v>1</v>
      </c>
      <c r="G25" s="31"/>
    </row>
    <row r="26" spans="1:7" s="26" customFormat="1" x14ac:dyDescent="0.25">
      <c r="A26" s="12" t="s">
        <v>2</v>
      </c>
      <c r="B26" s="40">
        <v>0.37036568391749969</v>
      </c>
      <c r="C26" s="40">
        <v>0.33101353916234344</v>
      </c>
      <c r="D26" s="40">
        <v>0.22181450082247248</v>
      </c>
      <c r="E26" s="40">
        <v>7.6806276097684423E-2</v>
      </c>
      <c r="F26" s="41">
        <v>1</v>
      </c>
      <c r="G26" s="31"/>
    </row>
    <row r="27" spans="1:7" s="26" customFormat="1" x14ac:dyDescent="0.25">
      <c r="A27" s="12" t="s">
        <v>231</v>
      </c>
      <c r="B27" s="40">
        <f t="shared" ref="B27:F30" si="1">B14/$F14</f>
        <v>0.40799602681897196</v>
      </c>
      <c r="C27" s="40">
        <f t="shared" si="1"/>
        <v>0.28954556741991555</v>
      </c>
      <c r="D27" s="40">
        <f t="shared" si="1"/>
        <v>0.22771293767072262</v>
      </c>
      <c r="E27" s="40">
        <f t="shared" si="1"/>
        <v>7.4745468090389872E-2</v>
      </c>
      <c r="F27" s="41">
        <f t="shared" si="1"/>
        <v>1</v>
      </c>
      <c r="G27" s="31"/>
    </row>
    <row r="28" spans="1:7" s="26" customFormat="1" x14ac:dyDescent="0.25">
      <c r="A28" s="12" t="s">
        <v>233</v>
      </c>
      <c r="B28" s="40">
        <f t="shared" si="1"/>
        <v>0.36817550129045068</v>
      </c>
      <c r="C28" s="40">
        <f t="shared" si="1"/>
        <v>0.30623386936668651</v>
      </c>
      <c r="D28" s="40">
        <f t="shared" si="1"/>
        <v>0.25570776255707761</v>
      </c>
      <c r="E28" s="40">
        <f t="shared" si="1"/>
        <v>6.9882866785785189E-2</v>
      </c>
      <c r="F28" s="41">
        <f t="shared" si="1"/>
        <v>1</v>
      </c>
      <c r="G28" s="31"/>
    </row>
    <row r="29" spans="1:7" s="26" customFormat="1" x14ac:dyDescent="0.25">
      <c r="A29" s="12" t="s">
        <v>267</v>
      </c>
      <c r="B29" s="40">
        <f t="shared" si="1"/>
        <v>0.38405014047979252</v>
      </c>
      <c r="C29" s="40">
        <f t="shared" si="1"/>
        <v>0.29263021396153016</v>
      </c>
      <c r="D29" s="40">
        <f t="shared" si="1"/>
        <v>0.24389453209422951</v>
      </c>
      <c r="E29" s="40">
        <f t="shared" si="1"/>
        <v>7.9425113464447805E-2</v>
      </c>
      <c r="F29" s="41">
        <f t="shared" si="1"/>
        <v>1</v>
      </c>
      <c r="G29" s="31"/>
    </row>
    <row r="30" spans="1:7" s="26" customFormat="1" x14ac:dyDescent="0.25">
      <c r="A30" s="12" t="s">
        <v>268</v>
      </c>
      <c r="B30" s="40">
        <f t="shared" si="1"/>
        <v>0.36748070620572998</v>
      </c>
      <c r="C30" s="40">
        <f t="shared" si="1"/>
        <v>0.32445290199809707</v>
      </c>
      <c r="D30" s="40">
        <f t="shared" si="1"/>
        <v>0.23332276139126756</v>
      </c>
      <c r="E30" s="40">
        <f t="shared" si="1"/>
        <v>7.4743630404905378E-2</v>
      </c>
      <c r="F30" s="41">
        <f t="shared" si="1"/>
        <v>1</v>
      </c>
      <c r="G30" s="31"/>
    </row>
    <row r="31" spans="1:7" s="26" customFormat="1" x14ac:dyDescent="0.25">
      <c r="A31" s="12" t="s">
        <v>278</v>
      </c>
      <c r="B31" s="40">
        <f>B18/$F18</f>
        <v>0.35922911180272921</v>
      </c>
      <c r="C31" s="40">
        <f t="shared" ref="C31:E31" si="2">C18/$F18</f>
        <v>0.33241560928896335</v>
      </c>
      <c r="D31" s="40">
        <f t="shared" si="2"/>
        <v>0.228752693320565</v>
      </c>
      <c r="E31" s="40">
        <f t="shared" si="2"/>
        <v>7.96025855877424E-2</v>
      </c>
      <c r="F31" s="41">
        <f>F18/$F18</f>
        <v>1</v>
      </c>
      <c r="G31" s="31"/>
    </row>
    <row r="32" spans="1:7" s="91" customFormat="1" x14ac:dyDescent="0.25">
      <c r="A32" s="12" t="s">
        <v>279</v>
      </c>
      <c r="B32" s="40">
        <f>B19/$F19</f>
        <v>0.3398837823560486</v>
      </c>
      <c r="C32" s="40">
        <f t="shared" ref="C32:E32" si="3">C19/$F19</f>
        <v>0.33597464342313788</v>
      </c>
      <c r="D32" s="40">
        <f t="shared" si="3"/>
        <v>0.2352879027997887</v>
      </c>
      <c r="E32" s="40">
        <f t="shared" si="3"/>
        <v>8.8853671421024835E-2</v>
      </c>
      <c r="F32" s="41">
        <f>F19/$F19</f>
        <v>1</v>
      </c>
      <c r="G32" s="31"/>
    </row>
    <row r="33" spans="1:8" s="26" customFormat="1" x14ac:dyDescent="0.25">
      <c r="A33" s="94" t="s">
        <v>53</v>
      </c>
      <c r="B33" s="94"/>
      <c r="C33" s="94"/>
      <c r="D33" s="94"/>
      <c r="E33" s="94"/>
      <c r="F33" s="94"/>
      <c r="G33" s="31"/>
    </row>
    <row r="34" spans="1:8" s="26" customFormat="1" x14ac:dyDescent="0.25">
      <c r="A34" s="12" t="s">
        <v>10</v>
      </c>
      <c r="B34" s="40">
        <v>-4.5076812993423254E-2</v>
      </c>
      <c r="C34" s="40">
        <v>1.4049704187784562E-2</v>
      </c>
      <c r="D34" s="40">
        <v>2.5827225434643858E-2</v>
      </c>
      <c r="E34" s="40">
        <v>5.1998833709947928E-3</v>
      </c>
      <c r="F34" s="41">
        <v>0</v>
      </c>
      <c r="G34" s="31"/>
    </row>
    <row r="35" spans="1:8" s="26" customFormat="1" x14ac:dyDescent="0.25">
      <c r="A35" s="12" t="s">
        <v>3</v>
      </c>
      <c r="B35" s="40">
        <v>9.5439835171579612E-3</v>
      </c>
      <c r="C35" s="40">
        <v>-1.1385776183602647E-2</v>
      </c>
      <c r="D35" s="40">
        <v>-3.9951880979074705E-3</v>
      </c>
      <c r="E35" s="40">
        <v>5.8369807643521288E-3</v>
      </c>
      <c r="F35" s="41">
        <v>0</v>
      </c>
      <c r="G35" s="31"/>
    </row>
    <row r="36" spans="1:8" s="26" customFormat="1" x14ac:dyDescent="0.25">
      <c r="A36" s="12" t="s">
        <v>0</v>
      </c>
      <c r="B36" s="40">
        <v>-8.2404586443819428E-3</v>
      </c>
      <c r="C36" s="40">
        <v>1.639462679360848E-2</v>
      </c>
      <c r="D36" s="40">
        <v>6.2770609839742642E-3</v>
      </c>
      <c r="E36" s="40">
        <v>-1.4431229133200732E-2</v>
      </c>
      <c r="F36" s="41">
        <v>0</v>
      </c>
      <c r="G36" s="31"/>
    </row>
    <row r="37" spans="1:8" s="26" customFormat="1" x14ac:dyDescent="0.25">
      <c r="A37" s="12" t="s">
        <v>1</v>
      </c>
      <c r="B37" s="40">
        <v>-3.9746766864214356E-2</v>
      </c>
      <c r="C37" s="40">
        <v>2.726909568331598E-2</v>
      </c>
      <c r="D37" s="40">
        <v>1.2721679669230296E-2</v>
      </c>
      <c r="E37" s="40">
        <v>-2.4400848833197597E-4</v>
      </c>
      <c r="F37" s="41">
        <v>0</v>
      </c>
      <c r="G37" s="31"/>
    </row>
    <row r="38" spans="1:8" s="26" customFormat="1" x14ac:dyDescent="0.25">
      <c r="A38" s="42" t="s">
        <v>2</v>
      </c>
      <c r="B38" s="40">
        <v>4.6602655805024207E-3</v>
      </c>
      <c r="C38" s="40">
        <v>-2.6415660372119232E-2</v>
      </c>
      <c r="D38" s="40">
        <v>4.5637572559394379E-3</v>
      </c>
      <c r="E38" s="40">
        <v>1.7191637535677443E-2</v>
      </c>
      <c r="F38" s="41">
        <v>0</v>
      </c>
      <c r="G38" s="31"/>
    </row>
    <row r="39" spans="1:8" s="26" customFormat="1" x14ac:dyDescent="0.25">
      <c r="A39" s="12" t="s">
        <v>231</v>
      </c>
      <c r="B39" s="40">
        <f t="shared" ref="B39:B44" si="4">B27-B26</f>
        <v>3.7630342901472269E-2</v>
      </c>
      <c r="C39" s="40">
        <f t="shared" ref="C39:F44" si="5">C27-C26</f>
        <v>-4.1467971742427889E-2</v>
      </c>
      <c r="D39" s="40">
        <f t="shared" si="5"/>
        <v>5.8984368482501437E-3</v>
      </c>
      <c r="E39" s="40">
        <f t="shared" si="5"/>
        <v>-2.0608080072945512E-3</v>
      </c>
      <c r="F39" s="41">
        <f t="shared" si="5"/>
        <v>0</v>
      </c>
      <c r="G39" s="31"/>
    </row>
    <row r="40" spans="1:8" s="26" customFormat="1" x14ac:dyDescent="0.25">
      <c r="A40" s="12" t="s">
        <v>233</v>
      </c>
      <c r="B40" s="40">
        <f t="shared" si="4"/>
        <v>-3.9820525528521278E-2</v>
      </c>
      <c r="C40" s="40">
        <f t="shared" si="5"/>
        <v>1.6688301946770956E-2</v>
      </c>
      <c r="D40" s="40">
        <f t="shared" si="5"/>
        <v>2.7994824886354991E-2</v>
      </c>
      <c r="E40" s="40">
        <f t="shared" si="5"/>
        <v>-4.8626013046046829E-3</v>
      </c>
      <c r="F40" s="41">
        <f t="shared" si="5"/>
        <v>0</v>
      </c>
      <c r="G40" s="31"/>
    </row>
    <row r="41" spans="1:8" s="26" customFormat="1" x14ac:dyDescent="0.25">
      <c r="A41" s="12" t="s">
        <v>267</v>
      </c>
      <c r="B41" s="40">
        <f t="shared" si="4"/>
        <v>1.5874639189341844E-2</v>
      </c>
      <c r="C41" s="40">
        <f t="shared" si="5"/>
        <v>-1.3603655405156345E-2</v>
      </c>
      <c r="D41" s="40">
        <f t="shared" si="5"/>
        <v>-1.1813230462848101E-2</v>
      </c>
      <c r="E41" s="40">
        <f t="shared" si="5"/>
        <v>9.5422466786626164E-3</v>
      </c>
      <c r="F41" s="41">
        <f t="shared" si="5"/>
        <v>0</v>
      </c>
      <c r="G41" s="31"/>
    </row>
    <row r="42" spans="1:8" s="26" customFormat="1" x14ac:dyDescent="0.25">
      <c r="A42" s="12" t="s">
        <v>268</v>
      </c>
      <c r="B42" s="40">
        <f t="shared" si="4"/>
        <v>-1.6569434274062544E-2</v>
      </c>
      <c r="C42" s="40">
        <f t="shared" si="5"/>
        <v>3.1822688036566904E-2</v>
      </c>
      <c r="D42" s="40">
        <f t="shared" si="5"/>
        <v>-1.0571770702961947E-2</v>
      </c>
      <c r="E42" s="40">
        <f t="shared" si="5"/>
        <v>-4.6814830595424267E-3</v>
      </c>
      <c r="F42" s="41">
        <f t="shared" si="5"/>
        <v>0</v>
      </c>
      <c r="G42" s="31"/>
    </row>
    <row r="43" spans="1:8" s="26" customFormat="1" x14ac:dyDescent="0.25">
      <c r="A43" s="12" t="s">
        <v>278</v>
      </c>
      <c r="B43" s="40">
        <f t="shared" si="4"/>
        <v>-8.2515944030007726E-3</v>
      </c>
      <c r="C43" s="40">
        <f t="shared" ref="C43:E43" si="6">C31-C30</f>
        <v>7.9627072908662888E-3</v>
      </c>
      <c r="D43" s="40">
        <f t="shared" si="6"/>
        <v>-4.5700680707025654E-3</v>
      </c>
      <c r="E43" s="40">
        <f t="shared" si="6"/>
        <v>4.8589551828370214E-3</v>
      </c>
      <c r="F43" s="41">
        <f t="shared" si="5"/>
        <v>0</v>
      </c>
      <c r="G43" s="31"/>
    </row>
    <row r="44" spans="1:8" s="91" customFormat="1" x14ac:dyDescent="0.25">
      <c r="A44" s="12" t="s">
        <v>279</v>
      </c>
      <c r="B44" s="40">
        <f t="shared" si="4"/>
        <v>-1.9345329446680604E-2</v>
      </c>
      <c r="C44" s="40">
        <f t="shared" ref="C44:E44" si="7">C32-C31</f>
        <v>3.5590341341745213E-3</v>
      </c>
      <c r="D44" s="40">
        <f t="shared" si="7"/>
        <v>6.5352094792237025E-3</v>
      </c>
      <c r="E44" s="40">
        <f t="shared" si="7"/>
        <v>9.2510858332824353E-3</v>
      </c>
      <c r="F44" s="41">
        <f t="shared" si="5"/>
        <v>0</v>
      </c>
      <c r="G44" s="31"/>
    </row>
    <row r="45" spans="1:8" s="26" customFormat="1" x14ac:dyDescent="0.25">
      <c r="A45" s="104"/>
      <c r="B45" s="104"/>
      <c r="C45" s="104"/>
      <c r="D45" s="104"/>
      <c r="E45" s="104"/>
      <c r="F45" s="104"/>
      <c r="G45" s="31"/>
    </row>
    <row r="46" spans="1:8" s="26" customFormat="1" x14ac:dyDescent="0.25">
      <c r="A46" s="106" t="s">
        <v>223</v>
      </c>
      <c r="B46" s="106"/>
      <c r="C46" s="106"/>
      <c r="D46" s="106"/>
      <c r="E46" s="106"/>
      <c r="F46" s="106"/>
      <c r="G46" s="106"/>
      <c r="H46" s="106"/>
    </row>
    <row r="47" spans="1:8" s="26" customFormat="1" x14ac:dyDescent="0.25">
      <c r="A47" s="12"/>
      <c r="F47" s="31"/>
    </row>
    <row r="48" spans="1:8" x14ac:dyDescent="0.25">
      <c r="A48" s="18"/>
      <c r="F48" s="19"/>
    </row>
    <row r="49" spans="1:6" x14ac:dyDescent="0.25">
      <c r="A49" s="18"/>
      <c r="F49" s="19"/>
    </row>
    <row r="50" spans="1:6" x14ac:dyDescent="0.25">
      <c r="A50" s="18"/>
      <c r="F50" s="19"/>
    </row>
    <row r="51" spans="1:6" x14ac:dyDescent="0.25">
      <c r="A51" s="18"/>
      <c r="F51" s="19"/>
    </row>
    <row r="52" spans="1:6" x14ac:dyDescent="0.25">
      <c r="A52" s="18"/>
      <c r="F52" s="19"/>
    </row>
    <row r="53" spans="1:6" x14ac:dyDescent="0.25">
      <c r="A53" s="18"/>
      <c r="F53" s="19"/>
    </row>
    <row r="54" spans="1:6" x14ac:dyDescent="0.25">
      <c r="A54" s="18"/>
      <c r="F54" s="19"/>
    </row>
    <row r="55" spans="1:6" x14ac:dyDescent="0.25">
      <c r="A55" s="18"/>
      <c r="F55" s="19"/>
    </row>
    <row r="56" spans="1:6" x14ac:dyDescent="0.25">
      <c r="A56" s="18"/>
      <c r="F56" s="19"/>
    </row>
    <row r="57" spans="1:6" x14ac:dyDescent="0.25">
      <c r="A57" s="18"/>
      <c r="F57" s="19"/>
    </row>
    <row r="58" spans="1:6" x14ac:dyDescent="0.25">
      <c r="A58" s="18"/>
      <c r="F58" s="19"/>
    </row>
    <row r="59" spans="1:6" x14ac:dyDescent="0.25">
      <c r="A59" s="18"/>
      <c r="F59" s="19"/>
    </row>
    <row r="60" spans="1:6" x14ac:dyDescent="0.25">
      <c r="A60" s="18"/>
      <c r="F60" s="19"/>
    </row>
    <row r="61" spans="1:6" x14ac:dyDescent="0.25">
      <c r="A61" s="18"/>
      <c r="F61" s="19"/>
    </row>
    <row r="62" spans="1:6" x14ac:dyDescent="0.25">
      <c r="A62" s="18"/>
      <c r="F62" s="19"/>
    </row>
    <row r="63" spans="1:6" x14ac:dyDescent="0.25">
      <c r="A63" s="7" t="s">
        <v>138</v>
      </c>
    </row>
  </sheetData>
  <mergeCells count="10">
    <mergeCell ref="A20:F20"/>
    <mergeCell ref="A33:F33"/>
    <mergeCell ref="A45:F45"/>
    <mergeCell ref="A46:H46"/>
    <mergeCell ref="A1:F1"/>
    <mergeCell ref="A2:F2"/>
    <mergeCell ref="A3:F3"/>
    <mergeCell ref="A4:F4"/>
    <mergeCell ref="B5:F5"/>
    <mergeCell ref="A7:F7"/>
  </mergeCells>
  <hyperlinks>
    <hyperlink ref="A63" r:id="rId1"/>
  </hyperlinks>
  <pageMargins left="0.70866141732283472" right="0.70866141732283472" top="0.74803149606299213" bottom="0.74803149606299213" header="0.31496062992125984" footer="0.31496062992125984"/>
  <pageSetup paperSize="9" scale="78"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
  <sheetViews>
    <sheetView showGridLines="0" workbookViewId="0">
      <selection activeCell="K222" sqref="K222"/>
    </sheetView>
  </sheetViews>
  <sheetFormatPr defaultColWidth="11.5703125" defaultRowHeight="15" x14ac:dyDescent="0.25"/>
  <cols>
    <col min="1" max="1" width="24.7109375" style="10" customWidth="1"/>
    <col min="2" max="8" width="12.7109375" style="10" customWidth="1"/>
    <col min="9" max="225" width="11.5703125" style="10"/>
    <col min="226" max="226" width="51.5703125" style="10" customWidth="1"/>
    <col min="227" max="228" width="11.5703125" style="10"/>
    <col min="229" max="229" width="12" style="10" customWidth="1"/>
    <col min="230" max="481" width="11.5703125" style="10"/>
    <col min="482" max="482" width="51.5703125" style="10" customWidth="1"/>
    <col min="483" max="484" width="11.5703125" style="10"/>
    <col min="485" max="485" width="12" style="10" customWidth="1"/>
    <col min="486" max="737" width="11.5703125" style="10"/>
    <col min="738" max="738" width="51.5703125" style="10" customWidth="1"/>
    <col min="739" max="740" width="11.5703125" style="10"/>
    <col min="741" max="741" width="12" style="10" customWidth="1"/>
    <col min="742" max="993" width="11.5703125" style="10"/>
    <col min="994" max="994" width="51.5703125" style="10" customWidth="1"/>
    <col min="995" max="996" width="11.5703125" style="10"/>
    <col min="997" max="997" width="12" style="10" customWidth="1"/>
    <col min="998" max="1249" width="11.5703125" style="10"/>
    <col min="1250" max="1250" width="51.5703125" style="10" customWidth="1"/>
    <col min="1251" max="1252" width="11.5703125" style="10"/>
    <col min="1253" max="1253" width="12" style="10" customWidth="1"/>
    <col min="1254" max="1505" width="11.5703125" style="10"/>
    <col min="1506" max="1506" width="51.5703125" style="10" customWidth="1"/>
    <col min="1507" max="1508" width="11.5703125" style="10"/>
    <col min="1509" max="1509" width="12" style="10" customWidth="1"/>
    <col min="1510" max="1761" width="11.5703125" style="10"/>
    <col min="1762" max="1762" width="51.5703125" style="10" customWidth="1"/>
    <col min="1763" max="1764" width="11.5703125" style="10"/>
    <col min="1765" max="1765" width="12" style="10" customWidth="1"/>
    <col min="1766" max="2017" width="11.5703125" style="10"/>
    <col min="2018" max="2018" width="51.5703125" style="10" customWidth="1"/>
    <col min="2019" max="2020" width="11.5703125" style="10"/>
    <col min="2021" max="2021" width="12" style="10" customWidth="1"/>
    <col min="2022" max="2273" width="11.5703125" style="10"/>
    <col min="2274" max="2274" width="51.5703125" style="10" customWidth="1"/>
    <col min="2275" max="2276" width="11.5703125" style="10"/>
    <col min="2277" max="2277" width="12" style="10" customWidth="1"/>
    <col min="2278" max="2529" width="11.5703125" style="10"/>
    <col min="2530" max="2530" width="51.5703125" style="10" customWidth="1"/>
    <col min="2531" max="2532" width="11.5703125" style="10"/>
    <col min="2533" max="2533" width="12" style="10" customWidth="1"/>
    <col min="2534" max="2785" width="11.5703125" style="10"/>
    <col min="2786" max="2786" width="51.5703125" style="10" customWidth="1"/>
    <col min="2787" max="2788" width="11.5703125" style="10"/>
    <col min="2789" max="2789" width="12" style="10" customWidth="1"/>
    <col min="2790" max="3041" width="11.5703125" style="10"/>
    <col min="3042" max="3042" width="51.5703125" style="10" customWidth="1"/>
    <col min="3043" max="3044" width="11.5703125" style="10"/>
    <col min="3045" max="3045" width="12" style="10" customWidth="1"/>
    <col min="3046" max="3297" width="11.5703125" style="10"/>
    <col min="3298" max="3298" width="51.5703125" style="10" customWidth="1"/>
    <col min="3299" max="3300" width="11.5703125" style="10"/>
    <col min="3301" max="3301" width="12" style="10" customWidth="1"/>
    <col min="3302" max="3553" width="11.5703125" style="10"/>
    <col min="3554" max="3554" width="51.5703125" style="10" customWidth="1"/>
    <col min="3555" max="3556" width="11.5703125" style="10"/>
    <col min="3557" max="3557" width="12" style="10" customWidth="1"/>
    <col min="3558" max="3809" width="11.5703125" style="10"/>
    <col min="3810" max="3810" width="51.5703125" style="10" customWidth="1"/>
    <col min="3811" max="3812" width="11.5703125" style="10"/>
    <col min="3813" max="3813" width="12" style="10" customWidth="1"/>
    <col min="3814" max="4065" width="11.5703125" style="10"/>
    <col min="4066" max="4066" width="51.5703125" style="10" customWidth="1"/>
    <col min="4067" max="4068" width="11.5703125" style="10"/>
    <col min="4069" max="4069" width="12" style="10" customWidth="1"/>
    <col min="4070" max="4321" width="11.5703125" style="10"/>
    <col min="4322" max="4322" width="51.5703125" style="10" customWidth="1"/>
    <col min="4323" max="4324" width="11.5703125" style="10"/>
    <col min="4325" max="4325" width="12" style="10" customWidth="1"/>
    <col min="4326" max="4577" width="11.5703125" style="10"/>
    <col min="4578" max="4578" width="51.5703125" style="10" customWidth="1"/>
    <col min="4579" max="4580" width="11.5703125" style="10"/>
    <col min="4581" max="4581" width="12" style="10" customWidth="1"/>
    <col min="4582" max="4833" width="11.5703125" style="10"/>
    <col min="4834" max="4834" width="51.5703125" style="10" customWidth="1"/>
    <col min="4835" max="4836" width="11.5703125" style="10"/>
    <col min="4837" max="4837" width="12" style="10" customWidth="1"/>
    <col min="4838" max="5089" width="11.5703125" style="10"/>
    <col min="5090" max="5090" width="51.5703125" style="10" customWidth="1"/>
    <col min="5091" max="5092" width="11.5703125" style="10"/>
    <col min="5093" max="5093" width="12" style="10" customWidth="1"/>
    <col min="5094" max="5345" width="11.5703125" style="10"/>
    <col min="5346" max="5346" width="51.5703125" style="10" customWidth="1"/>
    <col min="5347" max="5348" width="11.5703125" style="10"/>
    <col min="5349" max="5349" width="12" style="10" customWidth="1"/>
    <col min="5350" max="5601" width="11.5703125" style="10"/>
    <col min="5602" max="5602" width="51.5703125" style="10" customWidth="1"/>
    <col min="5603" max="5604" width="11.5703125" style="10"/>
    <col min="5605" max="5605" width="12" style="10" customWidth="1"/>
    <col min="5606" max="5857" width="11.5703125" style="10"/>
    <col min="5858" max="5858" width="51.5703125" style="10" customWidth="1"/>
    <col min="5859" max="5860" width="11.5703125" style="10"/>
    <col min="5861" max="5861" width="12" style="10" customWidth="1"/>
    <col min="5862" max="6113" width="11.5703125" style="10"/>
    <col min="6114" max="6114" width="51.5703125" style="10" customWidth="1"/>
    <col min="6115" max="6116" width="11.5703125" style="10"/>
    <col min="6117" max="6117" width="12" style="10" customWidth="1"/>
    <col min="6118" max="6369" width="11.5703125" style="10"/>
    <col min="6370" max="6370" width="51.5703125" style="10" customWidth="1"/>
    <col min="6371" max="6372" width="11.5703125" style="10"/>
    <col min="6373" max="6373" width="12" style="10" customWidth="1"/>
    <col min="6374" max="6625" width="11.5703125" style="10"/>
    <col min="6626" max="6626" width="51.5703125" style="10" customWidth="1"/>
    <col min="6627" max="6628" width="11.5703125" style="10"/>
    <col min="6629" max="6629" width="12" style="10" customWidth="1"/>
    <col min="6630" max="6881" width="11.5703125" style="10"/>
    <col min="6882" max="6882" width="51.5703125" style="10" customWidth="1"/>
    <col min="6883" max="6884" width="11.5703125" style="10"/>
    <col min="6885" max="6885" width="12" style="10" customWidth="1"/>
    <col min="6886" max="7137" width="11.5703125" style="10"/>
    <col min="7138" max="7138" width="51.5703125" style="10" customWidth="1"/>
    <col min="7139" max="7140" width="11.5703125" style="10"/>
    <col min="7141" max="7141" width="12" style="10" customWidth="1"/>
    <col min="7142" max="7393" width="11.5703125" style="10"/>
    <col min="7394" max="7394" width="51.5703125" style="10" customWidth="1"/>
    <col min="7395" max="7396" width="11.5703125" style="10"/>
    <col min="7397" max="7397" width="12" style="10" customWidth="1"/>
    <col min="7398" max="7649" width="11.5703125" style="10"/>
    <col min="7650" max="7650" width="51.5703125" style="10" customWidth="1"/>
    <col min="7651" max="7652" width="11.5703125" style="10"/>
    <col min="7653" max="7653" width="12" style="10" customWidth="1"/>
    <col min="7654" max="7905" width="11.5703125" style="10"/>
    <col min="7906" max="7906" width="51.5703125" style="10" customWidth="1"/>
    <col min="7907" max="7908" width="11.5703125" style="10"/>
    <col min="7909" max="7909" width="12" style="10" customWidth="1"/>
    <col min="7910" max="8161" width="11.5703125" style="10"/>
    <col min="8162" max="8162" width="51.5703125" style="10" customWidth="1"/>
    <col min="8163" max="8164" width="11.5703125" style="10"/>
    <col min="8165" max="8165" width="12" style="10" customWidth="1"/>
    <col min="8166" max="8417" width="11.5703125" style="10"/>
    <col min="8418" max="8418" width="51.5703125" style="10" customWidth="1"/>
    <col min="8419" max="8420" width="11.5703125" style="10"/>
    <col min="8421" max="8421" width="12" style="10" customWidth="1"/>
    <col min="8422" max="8673" width="11.5703125" style="10"/>
    <col min="8674" max="8674" width="51.5703125" style="10" customWidth="1"/>
    <col min="8675" max="8676" width="11.5703125" style="10"/>
    <col min="8677" max="8677" width="12" style="10" customWidth="1"/>
    <col min="8678" max="8929" width="11.5703125" style="10"/>
    <col min="8930" max="8930" width="51.5703125" style="10" customWidth="1"/>
    <col min="8931" max="8932" width="11.5703125" style="10"/>
    <col min="8933" max="8933" width="12" style="10" customWidth="1"/>
    <col min="8934" max="9185" width="11.5703125" style="10"/>
    <col min="9186" max="9186" width="51.5703125" style="10" customWidth="1"/>
    <col min="9187" max="9188" width="11.5703125" style="10"/>
    <col min="9189" max="9189" width="12" style="10" customWidth="1"/>
    <col min="9190" max="9441" width="11.5703125" style="10"/>
    <col min="9442" max="9442" width="51.5703125" style="10" customWidth="1"/>
    <col min="9443" max="9444" width="11.5703125" style="10"/>
    <col min="9445" max="9445" width="12" style="10" customWidth="1"/>
    <col min="9446" max="9697" width="11.5703125" style="10"/>
    <col min="9698" max="9698" width="51.5703125" style="10" customWidth="1"/>
    <col min="9699" max="9700" width="11.5703125" style="10"/>
    <col min="9701" max="9701" width="12" style="10" customWidth="1"/>
    <col min="9702" max="9953" width="11.5703125" style="10"/>
    <col min="9954" max="9954" width="51.5703125" style="10" customWidth="1"/>
    <col min="9955" max="9956" width="11.5703125" style="10"/>
    <col min="9957" max="9957" width="12" style="10" customWidth="1"/>
    <col min="9958" max="10209" width="11.5703125" style="10"/>
    <col min="10210" max="10210" width="51.5703125" style="10" customWidth="1"/>
    <col min="10211" max="10212" width="11.5703125" style="10"/>
    <col min="10213" max="10213" width="12" style="10" customWidth="1"/>
    <col min="10214" max="10465" width="11.5703125" style="10"/>
    <col min="10466" max="10466" width="51.5703125" style="10" customWidth="1"/>
    <col min="10467" max="10468" width="11.5703125" style="10"/>
    <col min="10469" max="10469" width="12" style="10" customWidth="1"/>
    <col min="10470" max="10721" width="11.5703125" style="10"/>
    <col min="10722" max="10722" width="51.5703125" style="10" customWidth="1"/>
    <col min="10723" max="10724" width="11.5703125" style="10"/>
    <col min="10725" max="10725" width="12" style="10" customWidth="1"/>
    <col min="10726" max="10977" width="11.5703125" style="10"/>
    <col min="10978" max="10978" width="51.5703125" style="10" customWidth="1"/>
    <col min="10979" max="10980" width="11.5703125" style="10"/>
    <col min="10981" max="10981" width="12" style="10" customWidth="1"/>
    <col min="10982" max="11233" width="11.5703125" style="10"/>
    <col min="11234" max="11234" width="51.5703125" style="10" customWidth="1"/>
    <col min="11235" max="11236" width="11.5703125" style="10"/>
    <col min="11237" max="11237" width="12" style="10" customWidth="1"/>
    <col min="11238" max="11489" width="11.5703125" style="10"/>
    <col min="11490" max="11490" width="51.5703125" style="10" customWidth="1"/>
    <col min="11491" max="11492" width="11.5703125" style="10"/>
    <col min="11493" max="11493" width="12" style="10" customWidth="1"/>
    <col min="11494" max="11745" width="11.5703125" style="10"/>
    <col min="11746" max="11746" width="51.5703125" style="10" customWidth="1"/>
    <col min="11747" max="11748" width="11.5703125" style="10"/>
    <col min="11749" max="11749" width="12" style="10" customWidth="1"/>
    <col min="11750" max="12001" width="11.5703125" style="10"/>
    <col min="12002" max="12002" width="51.5703125" style="10" customWidth="1"/>
    <col min="12003" max="12004" width="11.5703125" style="10"/>
    <col min="12005" max="12005" width="12" style="10" customWidth="1"/>
    <col min="12006" max="12257" width="11.5703125" style="10"/>
    <col min="12258" max="12258" width="51.5703125" style="10" customWidth="1"/>
    <col min="12259" max="12260" width="11.5703125" style="10"/>
    <col min="12261" max="12261" width="12" style="10" customWidth="1"/>
    <col min="12262" max="12513" width="11.5703125" style="10"/>
    <col min="12514" max="12514" width="51.5703125" style="10" customWidth="1"/>
    <col min="12515" max="12516" width="11.5703125" style="10"/>
    <col min="12517" max="12517" width="12" style="10" customWidth="1"/>
    <col min="12518" max="12769" width="11.5703125" style="10"/>
    <col min="12770" max="12770" width="51.5703125" style="10" customWidth="1"/>
    <col min="12771" max="12772" width="11.5703125" style="10"/>
    <col min="12773" max="12773" width="12" style="10" customWidth="1"/>
    <col min="12774" max="13025" width="11.5703125" style="10"/>
    <col min="13026" max="13026" width="51.5703125" style="10" customWidth="1"/>
    <col min="13027" max="13028" width="11.5703125" style="10"/>
    <col min="13029" max="13029" width="12" style="10" customWidth="1"/>
    <col min="13030" max="13281" width="11.5703125" style="10"/>
    <col min="13282" max="13282" width="51.5703125" style="10" customWidth="1"/>
    <col min="13283" max="13284" width="11.5703125" style="10"/>
    <col min="13285" max="13285" width="12" style="10" customWidth="1"/>
    <col min="13286" max="13537" width="11.5703125" style="10"/>
    <col min="13538" max="13538" width="51.5703125" style="10" customWidth="1"/>
    <col min="13539" max="13540" width="11.5703125" style="10"/>
    <col min="13541" max="13541" width="12" style="10" customWidth="1"/>
    <col min="13542" max="13793" width="11.5703125" style="10"/>
    <col min="13794" max="13794" width="51.5703125" style="10" customWidth="1"/>
    <col min="13795" max="13796" width="11.5703125" style="10"/>
    <col min="13797" max="13797" width="12" style="10" customWidth="1"/>
    <col min="13798" max="14049" width="11.5703125" style="10"/>
    <col min="14050" max="14050" width="51.5703125" style="10" customWidth="1"/>
    <col min="14051" max="14052" width="11.5703125" style="10"/>
    <col min="14053" max="14053" width="12" style="10" customWidth="1"/>
    <col min="14054" max="14305" width="11.5703125" style="10"/>
    <col min="14306" max="14306" width="51.5703125" style="10" customWidth="1"/>
    <col min="14307" max="14308" width="11.5703125" style="10"/>
    <col min="14309" max="14309" width="12" style="10" customWidth="1"/>
    <col min="14310" max="14561" width="11.5703125" style="10"/>
    <col min="14562" max="14562" width="51.5703125" style="10" customWidth="1"/>
    <col min="14563" max="14564" width="11.5703125" style="10"/>
    <col min="14565" max="14565" width="12" style="10" customWidth="1"/>
    <col min="14566" max="14817" width="11.5703125" style="10"/>
    <col min="14818" max="14818" width="51.5703125" style="10" customWidth="1"/>
    <col min="14819" max="14820" width="11.5703125" style="10"/>
    <col min="14821" max="14821" width="12" style="10" customWidth="1"/>
    <col min="14822" max="15073" width="11.5703125" style="10"/>
    <col min="15074" max="15074" width="51.5703125" style="10" customWidth="1"/>
    <col min="15075" max="15076" width="11.5703125" style="10"/>
    <col min="15077" max="15077" width="12" style="10" customWidth="1"/>
    <col min="15078" max="15329" width="11.5703125" style="10"/>
    <col min="15330" max="15330" width="51.5703125" style="10" customWidth="1"/>
    <col min="15331" max="15332" width="11.5703125" style="10"/>
    <col min="15333" max="15333" width="12" style="10" customWidth="1"/>
    <col min="15334" max="15585" width="11.5703125" style="10"/>
    <col min="15586" max="15586" width="51.5703125" style="10" customWidth="1"/>
    <col min="15587" max="15588" width="11.5703125" style="10"/>
    <col min="15589" max="15589" width="12" style="10" customWidth="1"/>
    <col min="15590" max="15841" width="11.5703125" style="10"/>
    <col min="15842" max="15842" width="51.5703125" style="10" customWidth="1"/>
    <col min="15843" max="15844" width="11.5703125" style="10"/>
    <col min="15845" max="15845" width="12" style="10" customWidth="1"/>
    <col min="15846" max="16097" width="11.5703125" style="10"/>
    <col min="16098" max="16098" width="51.5703125" style="10" customWidth="1"/>
    <col min="16099" max="16100" width="11.5703125" style="10"/>
    <col min="16101" max="16101" width="12" style="10" customWidth="1"/>
    <col min="16102" max="16384" width="11.5703125" style="10"/>
  </cols>
  <sheetData>
    <row r="1" spans="1:9" ht="75" customHeight="1" x14ac:dyDescent="0.25">
      <c r="A1" s="105"/>
      <c r="B1" s="105"/>
      <c r="C1" s="105"/>
      <c r="D1" s="105"/>
      <c r="E1" s="105"/>
      <c r="F1" s="105"/>
      <c r="G1" s="105"/>
      <c r="H1" s="105"/>
    </row>
    <row r="2" spans="1:9" s="26" customFormat="1" ht="15" customHeight="1" x14ac:dyDescent="0.25">
      <c r="A2" s="98" t="s">
        <v>144</v>
      </c>
      <c r="B2" s="98"/>
      <c r="C2" s="98"/>
      <c r="D2" s="98"/>
      <c r="E2" s="98"/>
      <c r="F2" s="98"/>
      <c r="G2" s="98"/>
      <c r="H2" s="98"/>
    </row>
    <row r="3" spans="1:9" s="26" customFormat="1" ht="24.95" customHeight="1" x14ac:dyDescent="0.25">
      <c r="A3" s="99" t="str">
        <f>Contents!A3</f>
        <v>Released: December 2016</v>
      </c>
      <c r="B3" s="99"/>
      <c r="C3" s="99"/>
      <c r="D3" s="99"/>
      <c r="E3" s="99"/>
      <c r="F3" s="99"/>
      <c r="G3" s="99"/>
      <c r="H3" s="99"/>
    </row>
    <row r="4" spans="1:9" s="26" customFormat="1" x14ac:dyDescent="0.25">
      <c r="A4" s="106" t="s">
        <v>193</v>
      </c>
      <c r="B4" s="106"/>
      <c r="C4" s="106"/>
      <c r="D4" s="106"/>
      <c r="E4" s="106"/>
      <c r="F4" s="106"/>
      <c r="G4" s="106"/>
      <c r="H4" s="106"/>
    </row>
    <row r="5" spans="1:9" s="26" customFormat="1" ht="15" customHeight="1" x14ac:dyDescent="0.25">
      <c r="A5" s="27"/>
      <c r="B5" s="100" t="s">
        <v>163</v>
      </c>
      <c r="C5" s="100"/>
      <c r="D5" s="100"/>
      <c r="E5" s="100"/>
      <c r="F5" s="100"/>
      <c r="G5" s="100"/>
      <c r="H5" s="100"/>
    </row>
    <row r="6" spans="1:9" s="26" customFormat="1" ht="23.25" x14ac:dyDescent="0.25">
      <c r="A6" s="28" t="s">
        <v>72</v>
      </c>
      <c r="B6" s="63">
        <v>0</v>
      </c>
      <c r="C6" s="29" t="s">
        <v>121</v>
      </c>
      <c r="D6" s="29" t="s">
        <v>111</v>
      </c>
      <c r="E6" s="29" t="s">
        <v>112</v>
      </c>
      <c r="F6" s="29" t="s">
        <v>70</v>
      </c>
      <c r="G6" s="29" t="s">
        <v>23</v>
      </c>
      <c r="H6" s="30" t="s">
        <v>122</v>
      </c>
      <c r="I6" s="29"/>
    </row>
    <row r="7" spans="1:9" s="26" customFormat="1" x14ac:dyDescent="0.25">
      <c r="A7" s="101" t="s">
        <v>54</v>
      </c>
      <c r="B7" s="101"/>
      <c r="C7" s="101"/>
      <c r="D7" s="101"/>
      <c r="E7" s="101"/>
      <c r="F7" s="101"/>
      <c r="G7" s="101"/>
      <c r="H7" s="101"/>
      <c r="I7" s="29"/>
    </row>
    <row r="8" spans="1:9" s="26" customFormat="1" x14ac:dyDescent="0.25">
      <c r="A8" s="12" t="s">
        <v>4</v>
      </c>
      <c r="B8" s="31">
        <v>1065</v>
      </c>
      <c r="C8" s="31">
        <v>1301</v>
      </c>
      <c r="D8" s="31">
        <v>124</v>
      </c>
      <c r="E8" s="31">
        <v>36</v>
      </c>
      <c r="F8" s="31">
        <v>14</v>
      </c>
      <c r="G8" s="31">
        <v>2108</v>
      </c>
      <c r="H8" s="32">
        <v>4648</v>
      </c>
      <c r="I8" s="31"/>
    </row>
    <row r="9" spans="1:9" s="26" customFormat="1" x14ac:dyDescent="0.25">
      <c r="A9" s="12" t="s">
        <v>10</v>
      </c>
      <c r="B9" s="31">
        <v>1465</v>
      </c>
      <c r="C9" s="31">
        <v>1566</v>
      </c>
      <c r="D9" s="31">
        <v>104</v>
      </c>
      <c r="E9" s="31">
        <v>59</v>
      </c>
      <c r="F9" s="31">
        <v>17</v>
      </c>
      <c r="G9" s="31">
        <v>2574</v>
      </c>
      <c r="H9" s="32">
        <v>5785</v>
      </c>
      <c r="I9" s="31"/>
    </row>
    <row r="10" spans="1:9" s="26" customFormat="1" x14ac:dyDescent="0.25">
      <c r="A10" s="12" t="s">
        <v>3</v>
      </c>
      <c r="B10" s="31">
        <v>1972</v>
      </c>
      <c r="C10" s="31">
        <v>1650</v>
      </c>
      <c r="D10" s="31">
        <v>144</v>
      </c>
      <c r="E10" s="31">
        <v>54</v>
      </c>
      <c r="F10" s="31">
        <v>17</v>
      </c>
      <c r="G10" s="31">
        <v>3028</v>
      </c>
      <c r="H10" s="32">
        <v>6865</v>
      </c>
      <c r="I10" s="31"/>
    </row>
    <row r="11" spans="1:9" s="26" customFormat="1" x14ac:dyDescent="0.25">
      <c r="A11" s="12" t="s">
        <v>0</v>
      </c>
      <c r="B11" s="31">
        <v>1362</v>
      </c>
      <c r="C11" s="31">
        <v>1417</v>
      </c>
      <c r="D11" s="31">
        <v>149</v>
      </c>
      <c r="E11" s="31">
        <v>41</v>
      </c>
      <c r="F11" s="31">
        <v>19</v>
      </c>
      <c r="G11" s="31">
        <v>3945</v>
      </c>
      <c r="H11" s="32">
        <v>6933</v>
      </c>
      <c r="I11" s="31"/>
    </row>
    <row r="12" spans="1:9" s="26" customFormat="1" x14ac:dyDescent="0.25">
      <c r="A12" s="12" t="s">
        <v>1</v>
      </c>
      <c r="B12" s="31">
        <v>992</v>
      </c>
      <c r="C12" s="31">
        <v>1066</v>
      </c>
      <c r="D12" s="31">
        <v>156</v>
      </c>
      <c r="E12" s="31">
        <v>57</v>
      </c>
      <c r="F12" s="31">
        <v>31</v>
      </c>
      <c r="G12" s="31">
        <v>5431</v>
      </c>
      <c r="H12" s="32">
        <v>7733</v>
      </c>
      <c r="I12" s="31"/>
    </row>
    <row r="13" spans="1:9" s="26" customFormat="1" x14ac:dyDescent="0.25">
      <c r="A13" s="12" t="s">
        <v>2</v>
      </c>
      <c r="B13" s="31">
        <v>906</v>
      </c>
      <c r="C13" s="31">
        <v>873</v>
      </c>
      <c r="D13" s="31">
        <v>175</v>
      </c>
      <c r="E13" s="31">
        <v>83</v>
      </c>
      <c r="F13" s="31">
        <v>37</v>
      </c>
      <c r="G13" s="31">
        <v>5829</v>
      </c>
      <c r="H13" s="32">
        <v>7903</v>
      </c>
      <c r="I13" s="31"/>
    </row>
    <row r="14" spans="1:9" s="26" customFormat="1" x14ac:dyDescent="0.25">
      <c r="A14" s="12" t="s">
        <v>231</v>
      </c>
      <c r="B14" s="31">
        <v>797</v>
      </c>
      <c r="C14" s="31">
        <v>778</v>
      </c>
      <c r="D14" s="31">
        <v>185</v>
      </c>
      <c r="E14" s="31">
        <v>96</v>
      </c>
      <c r="F14" s="31">
        <v>59</v>
      </c>
      <c r="G14" s="31">
        <v>6139</v>
      </c>
      <c r="H14" s="32">
        <f t="shared" ref="H14:H19" si="0">SUM(B14:G14)</f>
        <v>8054</v>
      </c>
      <c r="I14" s="31"/>
    </row>
    <row r="15" spans="1:9" s="26" customFormat="1" x14ac:dyDescent="0.25">
      <c r="A15" s="12" t="s">
        <v>233</v>
      </c>
      <c r="B15" s="31">
        <v>1069</v>
      </c>
      <c r="C15" s="31">
        <v>900</v>
      </c>
      <c r="D15" s="31">
        <v>174</v>
      </c>
      <c r="E15" s="31">
        <v>85</v>
      </c>
      <c r="F15" s="31">
        <v>54</v>
      </c>
      <c r="G15" s="31">
        <v>7792</v>
      </c>
      <c r="H15" s="32">
        <f t="shared" si="0"/>
        <v>10074</v>
      </c>
      <c r="I15" s="31"/>
    </row>
    <row r="16" spans="1:9" s="26" customFormat="1" x14ac:dyDescent="0.25">
      <c r="A16" s="12" t="s">
        <v>267</v>
      </c>
      <c r="B16" s="31">
        <v>846</v>
      </c>
      <c r="C16" s="31">
        <v>785</v>
      </c>
      <c r="D16" s="31">
        <v>163</v>
      </c>
      <c r="E16" s="31">
        <v>117</v>
      </c>
      <c r="F16" s="31">
        <v>52</v>
      </c>
      <c r="G16" s="31">
        <v>7291</v>
      </c>
      <c r="H16" s="32">
        <f t="shared" si="0"/>
        <v>9254</v>
      </c>
      <c r="I16" s="31"/>
    </row>
    <row r="17" spans="1:9" s="26" customFormat="1" x14ac:dyDescent="0.25">
      <c r="A17" s="12" t="s">
        <v>268</v>
      </c>
      <c r="B17" s="31">
        <v>885</v>
      </c>
      <c r="C17" s="31">
        <v>727</v>
      </c>
      <c r="D17" s="31">
        <v>207</v>
      </c>
      <c r="E17" s="31">
        <v>108</v>
      </c>
      <c r="F17" s="31">
        <v>38</v>
      </c>
      <c r="G17" s="31">
        <v>7494</v>
      </c>
      <c r="H17" s="32">
        <f t="shared" si="0"/>
        <v>9459</v>
      </c>
      <c r="I17" s="31"/>
    </row>
    <row r="18" spans="1:9" s="26" customFormat="1" x14ac:dyDescent="0.25">
      <c r="A18" s="12" t="s">
        <v>278</v>
      </c>
      <c r="B18" s="31">
        <v>821</v>
      </c>
      <c r="C18" s="31">
        <v>592</v>
      </c>
      <c r="D18" s="31">
        <v>210</v>
      </c>
      <c r="E18" s="31">
        <v>127</v>
      </c>
      <c r="F18" s="31">
        <v>44</v>
      </c>
      <c r="G18" s="31">
        <v>6560</v>
      </c>
      <c r="H18" s="32">
        <f t="shared" si="0"/>
        <v>8354</v>
      </c>
      <c r="I18" s="31"/>
    </row>
    <row r="19" spans="1:9" s="91" customFormat="1" x14ac:dyDescent="0.25">
      <c r="A19" s="12" t="s">
        <v>279</v>
      </c>
      <c r="B19" s="31">
        <v>808</v>
      </c>
      <c r="C19" s="31">
        <v>674</v>
      </c>
      <c r="D19" s="31">
        <v>219</v>
      </c>
      <c r="E19" s="31">
        <v>124</v>
      </c>
      <c r="F19" s="31">
        <v>85</v>
      </c>
      <c r="G19" s="31">
        <v>7555</v>
      </c>
      <c r="H19" s="32">
        <f t="shared" si="0"/>
        <v>9465</v>
      </c>
      <c r="I19" s="31"/>
    </row>
    <row r="20" spans="1:9" s="26" customFormat="1" x14ac:dyDescent="0.25">
      <c r="A20" s="94" t="s">
        <v>55</v>
      </c>
      <c r="B20" s="94"/>
      <c r="C20" s="94"/>
      <c r="D20" s="94"/>
      <c r="E20" s="94"/>
      <c r="F20" s="94"/>
      <c r="G20" s="94"/>
      <c r="H20" s="94"/>
      <c r="I20" s="31"/>
    </row>
    <row r="21" spans="1:9" s="26" customFormat="1" x14ac:dyDescent="0.25">
      <c r="A21" s="12" t="s">
        <v>4</v>
      </c>
      <c r="B21" s="40">
        <v>0.22913080895008606</v>
      </c>
      <c r="C21" s="40">
        <v>0.27990533562822717</v>
      </c>
      <c r="D21" s="40">
        <v>2.6678141135972461E-2</v>
      </c>
      <c r="E21" s="40">
        <v>7.7452667814113599E-3</v>
      </c>
      <c r="F21" s="40">
        <v>3.0120481927710845E-3</v>
      </c>
      <c r="G21" s="40">
        <v>0.45352839931153183</v>
      </c>
      <c r="H21" s="41">
        <v>1</v>
      </c>
      <c r="I21" s="31"/>
    </row>
    <row r="22" spans="1:9" s="26" customFormat="1" x14ac:dyDescent="0.25">
      <c r="A22" s="12" t="s">
        <v>10</v>
      </c>
      <c r="B22" s="40">
        <v>0.25324114088159033</v>
      </c>
      <c r="C22" s="40">
        <v>0.27070008643042354</v>
      </c>
      <c r="D22" s="40">
        <v>1.7977528089887642E-2</v>
      </c>
      <c r="E22" s="40">
        <v>1.0198789974070872E-2</v>
      </c>
      <c r="F22" s="40">
        <v>2.9386343993085566E-3</v>
      </c>
      <c r="G22" s="40">
        <v>0.44494382022471912</v>
      </c>
      <c r="H22" s="41">
        <v>1</v>
      </c>
      <c r="I22" s="31"/>
    </row>
    <row r="23" spans="1:9" s="26" customFormat="1" x14ac:dyDescent="0.25">
      <c r="A23" s="12" t="s">
        <v>3</v>
      </c>
      <c r="B23" s="40">
        <v>0.28725418790968682</v>
      </c>
      <c r="C23" s="40">
        <v>0.2403495994173343</v>
      </c>
      <c r="D23" s="40">
        <v>2.0975965040058265E-2</v>
      </c>
      <c r="E23" s="40">
        <v>7.8659868900218498E-3</v>
      </c>
      <c r="F23" s="40">
        <v>2.4763292061179896E-3</v>
      </c>
      <c r="G23" s="40">
        <v>0.44107793153678077</v>
      </c>
      <c r="H23" s="41">
        <v>1</v>
      </c>
      <c r="I23" s="31"/>
    </row>
    <row r="24" spans="1:9" s="26" customFormat="1" x14ac:dyDescent="0.25">
      <c r="A24" s="12" t="s">
        <v>0</v>
      </c>
      <c r="B24" s="40">
        <v>0.1964517524881004</v>
      </c>
      <c r="C24" s="40">
        <v>0.20438482619356699</v>
      </c>
      <c r="D24" s="40">
        <v>2.1491417856627722E-2</v>
      </c>
      <c r="E24" s="40">
        <v>5.9137458531660176E-3</v>
      </c>
      <c r="F24" s="40">
        <v>2.7405163709793741E-3</v>
      </c>
      <c r="G24" s="40">
        <v>0.56901774123755955</v>
      </c>
      <c r="H24" s="41">
        <v>1</v>
      </c>
      <c r="I24" s="31"/>
    </row>
    <row r="25" spans="1:9" s="26" customFormat="1" x14ac:dyDescent="0.25">
      <c r="A25" s="12" t="s">
        <v>1</v>
      </c>
      <c r="B25" s="40">
        <v>0.12828139143928619</v>
      </c>
      <c r="C25" s="40">
        <v>0.1378507694297168</v>
      </c>
      <c r="D25" s="40">
        <v>2.0173283331178068E-2</v>
      </c>
      <c r="E25" s="40">
        <v>7.3710073710073713E-3</v>
      </c>
      <c r="F25" s="40">
        <v>4.0087934824776933E-3</v>
      </c>
      <c r="G25" s="40">
        <v>0.70231475494633389</v>
      </c>
      <c r="H25" s="41">
        <v>1</v>
      </c>
      <c r="I25" s="31"/>
    </row>
    <row r="26" spans="1:9" s="26" customFormat="1" x14ac:dyDescent="0.25">
      <c r="A26" s="12" t="s">
        <v>2</v>
      </c>
      <c r="B26" s="40">
        <v>0.1146400101227382</v>
      </c>
      <c r="C26" s="40">
        <v>0.11046438061495635</v>
      </c>
      <c r="D26" s="40">
        <v>2.2143489813994686E-2</v>
      </c>
      <c r="E26" s="40">
        <v>1.0502340883208908E-2</v>
      </c>
      <c r="F26" s="40">
        <v>4.6817664178160192E-3</v>
      </c>
      <c r="G26" s="40">
        <v>0.73756801214728585</v>
      </c>
      <c r="H26" s="41">
        <v>1</v>
      </c>
      <c r="I26" s="31"/>
    </row>
    <row r="27" spans="1:9" s="26" customFormat="1" x14ac:dyDescent="0.25">
      <c r="A27" s="12" t="s">
        <v>231</v>
      </c>
      <c r="B27" s="40">
        <f t="shared" ref="B27:H31" si="1">B14/$H14</f>
        <v>9.8957039980134096E-2</v>
      </c>
      <c r="C27" s="40">
        <f t="shared" si="1"/>
        <v>9.6597963744723125E-2</v>
      </c>
      <c r="D27" s="40">
        <f t="shared" si="1"/>
        <v>2.2969952818475293E-2</v>
      </c>
      <c r="E27" s="40">
        <f t="shared" si="1"/>
        <v>1.1919543084181774E-2</v>
      </c>
      <c r="F27" s="40">
        <f t="shared" si="1"/>
        <v>7.3255525204867144E-3</v>
      </c>
      <c r="G27" s="40">
        <f t="shared" si="1"/>
        <v>0.76222994785199905</v>
      </c>
      <c r="H27" s="41">
        <f t="shared" si="1"/>
        <v>1</v>
      </c>
      <c r="I27" s="31"/>
    </row>
    <row r="28" spans="1:9" s="26" customFormat="1" x14ac:dyDescent="0.25">
      <c r="A28" s="12" t="s">
        <v>233</v>
      </c>
      <c r="B28" s="40">
        <f t="shared" si="1"/>
        <v>0.1061147508437562</v>
      </c>
      <c r="C28" s="40">
        <f t="shared" si="1"/>
        <v>8.9338892197736747E-2</v>
      </c>
      <c r="D28" s="40">
        <f t="shared" si="1"/>
        <v>1.7272185824895772E-2</v>
      </c>
      <c r="E28" s="40">
        <f t="shared" si="1"/>
        <v>8.4375620408973593E-3</v>
      </c>
      <c r="F28" s="40">
        <f t="shared" si="1"/>
        <v>5.3603335318642047E-3</v>
      </c>
      <c r="G28" s="40">
        <f t="shared" si="1"/>
        <v>0.77347627556084975</v>
      </c>
      <c r="H28" s="41">
        <f t="shared" si="1"/>
        <v>1</v>
      </c>
      <c r="I28" s="31"/>
    </row>
    <row r="29" spans="1:9" s="26" customFormat="1" x14ac:dyDescent="0.25">
      <c r="A29" s="12" t="s">
        <v>267</v>
      </c>
      <c r="B29" s="40">
        <f t="shared" si="1"/>
        <v>9.1419926518262376E-2</v>
      </c>
      <c r="C29" s="40">
        <f t="shared" si="1"/>
        <v>8.4828182407607519E-2</v>
      </c>
      <c r="D29" s="40">
        <f t="shared" si="1"/>
        <v>1.7614004754700669E-2</v>
      </c>
      <c r="E29" s="40">
        <f t="shared" si="1"/>
        <v>1.2643181326993732E-2</v>
      </c>
      <c r="F29" s="40">
        <f t="shared" si="1"/>
        <v>5.6191917008861034E-3</v>
      </c>
      <c r="G29" s="40">
        <f t="shared" si="1"/>
        <v>0.78787551329154959</v>
      </c>
      <c r="H29" s="41">
        <f t="shared" si="1"/>
        <v>1</v>
      </c>
      <c r="I29" s="31"/>
    </row>
    <row r="30" spans="1:9" s="26" customFormat="1" x14ac:dyDescent="0.25">
      <c r="A30" s="12" t="s">
        <v>268</v>
      </c>
      <c r="B30" s="40">
        <f t="shared" si="1"/>
        <v>9.3561687281953701E-2</v>
      </c>
      <c r="C30" s="40">
        <f t="shared" si="1"/>
        <v>7.6858018818056872E-2</v>
      </c>
      <c r="D30" s="40">
        <f t="shared" si="1"/>
        <v>2.1883920076117985E-2</v>
      </c>
      <c r="E30" s="40">
        <f t="shared" si="1"/>
        <v>1.1417697431018078E-2</v>
      </c>
      <c r="F30" s="40">
        <f t="shared" si="1"/>
        <v>4.0173379849878423E-3</v>
      </c>
      <c r="G30" s="40">
        <f t="shared" si="1"/>
        <v>0.7922613384078655</v>
      </c>
      <c r="H30" s="41">
        <f t="shared" si="1"/>
        <v>1</v>
      </c>
      <c r="I30" s="31"/>
    </row>
    <row r="31" spans="1:9" s="26" customFormat="1" x14ac:dyDescent="0.25">
      <c r="A31" s="12" t="s">
        <v>278</v>
      </c>
      <c r="B31" s="40">
        <f t="shared" si="1"/>
        <v>9.8276274838400762E-2</v>
      </c>
      <c r="C31" s="40">
        <f t="shared" si="1"/>
        <v>7.0864256643524054E-2</v>
      </c>
      <c r="D31" s="40">
        <f t="shared" si="1"/>
        <v>2.5137658606655493E-2</v>
      </c>
      <c r="E31" s="40">
        <f t="shared" si="1"/>
        <v>1.5202298300215465E-2</v>
      </c>
      <c r="F31" s="40">
        <f t="shared" si="1"/>
        <v>5.2669379937754371E-3</v>
      </c>
      <c r="G31" s="40">
        <f t="shared" si="1"/>
        <v>0.78525257361742873</v>
      </c>
      <c r="H31" s="41">
        <f t="shared" si="1"/>
        <v>1</v>
      </c>
      <c r="I31" s="31"/>
    </row>
    <row r="32" spans="1:9" s="91" customFormat="1" x14ac:dyDescent="0.25">
      <c r="A32" s="12" t="s">
        <v>279</v>
      </c>
      <c r="B32" s="40">
        <f>B19/$H19</f>
        <v>8.5367142102482835E-2</v>
      </c>
      <c r="C32" s="40">
        <f t="shared" ref="C32:G32" si="2">C19/$H19</f>
        <v>7.1209720021130476E-2</v>
      </c>
      <c r="D32" s="40">
        <f t="shared" si="2"/>
        <v>2.3137876386687798E-2</v>
      </c>
      <c r="E32" s="40">
        <f t="shared" si="2"/>
        <v>1.3100898045430534E-2</v>
      </c>
      <c r="F32" s="40">
        <f t="shared" si="2"/>
        <v>8.9804543053354467E-3</v>
      </c>
      <c r="G32" s="40">
        <f t="shared" si="2"/>
        <v>0.79820390913893291</v>
      </c>
      <c r="H32" s="41">
        <f>H19/$H19</f>
        <v>1</v>
      </c>
      <c r="I32" s="31"/>
    </row>
    <row r="33" spans="1:10" s="26" customFormat="1" x14ac:dyDescent="0.25">
      <c r="A33" s="94" t="s">
        <v>53</v>
      </c>
      <c r="B33" s="94"/>
      <c r="C33" s="94"/>
      <c r="D33" s="94"/>
      <c r="E33" s="94"/>
      <c r="F33" s="94"/>
      <c r="G33" s="94"/>
      <c r="H33" s="94"/>
      <c r="I33" s="31"/>
    </row>
    <row r="34" spans="1:10" s="26" customFormat="1" x14ac:dyDescent="0.25">
      <c r="A34" s="12" t="s">
        <v>10</v>
      </c>
      <c r="B34" s="40">
        <v>2.4110331931504275E-2</v>
      </c>
      <c r="C34" s="40">
        <v>-9.2052491978036333E-3</v>
      </c>
      <c r="D34" s="40">
        <v>-8.7006130460848194E-3</v>
      </c>
      <c r="E34" s="40">
        <v>2.4535231926595125E-3</v>
      </c>
      <c r="F34" s="40">
        <v>-7.3413793462527924E-5</v>
      </c>
      <c r="G34" s="40">
        <v>-8.5845790868127048E-3</v>
      </c>
      <c r="H34" s="41">
        <v>0</v>
      </c>
      <c r="I34" s="31"/>
    </row>
    <row r="35" spans="1:10" s="26" customFormat="1" x14ac:dyDescent="0.25">
      <c r="A35" s="12" t="s">
        <v>3</v>
      </c>
      <c r="B35" s="40">
        <v>3.4013047028096488E-2</v>
      </c>
      <c r="C35" s="40">
        <v>-3.0350487013089233E-2</v>
      </c>
      <c r="D35" s="40">
        <v>2.9984369501706229E-3</v>
      </c>
      <c r="E35" s="40">
        <v>-2.3328030840490226E-3</v>
      </c>
      <c r="F35" s="40">
        <v>-4.6230519319056694E-4</v>
      </c>
      <c r="G35" s="40">
        <v>-3.8658886879383569E-3</v>
      </c>
      <c r="H35" s="41">
        <v>0</v>
      </c>
      <c r="I35" s="31"/>
    </row>
    <row r="36" spans="1:10" s="26" customFormat="1" x14ac:dyDescent="0.25">
      <c r="A36" s="12" t="s">
        <v>0</v>
      </c>
      <c r="B36" s="40">
        <v>-9.0802435421586419E-2</v>
      </c>
      <c r="C36" s="40">
        <v>-3.5964773223767316E-2</v>
      </c>
      <c r="D36" s="40">
        <v>5.1545281656945746E-4</v>
      </c>
      <c r="E36" s="40">
        <v>-1.9522410368558321E-3</v>
      </c>
      <c r="F36" s="40">
        <v>2.6418716486138446E-4</v>
      </c>
      <c r="G36" s="40">
        <v>0.12793980970077878</v>
      </c>
      <c r="H36" s="41">
        <v>0</v>
      </c>
      <c r="I36" s="31"/>
    </row>
    <row r="37" spans="1:10" s="26" customFormat="1" x14ac:dyDescent="0.25">
      <c r="A37" s="12" t="s">
        <v>1</v>
      </c>
      <c r="B37" s="40">
        <v>-6.8170361048814215E-2</v>
      </c>
      <c r="C37" s="40">
        <v>-6.6534056763850186E-2</v>
      </c>
      <c r="D37" s="40">
        <v>-1.3181345254496546E-3</v>
      </c>
      <c r="E37" s="40">
        <v>1.4572615178413536E-3</v>
      </c>
      <c r="F37" s="40">
        <v>1.2682771114983192E-3</v>
      </c>
      <c r="G37" s="40">
        <v>0.13329701370877434</v>
      </c>
      <c r="H37" s="41">
        <v>0</v>
      </c>
      <c r="I37" s="31"/>
    </row>
    <row r="38" spans="1:10" s="26" customFormat="1" x14ac:dyDescent="0.25">
      <c r="A38" s="42" t="s">
        <v>2</v>
      </c>
      <c r="B38" s="40">
        <v>-1.364138131654799E-2</v>
      </c>
      <c r="C38" s="40">
        <v>-2.7386388814760451E-2</v>
      </c>
      <c r="D38" s="40">
        <v>1.9702064828166187E-3</v>
      </c>
      <c r="E38" s="40">
        <v>3.1313335122015364E-3</v>
      </c>
      <c r="F38" s="40">
        <v>6.7297293533832587E-4</v>
      </c>
      <c r="G38" s="40">
        <v>3.525325720095196E-2</v>
      </c>
      <c r="H38" s="41">
        <v>0</v>
      </c>
      <c r="I38" s="31"/>
    </row>
    <row r="39" spans="1:10" s="26" customFormat="1" x14ac:dyDescent="0.25">
      <c r="A39" s="12" t="s">
        <v>231</v>
      </c>
      <c r="B39" s="40">
        <f t="shared" ref="B39:H42" si="3">B27-B26</f>
        <v>-1.56829701426041E-2</v>
      </c>
      <c r="C39" s="40">
        <f t="shared" si="3"/>
        <v>-1.3866416870233225E-2</v>
      </c>
      <c r="D39" s="40">
        <f t="shared" si="3"/>
        <v>8.2646300448060636E-4</v>
      </c>
      <c r="E39" s="40">
        <f t="shared" si="3"/>
        <v>1.4172022009728662E-3</v>
      </c>
      <c r="F39" s="40">
        <f t="shared" si="3"/>
        <v>2.6437861026706953E-3</v>
      </c>
      <c r="G39" s="40">
        <f t="shared" si="3"/>
        <v>2.46619357047132E-2</v>
      </c>
      <c r="H39" s="41">
        <f t="shared" si="3"/>
        <v>0</v>
      </c>
      <c r="I39" s="31"/>
    </row>
    <row r="40" spans="1:10" s="26" customFormat="1" x14ac:dyDescent="0.25">
      <c r="A40" s="12" t="s">
        <v>233</v>
      </c>
      <c r="B40" s="40">
        <f t="shared" si="3"/>
        <v>7.1577108636221021E-3</v>
      </c>
      <c r="C40" s="40">
        <f t="shared" si="3"/>
        <v>-7.2590715469863787E-3</v>
      </c>
      <c r="D40" s="40">
        <f t="shared" si="3"/>
        <v>-5.6977669935795207E-3</v>
      </c>
      <c r="E40" s="40">
        <f t="shared" si="3"/>
        <v>-3.4819810432844146E-3</v>
      </c>
      <c r="F40" s="40">
        <f t="shared" si="3"/>
        <v>-1.9652189886225097E-3</v>
      </c>
      <c r="G40" s="40">
        <f t="shared" si="3"/>
        <v>1.1246327708850701E-2</v>
      </c>
      <c r="H40" s="41">
        <f t="shared" si="3"/>
        <v>0</v>
      </c>
      <c r="I40" s="31"/>
    </row>
    <row r="41" spans="1:10" s="26" customFormat="1" x14ac:dyDescent="0.25">
      <c r="A41" s="12" t="s">
        <v>267</v>
      </c>
      <c r="B41" s="40">
        <f t="shared" si="3"/>
        <v>-1.4694824325493822E-2</v>
      </c>
      <c r="C41" s="40">
        <f t="shared" si="3"/>
        <v>-4.5107097901292276E-3</v>
      </c>
      <c r="D41" s="40">
        <f t="shared" si="3"/>
        <v>3.4181892980489695E-4</v>
      </c>
      <c r="E41" s="40">
        <f t="shared" si="3"/>
        <v>4.205619286096373E-3</v>
      </c>
      <c r="F41" s="40">
        <f t="shared" si="3"/>
        <v>2.5885816902189874E-4</v>
      </c>
      <c r="G41" s="40">
        <f t="shared" si="3"/>
        <v>1.4399237730699843E-2</v>
      </c>
      <c r="H41" s="41">
        <f t="shared" si="3"/>
        <v>0</v>
      </c>
      <c r="I41" s="31"/>
    </row>
    <row r="42" spans="1:10" s="26" customFormat="1" x14ac:dyDescent="0.25">
      <c r="A42" s="12" t="s">
        <v>268</v>
      </c>
      <c r="B42" s="40">
        <f t="shared" si="3"/>
        <v>2.141760763691325E-3</v>
      </c>
      <c r="C42" s="40">
        <f t="shared" si="3"/>
        <v>-7.9701635895506467E-3</v>
      </c>
      <c r="D42" s="40">
        <f t="shared" si="3"/>
        <v>4.2699153214173155E-3</v>
      </c>
      <c r="E42" s="40">
        <f t="shared" si="3"/>
        <v>-1.2254838959756542E-3</v>
      </c>
      <c r="F42" s="40">
        <f t="shared" si="3"/>
        <v>-1.6018537158982611E-3</v>
      </c>
      <c r="G42" s="40">
        <f t="shared" si="3"/>
        <v>4.3858251163159112E-3</v>
      </c>
      <c r="H42" s="41">
        <f t="shared" si="3"/>
        <v>0</v>
      </c>
      <c r="I42" s="31"/>
    </row>
    <row r="43" spans="1:10" s="26" customFormat="1" x14ac:dyDescent="0.25">
      <c r="A43" s="12" t="s">
        <v>278</v>
      </c>
      <c r="B43" s="40">
        <f>B31-B30</f>
        <v>4.7145875564470613E-3</v>
      </c>
      <c r="C43" s="40">
        <f t="shared" ref="C43:G43" si="4">C31-C30</f>
        <v>-5.9937621745328185E-3</v>
      </c>
      <c r="D43" s="40">
        <f t="shared" si="4"/>
        <v>3.2537385305375088E-3</v>
      </c>
      <c r="E43" s="40">
        <f t="shared" si="4"/>
        <v>3.7846008691973868E-3</v>
      </c>
      <c r="F43" s="40">
        <f t="shared" si="4"/>
        <v>1.2496000087875948E-3</v>
      </c>
      <c r="G43" s="40">
        <f t="shared" si="4"/>
        <v>-7.0087647904367723E-3</v>
      </c>
      <c r="H43" s="41">
        <f>H31-H30</f>
        <v>0</v>
      </c>
      <c r="I43" s="31"/>
    </row>
    <row r="44" spans="1:10" s="91" customFormat="1" x14ac:dyDescent="0.25">
      <c r="A44" s="12" t="s">
        <v>279</v>
      </c>
      <c r="B44" s="40">
        <f>B32-B31</f>
        <v>-1.2909132735917928E-2</v>
      </c>
      <c r="C44" s="40">
        <f t="shared" ref="C44:G44" si="5">C32-C31</f>
        <v>3.4546337760642254E-4</v>
      </c>
      <c r="D44" s="40">
        <f t="shared" si="5"/>
        <v>-1.9997822199676954E-3</v>
      </c>
      <c r="E44" s="40">
        <f t="shared" si="5"/>
        <v>-2.1014002547849308E-3</v>
      </c>
      <c r="F44" s="40">
        <f t="shared" si="5"/>
        <v>3.7135163115600096E-3</v>
      </c>
      <c r="G44" s="40">
        <f t="shared" si="5"/>
        <v>1.2951335521504181E-2</v>
      </c>
      <c r="H44" s="41">
        <f>H32-H31</f>
        <v>0</v>
      </c>
      <c r="I44" s="31"/>
    </row>
    <row r="45" spans="1:10" s="26" customFormat="1" ht="24.95" customHeight="1" x14ac:dyDescent="0.25">
      <c r="A45" s="112" t="s">
        <v>225</v>
      </c>
      <c r="B45" s="112"/>
      <c r="C45" s="112"/>
      <c r="D45" s="112"/>
      <c r="E45" s="112"/>
      <c r="F45" s="112"/>
      <c r="G45" s="112"/>
      <c r="H45" s="112"/>
      <c r="I45" s="31"/>
    </row>
    <row r="46" spans="1:10" s="26" customFormat="1" x14ac:dyDescent="0.25">
      <c r="A46" s="104"/>
      <c r="B46" s="104"/>
      <c r="C46" s="104"/>
      <c r="D46" s="104"/>
      <c r="E46" s="104"/>
      <c r="F46" s="104"/>
      <c r="G46" s="104"/>
      <c r="H46" s="104"/>
      <c r="I46" s="31"/>
    </row>
    <row r="47" spans="1:10" s="26" customFormat="1" x14ac:dyDescent="0.25">
      <c r="A47" s="106" t="s">
        <v>224</v>
      </c>
      <c r="B47" s="106"/>
      <c r="C47" s="106"/>
      <c r="D47" s="106"/>
      <c r="E47" s="106"/>
      <c r="F47" s="106"/>
      <c r="G47" s="106"/>
      <c r="H47" s="106"/>
      <c r="I47" s="27"/>
      <c r="J47" s="27"/>
    </row>
    <row r="48" spans="1:10" x14ac:dyDescent="0.25">
      <c r="A48" s="18"/>
      <c r="H48" s="19"/>
    </row>
    <row r="49" spans="1:9" x14ac:dyDescent="0.25">
      <c r="A49" s="18"/>
      <c r="H49" s="19"/>
    </row>
    <row r="50" spans="1:9" x14ac:dyDescent="0.25">
      <c r="A50" s="18"/>
      <c r="H50" s="19"/>
    </row>
    <row r="51" spans="1:9" x14ac:dyDescent="0.25">
      <c r="A51" s="18"/>
      <c r="H51" s="19"/>
    </row>
    <row r="52" spans="1:9" x14ac:dyDescent="0.25">
      <c r="A52" s="18"/>
      <c r="H52" s="19"/>
    </row>
    <row r="53" spans="1:9" x14ac:dyDescent="0.25">
      <c r="A53" s="18"/>
      <c r="H53" s="19"/>
    </row>
    <row r="54" spans="1:9" x14ac:dyDescent="0.25">
      <c r="A54" s="18"/>
      <c r="H54" s="19"/>
    </row>
    <row r="55" spans="1:9" x14ac:dyDescent="0.25">
      <c r="A55" s="18"/>
      <c r="H55" s="19"/>
    </row>
    <row r="56" spans="1:9" x14ac:dyDescent="0.25">
      <c r="A56" s="18"/>
      <c r="H56" s="19"/>
    </row>
    <row r="57" spans="1:9" s="26" customFormat="1" x14ac:dyDescent="0.25">
      <c r="A57" s="106" t="s">
        <v>194</v>
      </c>
      <c r="B57" s="106"/>
      <c r="C57" s="106"/>
      <c r="D57" s="106"/>
      <c r="E57" s="106"/>
      <c r="F57" s="106"/>
      <c r="G57" s="106"/>
      <c r="H57" s="106"/>
    </row>
    <row r="58" spans="1:9" s="26" customFormat="1" ht="15" customHeight="1" x14ac:dyDescent="0.25">
      <c r="A58" s="27"/>
      <c r="B58" s="100" t="s">
        <v>164</v>
      </c>
      <c r="C58" s="100"/>
      <c r="D58" s="100"/>
      <c r="E58" s="100"/>
      <c r="F58" s="100"/>
      <c r="G58" s="100"/>
      <c r="H58" s="100"/>
    </row>
    <row r="59" spans="1:9" s="26" customFormat="1" ht="23.25" x14ac:dyDescent="0.25">
      <c r="A59" s="28" t="s">
        <v>72</v>
      </c>
      <c r="B59" s="63">
        <v>0</v>
      </c>
      <c r="C59" s="29" t="s">
        <v>121</v>
      </c>
      <c r="D59" s="29" t="s">
        <v>111</v>
      </c>
      <c r="E59" s="29" t="s">
        <v>112</v>
      </c>
      <c r="F59" s="29" t="s">
        <v>70</v>
      </c>
      <c r="G59" s="29" t="s">
        <v>23</v>
      </c>
      <c r="H59" s="30" t="s">
        <v>122</v>
      </c>
      <c r="I59" s="29"/>
    </row>
    <row r="60" spans="1:9" s="26" customFormat="1" x14ac:dyDescent="0.25">
      <c r="A60" s="101" t="s">
        <v>54</v>
      </c>
      <c r="B60" s="101"/>
      <c r="C60" s="101"/>
      <c r="D60" s="101"/>
      <c r="E60" s="101"/>
      <c r="F60" s="101"/>
      <c r="G60" s="101"/>
      <c r="H60" s="101"/>
      <c r="I60" s="29"/>
    </row>
    <row r="61" spans="1:9" s="26" customFormat="1" x14ac:dyDescent="0.25">
      <c r="A61" s="12" t="s">
        <v>4</v>
      </c>
      <c r="B61" s="31">
        <v>1650</v>
      </c>
      <c r="C61" s="31">
        <v>132</v>
      </c>
      <c r="D61" s="31">
        <v>18</v>
      </c>
      <c r="E61" s="31">
        <v>5</v>
      </c>
      <c r="F61" s="31">
        <v>3</v>
      </c>
      <c r="G61" s="31">
        <v>2840</v>
      </c>
      <c r="H61" s="32">
        <v>4648</v>
      </c>
      <c r="I61" s="31"/>
    </row>
    <row r="62" spans="1:9" s="26" customFormat="1" x14ac:dyDescent="0.25">
      <c r="A62" s="12" t="s">
        <v>10</v>
      </c>
      <c r="B62" s="31">
        <v>2200</v>
      </c>
      <c r="C62" s="31">
        <v>163</v>
      </c>
      <c r="D62" s="31">
        <v>18</v>
      </c>
      <c r="E62" s="31">
        <v>6</v>
      </c>
      <c r="F62" s="31">
        <v>2</v>
      </c>
      <c r="G62" s="31">
        <v>3396</v>
      </c>
      <c r="H62" s="32">
        <v>5785</v>
      </c>
      <c r="I62" s="31"/>
    </row>
    <row r="63" spans="1:9" s="26" customFormat="1" x14ac:dyDescent="0.25">
      <c r="A63" s="12" t="s">
        <v>3</v>
      </c>
      <c r="B63" s="31">
        <v>2598</v>
      </c>
      <c r="C63" s="31">
        <v>165</v>
      </c>
      <c r="D63" s="31">
        <v>15</v>
      </c>
      <c r="E63" s="31">
        <v>3</v>
      </c>
      <c r="F63" s="31">
        <v>7</v>
      </c>
      <c r="G63" s="31">
        <v>4077</v>
      </c>
      <c r="H63" s="32">
        <v>6865</v>
      </c>
      <c r="I63" s="31"/>
    </row>
    <row r="64" spans="1:9" s="26" customFormat="1" x14ac:dyDescent="0.25">
      <c r="A64" s="12" t="s">
        <v>0</v>
      </c>
      <c r="B64" s="31">
        <v>1654</v>
      </c>
      <c r="C64" s="31">
        <v>117</v>
      </c>
      <c r="D64" s="31">
        <v>17</v>
      </c>
      <c r="E64" s="31">
        <v>1</v>
      </c>
      <c r="F64" s="31">
        <v>10</v>
      </c>
      <c r="G64" s="31">
        <v>5134</v>
      </c>
      <c r="H64" s="32">
        <v>6933</v>
      </c>
      <c r="I64" s="31"/>
    </row>
    <row r="65" spans="1:9" s="26" customFormat="1" x14ac:dyDescent="0.25">
      <c r="A65" s="12" t="s">
        <v>1</v>
      </c>
      <c r="B65" s="31">
        <v>1035</v>
      </c>
      <c r="C65" s="31">
        <v>119</v>
      </c>
      <c r="D65" s="31">
        <v>18</v>
      </c>
      <c r="E65" s="31">
        <v>13</v>
      </c>
      <c r="F65" s="31">
        <v>13</v>
      </c>
      <c r="G65" s="31">
        <v>6535</v>
      </c>
      <c r="H65" s="32">
        <v>7733</v>
      </c>
      <c r="I65" s="31"/>
    </row>
    <row r="66" spans="1:9" s="26" customFormat="1" x14ac:dyDescent="0.25">
      <c r="A66" s="12" t="s">
        <v>2</v>
      </c>
      <c r="B66" s="31">
        <v>921</v>
      </c>
      <c r="C66" s="31">
        <v>119</v>
      </c>
      <c r="D66" s="31">
        <v>9</v>
      </c>
      <c r="E66" s="31">
        <v>6</v>
      </c>
      <c r="F66" s="31">
        <v>8</v>
      </c>
      <c r="G66" s="31">
        <v>6840</v>
      </c>
      <c r="H66" s="32">
        <v>7903</v>
      </c>
      <c r="I66" s="31"/>
    </row>
    <row r="67" spans="1:9" s="26" customFormat="1" x14ac:dyDescent="0.25">
      <c r="A67" s="12" t="s">
        <v>231</v>
      </c>
      <c r="B67" s="31">
        <v>834</v>
      </c>
      <c r="C67" s="31">
        <v>130</v>
      </c>
      <c r="D67" s="31">
        <v>25</v>
      </c>
      <c r="E67" s="31">
        <v>30</v>
      </c>
      <c r="F67" s="31">
        <v>15</v>
      </c>
      <c r="G67" s="31">
        <v>7020</v>
      </c>
      <c r="H67" s="32">
        <f t="shared" ref="H67:H72" si="6">SUM(B67:G67)</f>
        <v>8054</v>
      </c>
      <c r="I67" s="31"/>
    </row>
    <row r="68" spans="1:9" s="26" customFormat="1" x14ac:dyDescent="0.25">
      <c r="A68" s="12" t="s">
        <v>233</v>
      </c>
      <c r="B68" s="31">
        <v>1062</v>
      </c>
      <c r="C68" s="31">
        <v>149</v>
      </c>
      <c r="D68" s="31">
        <v>20</v>
      </c>
      <c r="E68" s="31">
        <v>10</v>
      </c>
      <c r="F68" s="31">
        <v>13</v>
      </c>
      <c r="G68" s="31">
        <v>8820</v>
      </c>
      <c r="H68" s="32">
        <f t="shared" si="6"/>
        <v>10074</v>
      </c>
      <c r="I68" s="31"/>
    </row>
    <row r="69" spans="1:9" s="26" customFormat="1" x14ac:dyDescent="0.25">
      <c r="A69" s="12" t="s">
        <v>267</v>
      </c>
      <c r="B69" s="31">
        <v>816</v>
      </c>
      <c r="C69" s="31">
        <v>112</v>
      </c>
      <c r="D69" s="31">
        <v>12</v>
      </c>
      <c r="E69" s="31">
        <v>6</v>
      </c>
      <c r="F69" s="31">
        <v>8</v>
      </c>
      <c r="G69" s="31">
        <v>8300</v>
      </c>
      <c r="H69" s="32">
        <f t="shared" si="6"/>
        <v>9254</v>
      </c>
      <c r="I69" s="31"/>
    </row>
    <row r="70" spans="1:9" s="26" customFormat="1" x14ac:dyDescent="0.25">
      <c r="A70" s="12" t="s">
        <v>268</v>
      </c>
      <c r="B70" s="31">
        <v>904</v>
      </c>
      <c r="C70" s="31">
        <v>122</v>
      </c>
      <c r="D70" s="31">
        <v>25</v>
      </c>
      <c r="E70" s="31">
        <v>12</v>
      </c>
      <c r="F70" s="31">
        <v>10</v>
      </c>
      <c r="G70" s="31">
        <v>8386</v>
      </c>
      <c r="H70" s="32">
        <f t="shared" si="6"/>
        <v>9459</v>
      </c>
      <c r="I70" s="31"/>
    </row>
    <row r="71" spans="1:9" s="26" customFormat="1" x14ac:dyDescent="0.25">
      <c r="A71" s="12" t="s">
        <v>278</v>
      </c>
      <c r="B71" s="31">
        <v>808</v>
      </c>
      <c r="C71" s="31">
        <v>93</v>
      </c>
      <c r="D71" s="31">
        <v>26</v>
      </c>
      <c r="E71" s="31">
        <v>17</v>
      </c>
      <c r="F71" s="31">
        <v>21</v>
      </c>
      <c r="G71" s="31">
        <v>7389</v>
      </c>
      <c r="H71" s="32">
        <f t="shared" si="6"/>
        <v>8354</v>
      </c>
      <c r="I71" s="31"/>
    </row>
    <row r="72" spans="1:9" s="91" customFormat="1" x14ac:dyDescent="0.25">
      <c r="A72" s="12" t="s">
        <v>279</v>
      </c>
      <c r="B72" s="31">
        <v>837</v>
      </c>
      <c r="C72" s="31">
        <v>116</v>
      </c>
      <c r="D72" s="31">
        <v>12</v>
      </c>
      <c r="E72" s="31">
        <v>17</v>
      </c>
      <c r="F72" s="31">
        <v>9</v>
      </c>
      <c r="G72" s="31">
        <v>8474</v>
      </c>
      <c r="H72" s="32">
        <f t="shared" si="6"/>
        <v>9465</v>
      </c>
      <c r="I72" s="31"/>
    </row>
    <row r="73" spans="1:9" s="26" customFormat="1" x14ac:dyDescent="0.25">
      <c r="A73" s="94" t="s">
        <v>55</v>
      </c>
      <c r="B73" s="94"/>
      <c r="C73" s="94"/>
      <c r="D73" s="94"/>
      <c r="E73" s="94"/>
      <c r="F73" s="94"/>
      <c r="G73" s="94"/>
      <c r="H73" s="94"/>
      <c r="I73" s="31"/>
    </row>
    <row r="74" spans="1:9" s="26" customFormat="1" x14ac:dyDescent="0.25">
      <c r="A74" s="12" t="s">
        <v>4</v>
      </c>
      <c r="B74" s="40">
        <v>0.35499139414802067</v>
      </c>
      <c r="C74" s="40">
        <v>2.8399311531841654E-2</v>
      </c>
      <c r="D74" s="40">
        <v>3.8726333907056799E-3</v>
      </c>
      <c r="E74" s="40">
        <v>1.0757314974182443E-3</v>
      </c>
      <c r="F74" s="40">
        <v>6.4543889845094669E-4</v>
      </c>
      <c r="G74" s="40">
        <v>0.61101549053356286</v>
      </c>
      <c r="H74" s="41">
        <v>1</v>
      </c>
      <c r="I74" s="31"/>
    </row>
    <row r="75" spans="1:9" s="26" customFormat="1" x14ac:dyDescent="0.25">
      <c r="A75" s="12" t="s">
        <v>10</v>
      </c>
      <c r="B75" s="40">
        <v>0.38029386343993088</v>
      </c>
      <c r="C75" s="40">
        <v>2.8176318063958514E-2</v>
      </c>
      <c r="D75" s="40">
        <v>3.111495246326707E-3</v>
      </c>
      <c r="E75" s="40">
        <v>1.0371650821089024E-3</v>
      </c>
      <c r="F75" s="40">
        <v>3.4572169403630077E-4</v>
      </c>
      <c r="G75" s="40">
        <v>0.58703543647363876</v>
      </c>
      <c r="H75" s="41">
        <v>1</v>
      </c>
      <c r="I75" s="31"/>
    </row>
    <row r="76" spans="1:9" s="26" customFormat="1" x14ac:dyDescent="0.25">
      <c r="A76" s="12" t="s">
        <v>3</v>
      </c>
      <c r="B76" s="40">
        <v>0.37844136926438454</v>
      </c>
      <c r="C76" s="40">
        <v>2.4034959941733429E-2</v>
      </c>
      <c r="D76" s="40">
        <v>2.1849963583394027E-3</v>
      </c>
      <c r="E76" s="40">
        <v>4.3699927166788056E-4</v>
      </c>
      <c r="F76" s="40">
        <v>1.0196649672250546E-3</v>
      </c>
      <c r="G76" s="40">
        <v>0.59388201019664966</v>
      </c>
      <c r="H76" s="41">
        <v>1</v>
      </c>
      <c r="I76" s="31"/>
    </row>
    <row r="77" spans="1:9" s="26" customFormat="1" x14ac:dyDescent="0.25">
      <c r="A77" s="12" t="s">
        <v>0</v>
      </c>
      <c r="B77" s="40">
        <v>0.23856916197894129</v>
      </c>
      <c r="C77" s="40">
        <v>1.6875811337083515E-2</v>
      </c>
      <c r="D77" s="40">
        <v>2.4520409635078611E-3</v>
      </c>
      <c r="E77" s="40">
        <v>1.4423770373575654E-4</v>
      </c>
      <c r="F77" s="40">
        <v>1.4423770373575653E-3</v>
      </c>
      <c r="G77" s="40">
        <v>0.74051637097937406</v>
      </c>
      <c r="H77" s="41">
        <v>1</v>
      </c>
      <c r="I77" s="31"/>
    </row>
    <row r="78" spans="1:9" s="26" customFormat="1" x14ac:dyDescent="0.25">
      <c r="A78" s="12" t="s">
        <v>1</v>
      </c>
      <c r="B78" s="40">
        <v>0.13384197594723909</v>
      </c>
      <c r="C78" s="40">
        <v>1.5388594335962758E-2</v>
      </c>
      <c r="D78" s="40">
        <v>2.3276865382128539E-3</v>
      </c>
      <c r="E78" s="40">
        <v>1.681106944264839E-3</v>
      </c>
      <c r="F78" s="40">
        <v>1.681106944264839E-3</v>
      </c>
      <c r="G78" s="40">
        <v>0.84507952929005559</v>
      </c>
      <c r="H78" s="41">
        <v>1</v>
      </c>
      <c r="I78" s="31"/>
    </row>
    <row r="79" spans="1:9" s="26" customFormat="1" x14ac:dyDescent="0.25">
      <c r="A79" s="12" t="s">
        <v>2</v>
      </c>
      <c r="B79" s="40">
        <v>0.11653802353536631</v>
      </c>
      <c r="C79" s="40">
        <v>1.5057573073516387E-2</v>
      </c>
      <c r="D79" s="40">
        <v>1.1388080475768696E-3</v>
      </c>
      <c r="E79" s="40">
        <v>7.5920536505124639E-4</v>
      </c>
      <c r="F79" s="40">
        <v>1.0122738200683285E-3</v>
      </c>
      <c r="G79" s="40">
        <v>0.86549411615842087</v>
      </c>
      <c r="H79" s="41">
        <v>1</v>
      </c>
      <c r="I79" s="31"/>
    </row>
    <row r="80" spans="1:9" s="26" customFormat="1" x14ac:dyDescent="0.25">
      <c r="A80" s="12" t="s">
        <v>231</v>
      </c>
      <c r="B80" s="40">
        <f t="shared" ref="B80:H84" si="7">B67/$H14</f>
        <v>0.10355103054382915</v>
      </c>
      <c r="C80" s="40">
        <f t="shared" si="7"/>
        <v>1.6141047926496149E-2</v>
      </c>
      <c r="D80" s="40">
        <f t="shared" si="7"/>
        <v>3.1040476781723368E-3</v>
      </c>
      <c r="E80" s="40">
        <f t="shared" si="7"/>
        <v>3.7248572138068041E-3</v>
      </c>
      <c r="F80" s="40">
        <f t="shared" si="7"/>
        <v>1.8624286069034021E-3</v>
      </c>
      <c r="G80" s="40">
        <f t="shared" si="7"/>
        <v>0.87161658803079212</v>
      </c>
      <c r="H80" s="41">
        <f t="shared" si="7"/>
        <v>1</v>
      </c>
      <c r="I80" s="31"/>
    </row>
    <row r="81" spans="1:9" s="26" customFormat="1" x14ac:dyDescent="0.25">
      <c r="A81" s="12" t="s">
        <v>233</v>
      </c>
      <c r="B81" s="40">
        <f t="shared" si="7"/>
        <v>0.10541989279332936</v>
      </c>
      <c r="C81" s="40">
        <f t="shared" si="7"/>
        <v>1.4790549930514195E-2</v>
      </c>
      <c r="D81" s="40">
        <f t="shared" si="7"/>
        <v>1.9853087155052612E-3</v>
      </c>
      <c r="E81" s="40">
        <f t="shared" si="7"/>
        <v>9.9265435775263062E-4</v>
      </c>
      <c r="F81" s="40">
        <f t="shared" si="7"/>
        <v>1.2904506650784197E-3</v>
      </c>
      <c r="G81" s="40">
        <f t="shared" si="7"/>
        <v>0.87552114353782018</v>
      </c>
      <c r="H81" s="41">
        <f t="shared" si="7"/>
        <v>1</v>
      </c>
      <c r="I81" s="31"/>
    </row>
    <row r="82" spans="1:9" s="26" customFormat="1" x14ac:dyDescent="0.25">
      <c r="A82" s="12" t="s">
        <v>267</v>
      </c>
      <c r="B82" s="40">
        <f t="shared" si="7"/>
        <v>8.8178085152366539E-2</v>
      </c>
      <c r="C82" s="40">
        <f t="shared" si="7"/>
        <v>1.2102874432677761E-2</v>
      </c>
      <c r="D82" s="40">
        <f t="shared" si="7"/>
        <v>1.2967365463583316E-3</v>
      </c>
      <c r="E82" s="40">
        <f t="shared" si="7"/>
        <v>6.4836827317916578E-4</v>
      </c>
      <c r="F82" s="40">
        <f t="shared" si="7"/>
        <v>8.6449103090555438E-4</v>
      </c>
      <c r="G82" s="40">
        <f t="shared" si="7"/>
        <v>0.8969094445645126</v>
      </c>
      <c r="H82" s="41">
        <f t="shared" si="7"/>
        <v>1</v>
      </c>
      <c r="I82" s="31"/>
    </row>
    <row r="83" spans="1:9" s="26" customFormat="1" x14ac:dyDescent="0.25">
      <c r="A83" s="12" t="s">
        <v>268</v>
      </c>
      <c r="B83" s="40">
        <f t="shared" si="7"/>
        <v>9.5570356274447613E-2</v>
      </c>
      <c r="C83" s="40">
        <f t="shared" si="7"/>
        <v>1.2897769320224125E-2</v>
      </c>
      <c r="D83" s="40">
        <f t="shared" si="7"/>
        <v>2.64298551643937E-3</v>
      </c>
      <c r="E83" s="40">
        <f t="shared" si="7"/>
        <v>1.2686330478908975E-3</v>
      </c>
      <c r="F83" s="40">
        <f t="shared" si="7"/>
        <v>1.0571942065757481E-3</v>
      </c>
      <c r="G83" s="40">
        <f t="shared" si="7"/>
        <v>0.88656306163442222</v>
      </c>
      <c r="H83" s="41">
        <f t="shared" si="7"/>
        <v>1</v>
      </c>
      <c r="I83" s="31"/>
    </row>
    <row r="84" spans="1:9" s="26" customFormat="1" x14ac:dyDescent="0.25">
      <c r="A84" s="12" t="s">
        <v>278</v>
      </c>
      <c r="B84" s="40">
        <f t="shared" si="7"/>
        <v>9.6720134067512564E-2</v>
      </c>
      <c r="C84" s="40">
        <f t="shared" si="7"/>
        <v>1.1132391668661718E-2</v>
      </c>
      <c r="D84" s="40">
        <f t="shared" si="7"/>
        <v>3.1122815417763947E-3</v>
      </c>
      <c r="E84" s="40">
        <f t="shared" si="7"/>
        <v>2.0349533157768733E-3</v>
      </c>
      <c r="F84" s="40">
        <f t="shared" si="7"/>
        <v>2.5137658606655495E-3</v>
      </c>
      <c r="G84" s="40">
        <f t="shared" si="7"/>
        <v>0.88448647354560694</v>
      </c>
      <c r="H84" s="41">
        <f t="shared" si="7"/>
        <v>1</v>
      </c>
      <c r="I84" s="31"/>
    </row>
    <row r="85" spans="1:9" s="91" customFormat="1" x14ac:dyDescent="0.25">
      <c r="A85" s="12" t="s">
        <v>279</v>
      </c>
      <c r="B85" s="40">
        <f>B72/$H19</f>
        <v>8.8431061806656108E-2</v>
      </c>
      <c r="C85" s="40">
        <f t="shared" ref="C85:G85" si="8">C72/$H19</f>
        <v>1.225567881669308E-2</v>
      </c>
      <c r="D85" s="40">
        <f t="shared" si="8"/>
        <v>1.2678288431061807E-3</v>
      </c>
      <c r="E85" s="40">
        <f t="shared" si="8"/>
        <v>1.7960908610670893E-3</v>
      </c>
      <c r="F85" s="40">
        <f t="shared" si="8"/>
        <v>9.5087163232963554E-4</v>
      </c>
      <c r="G85" s="40">
        <f t="shared" si="8"/>
        <v>0.8952984680401479</v>
      </c>
      <c r="H85" s="41">
        <f>H72/$H19</f>
        <v>1</v>
      </c>
      <c r="I85" s="31"/>
    </row>
    <row r="86" spans="1:9" s="26" customFormat="1" x14ac:dyDescent="0.25">
      <c r="A86" s="94" t="s">
        <v>53</v>
      </c>
      <c r="B86" s="94"/>
      <c r="C86" s="94"/>
      <c r="D86" s="94"/>
      <c r="E86" s="94"/>
      <c r="F86" s="94"/>
      <c r="G86" s="94"/>
      <c r="H86" s="94"/>
      <c r="I86" s="31"/>
    </row>
    <row r="87" spans="1:9" s="26" customFormat="1" x14ac:dyDescent="0.25">
      <c r="A87" s="12" t="s">
        <v>10</v>
      </c>
      <c r="B87" s="40">
        <v>2.5302469291910212E-2</v>
      </c>
      <c r="C87" s="40">
        <v>-2.2299346788313967E-4</v>
      </c>
      <c r="D87" s="40">
        <v>-7.6113814437897293E-4</v>
      </c>
      <c r="E87" s="40">
        <v>-3.8566415309341899E-5</v>
      </c>
      <c r="F87" s="40">
        <v>-2.9971720441464593E-4</v>
      </c>
      <c r="G87" s="40">
        <v>-2.3980054059924094E-2</v>
      </c>
      <c r="H87" s="41">
        <v>0</v>
      </c>
      <c r="I87" s="31"/>
    </row>
    <row r="88" spans="1:9" s="26" customFormat="1" x14ac:dyDescent="0.25">
      <c r="A88" s="12" t="s">
        <v>3</v>
      </c>
      <c r="B88" s="40">
        <v>-1.8524941755463376E-3</v>
      </c>
      <c r="C88" s="40">
        <v>-4.1413581222250855E-3</v>
      </c>
      <c r="D88" s="40">
        <v>-9.2649888798730434E-4</v>
      </c>
      <c r="E88" s="40">
        <v>-6.0016581044102185E-4</v>
      </c>
      <c r="F88" s="40">
        <v>6.7394327318875383E-4</v>
      </c>
      <c r="G88" s="40">
        <v>6.8465737230108958E-3</v>
      </c>
      <c r="H88" s="41">
        <v>0</v>
      </c>
      <c r="I88" s="31"/>
    </row>
    <row r="89" spans="1:9" s="26" customFormat="1" x14ac:dyDescent="0.25">
      <c r="A89" s="12" t="s">
        <v>0</v>
      </c>
      <c r="B89" s="40">
        <v>-0.13987220728544325</v>
      </c>
      <c r="C89" s="40">
        <v>-7.1591486046499141E-3</v>
      </c>
      <c r="D89" s="40">
        <v>2.6704460516845845E-4</v>
      </c>
      <c r="E89" s="40">
        <v>-2.9276156793212402E-4</v>
      </c>
      <c r="F89" s="40">
        <v>4.2271207013251069E-4</v>
      </c>
      <c r="G89" s="40">
        <v>0.1466343607827244</v>
      </c>
      <c r="H89" s="41">
        <v>0</v>
      </c>
      <c r="I89" s="31"/>
    </row>
    <row r="90" spans="1:9" s="26" customFormat="1" x14ac:dyDescent="0.25">
      <c r="A90" s="12" t="s">
        <v>1</v>
      </c>
      <c r="B90" s="40">
        <v>-0.1047271860317022</v>
      </c>
      <c r="C90" s="40">
        <v>-1.487217001120757E-3</v>
      </c>
      <c r="D90" s="40">
        <v>-1.2435442529500724E-4</v>
      </c>
      <c r="E90" s="40">
        <v>1.5368692405290825E-3</v>
      </c>
      <c r="F90" s="40">
        <v>2.387299069072737E-4</v>
      </c>
      <c r="G90" s="40">
        <v>0.10456315831068153</v>
      </c>
      <c r="H90" s="41">
        <v>0</v>
      </c>
      <c r="I90" s="31"/>
    </row>
    <row r="91" spans="1:9" s="26" customFormat="1" x14ac:dyDescent="0.25">
      <c r="A91" s="42" t="s">
        <v>2</v>
      </c>
      <c r="B91" s="40">
        <v>-1.7303952411872783E-2</v>
      </c>
      <c r="C91" s="40">
        <v>-3.3102126244637098E-4</v>
      </c>
      <c r="D91" s="40">
        <v>-1.1888784906359843E-3</v>
      </c>
      <c r="E91" s="40">
        <v>-9.219015792135926E-4</v>
      </c>
      <c r="F91" s="40">
        <v>-6.6883312419651047E-4</v>
      </c>
      <c r="G91" s="40">
        <v>2.0414586868365281E-2</v>
      </c>
      <c r="H91" s="41">
        <v>0</v>
      </c>
      <c r="I91" s="31"/>
    </row>
    <row r="92" spans="1:9" s="26" customFormat="1" x14ac:dyDescent="0.25">
      <c r="A92" s="12" t="s">
        <v>231</v>
      </c>
      <c r="B92" s="40">
        <f t="shared" ref="B92:H95" si="9">B80-B79</f>
        <v>-1.2986992991537161E-2</v>
      </c>
      <c r="C92" s="40">
        <f t="shared" si="9"/>
        <v>1.0834748529797624E-3</v>
      </c>
      <c r="D92" s="40">
        <f t="shared" si="9"/>
        <v>1.965239630595467E-3</v>
      </c>
      <c r="E92" s="40">
        <f t="shared" si="9"/>
        <v>2.9656518487555577E-3</v>
      </c>
      <c r="F92" s="40">
        <f t="shared" si="9"/>
        <v>8.5015478683507354E-4</v>
      </c>
      <c r="G92" s="40">
        <f t="shared" si="9"/>
        <v>6.122471872371249E-3</v>
      </c>
      <c r="H92" s="41">
        <f t="shared" si="9"/>
        <v>0</v>
      </c>
      <c r="I92" s="31"/>
    </row>
    <row r="93" spans="1:9" s="26" customFormat="1" x14ac:dyDescent="0.25">
      <c r="A93" s="12" t="s">
        <v>233</v>
      </c>
      <c r="B93" s="40">
        <f t="shared" si="9"/>
        <v>1.8688622495002111E-3</v>
      </c>
      <c r="C93" s="40">
        <f t="shared" si="9"/>
        <v>-1.350497995981954E-3</v>
      </c>
      <c r="D93" s="40">
        <f t="shared" si="9"/>
        <v>-1.1187389626670756E-3</v>
      </c>
      <c r="E93" s="40">
        <f t="shared" si="9"/>
        <v>-2.7322028560541733E-3</v>
      </c>
      <c r="F93" s="40">
        <f t="shared" si="9"/>
        <v>-5.7197794182498236E-4</v>
      </c>
      <c r="G93" s="40">
        <f t="shared" si="9"/>
        <v>3.9045555070280624E-3</v>
      </c>
      <c r="H93" s="41">
        <f t="shared" si="9"/>
        <v>0</v>
      </c>
      <c r="I93" s="31"/>
    </row>
    <row r="94" spans="1:9" s="26" customFormat="1" x14ac:dyDescent="0.25">
      <c r="A94" s="12" t="s">
        <v>267</v>
      </c>
      <c r="B94" s="40">
        <f t="shared" si="9"/>
        <v>-1.7241807640962822E-2</v>
      </c>
      <c r="C94" s="40">
        <f t="shared" si="9"/>
        <v>-2.687675497836434E-3</v>
      </c>
      <c r="D94" s="40">
        <f t="shared" si="9"/>
        <v>-6.8857216914692968E-4</v>
      </c>
      <c r="E94" s="40">
        <f t="shared" si="9"/>
        <v>-3.4428608457346484E-4</v>
      </c>
      <c r="F94" s="40">
        <f t="shared" si="9"/>
        <v>-4.2595963417286532E-4</v>
      </c>
      <c r="G94" s="40">
        <f t="shared" si="9"/>
        <v>2.1388301026692425E-2</v>
      </c>
      <c r="H94" s="41">
        <f t="shared" si="9"/>
        <v>0</v>
      </c>
      <c r="I94" s="31"/>
    </row>
    <row r="95" spans="1:9" s="26" customFormat="1" x14ac:dyDescent="0.25">
      <c r="A95" s="12" t="s">
        <v>268</v>
      </c>
      <c r="B95" s="40">
        <f t="shared" si="9"/>
        <v>7.3922711220810733E-3</v>
      </c>
      <c r="C95" s="40">
        <f t="shared" si="9"/>
        <v>7.9489488754636364E-4</v>
      </c>
      <c r="D95" s="40">
        <f t="shared" si="9"/>
        <v>1.3462489700810385E-3</v>
      </c>
      <c r="E95" s="40">
        <f t="shared" si="9"/>
        <v>6.2026477471173176E-4</v>
      </c>
      <c r="F95" s="40">
        <f t="shared" si="9"/>
        <v>1.9270317567019368E-4</v>
      </c>
      <c r="G95" s="40">
        <f t="shared" si="9"/>
        <v>-1.0346382930090381E-2</v>
      </c>
      <c r="H95" s="41">
        <f t="shared" si="9"/>
        <v>0</v>
      </c>
      <c r="I95" s="31"/>
    </row>
    <row r="96" spans="1:9" s="26" customFormat="1" x14ac:dyDescent="0.25">
      <c r="A96" s="12" t="s">
        <v>278</v>
      </c>
      <c r="B96" s="40">
        <f>B84-B83</f>
        <v>1.1497777930649516E-3</v>
      </c>
      <c r="C96" s="40">
        <f t="shared" ref="C96:G96" si="10">C84-C83</f>
        <v>-1.7653776515624067E-3</v>
      </c>
      <c r="D96" s="40">
        <f t="shared" si="10"/>
        <v>4.692960253370247E-4</v>
      </c>
      <c r="E96" s="40">
        <f t="shared" si="10"/>
        <v>7.6632026788597579E-4</v>
      </c>
      <c r="F96" s="40">
        <f t="shared" si="10"/>
        <v>1.4565716540898015E-3</v>
      </c>
      <c r="G96" s="40">
        <f t="shared" si="10"/>
        <v>-2.0765880888152788E-3</v>
      </c>
      <c r="H96" s="41">
        <f>H84-H83</f>
        <v>0</v>
      </c>
      <c r="I96" s="31"/>
    </row>
    <row r="97" spans="1:10" s="91" customFormat="1" x14ac:dyDescent="0.25">
      <c r="A97" s="12" t="s">
        <v>279</v>
      </c>
      <c r="B97" s="40">
        <f>B85-B84</f>
        <v>-8.289072260856456E-3</v>
      </c>
      <c r="C97" s="40">
        <f t="shared" ref="C97:G97" si="11">C85-C84</f>
        <v>1.1232871480313621E-3</v>
      </c>
      <c r="D97" s="40">
        <f t="shared" si="11"/>
        <v>-1.844452698670214E-3</v>
      </c>
      <c r="E97" s="40">
        <f t="shared" si="11"/>
        <v>-2.3886245470978399E-4</v>
      </c>
      <c r="F97" s="40">
        <f t="shared" si="11"/>
        <v>-1.562894228335914E-3</v>
      </c>
      <c r="G97" s="40">
        <f t="shared" si="11"/>
        <v>1.0811994494540955E-2</v>
      </c>
      <c r="H97" s="41">
        <f>H85-H84</f>
        <v>0</v>
      </c>
      <c r="I97" s="31"/>
    </row>
    <row r="98" spans="1:10" s="26" customFormat="1" ht="24.95" customHeight="1" x14ac:dyDescent="0.25">
      <c r="A98" s="112" t="s">
        <v>225</v>
      </c>
      <c r="B98" s="112"/>
      <c r="C98" s="112"/>
      <c r="D98" s="112"/>
      <c r="E98" s="112"/>
      <c r="F98" s="112"/>
      <c r="G98" s="112"/>
      <c r="H98" s="112"/>
      <c r="I98" s="31"/>
    </row>
    <row r="99" spans="1:10" x14ac:dyDescent="0.25">
      <c r="A99" s="95"/>
      <c r="B99" s="95"/>
      <c r="C99" s="95"/>
      <c r="D99" s="95"/>
      <c r="E99" s="95"/>
      <c r="F99" s="95"/>
      <c r="G99" s="95"/>
      <c r="H99" s="95"/>
      <c r="I99" s="19"/>
    </row>
    <row r="100" spans="1:10" s="26" customFormat="1" x14ac:dyDescent="0.25">
      <c r="A100" s="106" t="s">
        <v>226</v>
      </c>
      <c r="B100" s="106"/>
      <c r="C100" s="106"/>
      <c r="D100" s="106"/>
      <c r="E100" s="106"/>
      <c r="F100" s="106"/>
      <c r="G100" s="106"/>
      <c r="H100" s="106"/>
      <c r="I100" s="27"/>
      <c r="J100" s="27"/>
    </row>
    <row r="101" spans="1:10" x14ac:dyDescent="0.25">
      <c r="A101" s="18"/>
      <c r="H101" s="19"/>
    </row>
    <row r="102" spans="1:10" x14ac:dyDescent="0.25">
      <c r="A102" s="18"/>
      <c r="H102" s="19"/>
    </row>
    <row r="103" spans="1:10" x14ac:dyDescent="0.25">
      <c r="A103" s="18"/>
      <c r="H103" s="19"/>
    </row>
    <row r="104" spans="1:10" x14ac:dyDescent="0.25">
      <c r="A104" s="18"/>
      <c r="H104" s="19"/>
    </row>
    <row r="105" spans="1:10" x14ac:dyDescent="0.25">
      <c r="A105" s="18"/>
      <c r="H105" s="19"/>
    </row>
    <row r="106" spans="1:10" x14ac:dyDescent="0.25">
      <c r="A106" s="18"/>
      <c r="H106" s="19"/>
    </row>
    <row r="107" spans="1:10" x14ac:dyDescent="0.25">
      <c r="A107" s="18"/>
      <c r="H107" s="19"/>
    </row>
    <row r="108" spans="1:10" x14ac:dyDescent="0.25">
      <c r="A108" s="18"/>
      <c r="H108" s="19"/>
    </row>
    <row r="109" spans="1:10" x14ac:dyDescent="0.25">
      <c r="A109" s="18"/>
      <c r="H109" s="19"/>
    </row>
    <row r="110" spans="1:10" x14ac:dyDescent="0.25">
      <c r="A110" s="18"/>
      <c r="H110" s="19"/>
    </row>
    <row r="111" spans="1:10" s="26" customFormat="1" x14ac:dyDescent="0.25">
      <c r="A111" s="106" t="s">
        <v>195</v>
      </c>
      <c r="B111" s="106"/>
      <c r="C111" s="106"/>
      <c r="D111" s="106"/>
      <c r="E111" s="106"/>
      <c r="F111" s="106"/>
      <c r="G111" s="106"/>
      <c r="H111" s="106"/>
    </row>
    <row r="112" spans="1:10" s="26" customFormat="1" ht="15" customHeight="1" x14ac:dyDescent="0.25">
      <c r="A112" s="27"/>
      <c r="B112" s="100" t="s">
        <v>165</v>
      </c>
      <c r="C112" s="100"/>
      <c r="D112" s="100"/>
      <c r="E112" s="100"/>
      <c r="F112" s="100"/>
      <c r="G112" s="100"/>
      <c r="H112" s="100"/>
    </row>
    <row r="113" spans="1:9" s="26" customFormat="1" ht="23.25" x14ac:dyDescent="0.25">
      <c r="A113" s="28" t="s">
        <v>72</v>
      </c>
      <c r="B113" s="63">
        <v>0</v>
      </c>
      <c r="C113" s="29" t="s">
        <v>121</v>
      </c>
      <c r="D113" s="29" t="s">
        <v>111</v>
      </c>
      <c r="E113" s="29" t="s">
        <v>112</v>
      </c>
      <c r="F113" s="29" t="s">
        <v>70</v>
      </c>
      <c r="G113" s="29" t="s">
        <v>23</v>
      </c>
      <c r="H113" s="30" t="s">
        <v>122</v>
      </c>
      <c r="I113" s="29"/>
    </row>
    <row r="114" spans="1:9" s="26" customFormat="1" x14ac:dyDescent="0.25">
      <c r="A114" s="101" t="s">
        <v>54</v>
      </c>
      <c r="B114" s="101"/>
      <c r="C114" s="101"/>
      <c r="D114" s="101"/>
      <c r="E114" s="101"/>
      <c r="F114" s="101"/>
      <c r="G114" s="101"/>
      <c r="H114" s="101"/>
      <c r="I114" s="29"/>
    </row>
    <row r="115" spans="1:9" s="26" customFormat="1" x14ac:dyDescent="0.25">
      <c r="A115" s="12" t="s">
        <v>4</v>
      </c>
      <c r="B115" s="31">
        <v>834</v>
      </c>
      <c r="C115" s="31">
        <v>3330</v>
      </c>
      <c r="D115" s="31">
        <v>200</v>
      </c>
      <c r="E115" s="31">
        <v>78</v>
      </c>
      <c r="F115" s="31">
        <v>25</v>
      </c>
      <c r="G115" s="31">
        <v>181</v>
      </c>
      <c r="H115" s="32">
        <v>4648</v>
      </c>
      <c r="I115" s="31"/>
    </row>
    <row r="116" spans="1:9" s="26" customFormat="1" x14ac:dyDescent="0.25">
      <c r="A116" s="12" t="s">
        <v>10</v>
      </c>
      <c r="B116" s="31">
        <v>1197</v>
      </c>
      <c r="C116" s="31">
        <v>4038</v>
      </c>
      <c r="D116" s="31">
        <v>203</v>
      </c>
      <c r="E116" s="31">
        <v>113</v>
      </c>
      <c r="F116" s="31">
        <v>31</v>
      </c>
      <c r="G116" s="31">
        <v>203</v>
      </c>
      <c r="H116" s="32">
        <v>5785</v>
      </c>
      <c r="I116" s="31"/>
    </row>
    <row r="117" spans="1:9" s="26" customFormat="1" x14ac:dyDescent="0.25">
      <c r="A117" s="12" t="s">
        <v>3</v>
      </c>
      <c r="B117" s="31">
        <v>1844</v>
      </c>
      <c r="C117" s="31">
        <v>4481</v>
      </c>
      <c r="D117" s="31">
        <v>251</v>
      </c>
      <c r="E117" s="31">
        <v>104</v>
      </c>
      <c r="F117" s="31">
        <v>41</v>
      </c>
      <c r="G117" s="31">
        <v>144</v>
      </c>
      <c r="H117" s="32">
        <v>6865</v>
      </c>
      <c r="I117" s="31"/>
    </row>
    <row r="118" spans="1:9" s="26" customFormat="1" x14ac:dyDescent="0.25">
      <c r="A118" s="12" t="s">
        <v>0</v>
      </c>
      <c r="B118" s="31">
        <v>2125</v>
      </c>
      <c r="C118" s="31">
        <v>4282</v>
      </c>
      <c r="D118" s="31">
        <v>276</v>
      </c>
      <c r="E118" s="31">
        <v>90</v>
      </c>
      <c r="F118" s="31">
        <v>27</v>
      </c>
      <c r="G118" s="31">
        <v>133</v>
      </c>
      <c r="H118" s="32">
        <v>6933</v>
      </c>
      <c r="I118" s="31"/>
    </row>
    <row r="119" spans="1:9" s="26" customFormat="1" x14ac:dyDescent="0.25">
      <c r="A119" s="12" t="s">
        <v>1</v>
      </c>
      <c r="B119" s="31">
        <v>2446</v>
      </c>
      <c r="C119" s="31">
        <v>4709</v>
      </c>
      <c r="D119" s="31">
        <v>247</v>
      </c>
      <c r="E119" s="31">
        <v>96</v>
      </c>
      <c r="F119" s="31">
        <v>31</v>
      </c>
      <c r="G119" s="31">
        <v>204</v>
      </c>
      <c r="H119" s="32">
        <v>7733</v>
      </c>
      <c r="I119" s="31"/>
    </row>
    <row r="120" spans="1:9" s="26" customFormat="1" x14ac:dyDescent="0.25">
      <c r="A120" s="12" t="s">
        <v>2</v>
      </c>
      <c r="B120" s="31">
        <v>2342</v>
      </c>
      <c r="C120" s="31">
        <v>4791</v>
      </c>
      <c r="D120" s="31">
        <v>380</v>
      </c>
      <c r="E120" s="31">
        <v>134</v>
      </c>
      <c r="F120" s="31">
        <v>52</v>
      </c>
      <c r="G120" s="31">
        <v>204</v>
      </c>
      <c r="H120" s="32">
        <v>7903</v>
      </c>
      <c r="I120" s="31"/>
    </row>
    <row r="121" spans="1:9" s="26" customFormat="1" x14ac:dyDescent="0.25">
      <c r="A121" s="12" t="s">
        <v>231</v>
      </c>
      <c r="B121" s="31">
        <v>2158</v>
      </c>
      <c r="C121" s="31">
        <v>5046</v>
      </c>
      <c r="D121" s="31">
        <v>384</v>
      </c>
      <c r="E121" s="31">
        <v>163</v>
      </c>
      <c r="F121" s="31">
        <v>47</v>
      </c>
      <c r="G121" s="31">
        <v>256</v>
      </c>
      <c r="H121" s="32">
        <f t="shared" ref="H121:H126" si="12">SUM(B121:G121)</f>
        <v>8054</v>
      </c>
      <c r="I121" s="31"/>
    </row>
    <row r="122" spans="1:9" s="26" customFormat="1" x14ac:dyDescent="0.25">
      <c r="A122" s="12" t="s">
        <v>233</v>
      </c>
      <c r="B122" s="31">
        <v>2634</v>
      </c>
      <c r="C122" s="31">
        <v>6422</v>
      </c>
      <c r="D122" s="31">
        <v>480</v>
      </c>
      <c r="E122" s="31">
        <v>192</v>
      </c>
      <c r="F122" s="31">
        <v>53</v>
      </c>
      <c r="G122" s="31">
        <v>293</v>
      </c>
      <c r="H122" s="32">
        <f t="shared" si="12"/>
        <v>10074</v>
      </c>
      <c r="I122" s="31"/>
    </row>
    <row r="123" spans="1:9" s="26" customFormat="1" x14ac:dyDescent="0.25">
      <c r="A123" s="12" t="s">
        <v>267</v>
      </c>
      <c r="B123" s="31">
        <v>2357</v>
      </c>
      <c r="C123" s="31">
        <v>5916</v>
      </c>
      <c r="D123" s="31">
        <v>462</v>
      </c>
      <c r="E123" s="31">
        <v>176</v>
      </c>
      <c r="F123" s="31">
        <v>48</v>
      </c>
      <c r="G123" s="31">
        <v>295</v>
      </c>
      <c r="H123" s="32">
        <f t="shared" si="12"/>
        <v>9254</v>
      </c>
      <c r="I123" s="31"/>
    </row>
    <row r="124" spans="1:9" s="26" customFormat="1" x14ac:dyDescent="0.25">
      <c r="A124" s="12" t="s">
        <v>268</v>
      </c>
      <c r="B124" s="31">
        <v>2588</v>
      </c>
      <c r="C124" s="31">
        <v>5797</v>
      </c>
      <c r="D124" s="31">
        <v>538</v>
      </c>
      <c r="E124" s="31">
        <v>201</v>
      </c>
      <c r="F124" s="31">
        <v>48</v>
      </c>
      <c r="G124" s="31">
        <v>287</v>
      </c>
      <c r="H124" s="32">
        <f t="shared" si="12"/>
        <v>9459</v>
      </c>
      <c r="I124" s="31"/>
    </row>
    <row r="125" spans="1:9" s="26" customFormat="1" x14ac:dyDescent="0.25">
      <c r="A125" s="12" t="s">
        <v>278</v>
      </c>
      <c r="B125" s="31">
        <v>1935</v>
      </c>
      <c r="C125" s="31">
        <v>5365</v>
      </c>
      <c r="D125" s="31">
        <v>462</v>
      </c>
      <c r="E125" s="31">
        <v>215</v>
      </c>
      <c r="F125" s="31">
        <v>52</v>
      </c>
      <c r="G125" s="31">
        <v>325</v>
      </c>
      <c r="H125" s="32">
        <f t="shared" si="12"/>
        <v>8354</v>
      </c>
      <c r="I125" s="31"/>
    </row>
    <row r="126" spans="1:9" s="91" customFormat="1" x14ac:dyDescent="0.25">
      <c r="A126" s="12" t="s">
        <v>279</v>
      </c>
      <c r="B126" s="31">
        <v>2442</v>
      </c>
      <c r="C126" s="31">
        <v>5816</v>
      </c>
      <c r="D126" s="31">
        <v>529</v>
      </c>
      <c r="E126" s="31">
        <v>232</v>
      </c>
      <c r="F126" s="31">
        <v>61</v>
      </c>
      <c r="G126" s="31">
        <v>385</v>
      </c>
      <c r="H126" s="32">
        <f t="shared" si="12"/>
        <v>9465</v>
      </c>
      <c r="I126" s="31"/>
    </row>
    <row r="127" spans="1:9" s="26" customFormat="1" x14ac:dyDescent="0.25">
      <c r="A127" s="94" t="s">
        <v>55</v>
      </c>
      <c r="B127" s="94"/>
      <c r="C127" s="94"/>
      <c r="D127" s="94"/>
      <c r="E127" s="94"/>
      <c r="F127" s="94"/>
      <c r="G127" s="94"/>
      <c r="H127" s="94"/>
      <c r="I127" s="31"/>
    </row>
    <row r="128" spans="1:9" s="26" customFormat="1" x14ac:dyDescent="0.25">
      <c r="A128" s="12" t="s">
        <v>4</v>
      </c>
      <c r="B128" s="40">
        <v>0.17943201376936316</v>
      </c>
      <c r="C128" s="40">
        <v>0.71643717728055079</v>
      </c>
      <c r="D128" s="40">
        <v>4.3029259896729774E-2</v>
      </c>
      <c r="E128" s="40">
        <v>1.6781411359724614E-2</v>
      </c>
      <c r="F128" s="40">
        <v>5.3786574870912218E-3</v>
      </c>
      <c r="G128" s="40">
        <v>3.8941480206540445E-2</v>
      </c>
      <c r="H128" s="41">
        <v>1</v>
      </c>
      <c r="I128" s="31"/>
    </row>
    <row r="129" spans="1:9" s="26" customFormat="1" x14ac:dyDescent="0.25">
      <c r="A129" s="12" t="s">
        <v>10</v>
      </c>
      <c r="B129" s="40">
        <v>0.20691443388072603</v>
      </c>
      <c r="C129" s="40">
        <v>0.69801210025929128</v>
      </c>
      <c r="D129" s="40">
        <v>3.5090751944684528E-2</v>
      </c>
      <c r="E129" s="40">
        <v>1.9533275713050993E-2</v>
      </c>
      <c r="F129" s="40">
        <v>5.3586862575626618E-3</v>
      </c>
      <c r="G129" s="40">
        <v>3.5090751944684528E-2</v>
      </c>
      <c r="H129" s="41">
        <v>1</v>
      </c>
      <c r="I129" s="31"/>
    </row>
    <row r="130" spans="1:9" s="26" customFormat="1" x14ac:dyDescent="0.25">
      <c r="A130" s="12" t="s">
        <v>3</v>
      </c>
      <c r="B130" s="40">
        <v>0.26860888565185725</v>
      </c>
      <c r="C130" s="40">
        <v>0.65273124544792427</v>
      </c>
      <c r="D130" s="40">
        <v>3.6562272396212674E-2</v>
      </c>
      <c r="E130" s="40">
        <v>1.5149308084486526E-2</v>
      </c>
      <c r="F130" s="40">
        <v>5.9723233794610345E-3</v>
      </c>
      <c r="G130" s="40">
        <v>2.0975965040058265E-2</v>
      </c>
      <c r="H130" s="41">
        <v>1</v>
      </c>
      <c r="I130" s="31"/>
    </row>
    <row r="131" spans="1:9" s="26" customFormat="1" x14ac:dyDescent="0.25">
      <c r="A131" s="12" t="s">
        <v>0</v>
      </c>
      <c r="B131" s="40">
        <v>0.3065051204384826</v>
      </c>
      <c r="C131" s="40">
        <v>0.6176258473965095</v>
      </c>
      <c r="D131" s="40">
        <v>3.98096062310688E-2</v>
      </c>
      <c r="E131" s="40">
        <v>1.2981393336218087E-2</v>
      </c>
      <c r="F131" s="40">
        <v>3.8944180008654264E-3</v>
      </c>
      <c r="G131" s="40">
        <v>1.9183614596855619E-2</v>
      </c>
      <c r="H131" s="41">
        <v>1</v>
      </c>
      <c r="I131" s="31"/>
    </row>
    <row r="132" spans="1:9" s="26" customFormat="1" x14ac:dyDescent="0.25">
      <c r="A132" s="12" t="s">
        <v>1</v>
      </c>
      <c r="B132" s="40">
        <v>0.31630673735936893</v>
      </c>
      <c r="C132" s="40">
        <v>0.60894866158024052</v>
      </c>
      <c r="D132" s="40">
        <v>3.1941031941031942E-2</v>
      </c>
      <c r="E132" s="40">
        <v>1.2414328203801887E-2</v>
      </c>
      <c r="F132" s="40">
        <v>4.0087934824776933E-3</v>
      </c>
      <c r="G132" s="40">
        <v>2.6380447433079011E-2</v>
      </c>
      <c r="H132" s="41">
        <v>1</v>
      </c>
      <c r="I132" s="31"/>
    </row>
    <row r="133" spans="1:9" s="26" customFormat="1" x14ac:dyDescent="0.25">
      <c r="A133" s="12" t="s">
        <v>2</v>
      </c>
      <c r="B133" s="40">
        <v>0.29634316082500317</v>
      </c>
      <c r="C133" s="40">
        <v>0.60622548399342024</v>
      </c>
      <c r="D133" s="40">
        <v>4.8083006453245605E-2</v>
      </c>
      <c r="E133" s="40">
        <v>1.6955586486144501E-2</v>
      </c>
      <c r="F133" s="40">
        <v>6.5797798304441353E-3</v>
      </c>
      <c r="G133" s="40">
        <v>2.5812982411742378E-2</v>
      </c>
      <c r="H133" s="41">
        <v>1</v>
      </c>
      <c r="I133" s="31"/>
    </row>
    <row r="134" spans="1:9" s="26" customFormat="1" x14ac:dyDescent="0.25">
      <c r="A134" s="12" t="s">
        <v>231</v>
      </c>
      <c r="B134" s="40">
        <f t="shared" ref="B134:H138" si="13">B121/$H14</f>
        <v>0.26794139557983609</v>
      </c>
      <c r="C134" s="40">
        <f t="shared" si="13"/>
        <v>0.62652098336230444</v>
      </c>
      <c r="D134" s="40">
        <f t="shared" si="13"/>
        <v>4.7678172336727095E-2</v>
      </c>
      <c r="E134" s="40">
        <f t="shared" si="13"/>
        <v>2.0238390861683636E-2</v>
      </c>
      <c r="F134" s="40">
        <f t="shared" si="13"/>
        <v>5.8356096349639931E-3</v>
      </c>
      <c r="G134" s="40">
        <f t="shared" si="13"/>
        <v>3.178544822448473E-2</v>
      </c>
      <c r="H134" s="41">
        <f t="shared" si="13"/>
        <v>1</v>
      </c>
      <c r="I134" s="31"/>
    </row>
    <row r="135" spans="1:9" s="26" customFormat="1" x14ac:dyDescent="0.25">
      <c r="A135" s="12" t="s">
        <v>233</v>
      </c>
      <c r="B135" s="40">
        <f t="shared" si="13"/>
        <v>0.26146515783204288</v>
      </c>
      <c r="C135" s="40">
        <f t="shared" si="13"/>
        <v>0.63748262854873938</v>
      </c>
      <c r="D135" s="40">
        <f t="shared" si="13"/>
        <v>4.7647409172126266E-2</v>
      </c>
      <c r="E135" s="40">
        <f t="shared" si="13"/>
        <v>1.9058963668850508E-2</v>
      </c>
      <c r="F135" s="40">
        <f t="shared" si="13"/>
        <v>5.2610680960889422E-3</v>
      </c>
      <c r="G135" s="40">
        <f t="shared" si="13"/>
        <v>2.9084772682152076E-2</v>
      </c>
      <c r="H135" s="41">
        <f t="shared" si="13"/>
        <v>1</v>
      </c>
      <c r="I135" s="31"/>
    </row>
    <row r="136" spans="1:9" s="26" customFormat="1" x14ac:dyDescent="0.25">
      <c r="A136" s="12" t="s">
        <v>267</v>
      </c>
      <c r="B136" s="40">
        <f t="shared" si="13"/>
        <v>0.25470066998054897</v>
      </c>
      <c r="C136" s="40">
        <f t="shared" si="13"/>
        <v>0.63929111735465749</v>
      </c>
      <c r="D136" s="40">
        <f t="shared" si="13"/>
        <v>4.9924357034795766E-2</v>
      </c>
      <c r="E136" s="40">
        <f t="shared" si="13"/>
        <v>1.9018802679922196E-2</v>
      </c>
      <c r="F136" s="40">
        <f t="shared" si="13"/>
        <v>5.1869461854333263E-3</v>
      </c>
      <c r="G136" s="40">
        <f t="shared" si="13"/>
        <v>3.1878106764642318E-2</v>
      </c>
      <c r="H136" s="41">
        <f t="shared" si="13"/>
        <v>1</v>
      </c>
      <c r="I136" s="31"/>
    </row>
    <row r="137" spans="1:9" s="26" customFormat="1" x14ac:dyDescent="0.25">
      <c r="A137" s="12" t="s">
        <v>268</v>
      </c>
      <c r="B137" s="40">
        <f t="shared" si="13"/>
        <v>0.27360186066180359</v>
      </c>
      <c r="C137" s="40">
        <f t="shared" si="13"/>
        <v>0.61285548155196112</v>
      </c>
      <c r="D137" s="40">
        <f t="shared" si="13"/>
        <v>5.6877048313775241E-2</v>
      </c>
      <c r="E137" s="40">
        <f t="shared" si="13"/>
        <v>2.1249603552172536E-2</v>
      </c>
      <c r="F137" s="40">
        <f t="shared" si="13"/>
        <v>5.0745321915635902E-3</v>
      </c>
      <c r="G137" s="40">
        <f t="shared" si="13"/>
        <v>3.0341473728723967E-2</v>
      </c>
      <c r="H137" s="41">
        <f t="shared" si="13"/>
        <v>1</v>
      </c>
      <c r="I137" s="31"/>
    </row>
    <row r="138" spans="1:9" s="26" customFormat="1" x14ac:dyDescent="0.25">
      <c r="A138" s="12" t="s">
        <v>278</v>
      </c>
      <c r="B138" s="40">
        <f t="shared" si="13"/>
        <v>0.23162556858989705</v>
      </c>
      <c r="C138" s="40">
        <f t="shared" si="13"/>
        <v>0.64220732583193685</v>
      </c>
      <c r="D138" s="40">
        <f t="shared" si="13"/>
        <v>5.5302848934642088E-2</v>
      </c>
      <c r="E138" s="40">
        <f t="shared" si="13"/>
        <v>2.5736174287766339E-2</v>
      </c>
      <c r="F138" s="40">
        <f t="shared" si="13"/>
        <v>6.2245630835527895E-3</v>
      </c>
      <c r="G138" s="40">
        <f t="shared" si="13"/>
        <v>3.890351927220493E-2</v>
      </c>
      <c r="H138" s="41">
        <f t="shared" si="13"/>
        <v>1</v>
      </c>
      <c r="I138" s="31"/>
    </row>
    <row r="139" spans="1:9" s="91" customFormat="1" x14ac:dyDescent="0.25">
      <c r="A139" s="12" t="s">
        <v>279</v>
      </c>
      <c r="B139" s="40">
        <f>B126/$H19</f>
        <v>0.25800316957210778</v>
      </c>
      <c r="C139" s="40">
        <f t="shared" ref="C139:G139" si="14">C126/$H19</f>
        <v>0.61447437929212889</v>
      </c>
      <c r="D139" s="40">
        <f t="shared" si="14"/>
        <v>5.589012150026413E-2</v>
      </c>
      <c r="E139" s="40">
        <f t="shared" si="14"/>
        <v>2.451135763338616E-2</v>
      </c>
      <c r="F139" s="40">
        <f t="shared" si="14"/>
        <v>6.4447966191230853E-3</v>
      </c>
      <c r="G139" s="40">
        <f t="shared" si="14"/>
        <v>4.0676175382989961E-2</v>
      </c>
      <c r="H139" s="41">
        <f>H126/$H19</f>
        <v>1</v>
      </c>
      <c r="I139" s="31"/>
    </row>
    <row r="140" spans="1:9" s="26" customFormat="1" x14ac:dyDescent="0.25">
      <c r="A140" s="94" t="s">
        <v>53</v>
      </c>
      <c r="B140" s="94"/>
      <c r="C140" s="94"/>
      <c r="D140" s="94"/>
      <c r="E140" s="94"/>
      <c r="F140" s="94"/>
      <c r="G140" s="94"/>
      <c r="H140" s="94"/>
      <c r="I140" s="31"/>
    </row>
    <row r="141" spans="1:9" s="26" customFormat="1" x14ac:dyDescent="0.25">
      <c r="A141" s="12" t="s">
        <v>10</v>
      </c>
      <c r="B141" s="40">
        <v>2.7482420111362871E-2</v>
      </c>
      <c r="C141" s="40">
        <v>-1.8425077021259506E-2</v>
      </c>
      <c r="D141" s="40">
        <v>-7.9385079520452456E-3</v>
      </c>
      <c r="E141" s="40">
        <v>2.7518643533263783E-3</v>
      </c>
      <c r="F141" s="40">
        <v>-1.9971229528559925E-5</v>
      </c>
      <c r="G141" s="40">
        <v>-3.8507282618559166E-3</v>
      </c>
      <c r="H141" s="41">
        <v>0</v>
      </c>
      <c r="I141" s="31"/>
    </row>
    <row r="142" spans="1:9" s="26" customFormat="1" x14ac:dyDescent="0.25">
      <c r="A142" s="12" t="s">
        <v>3</v>
      </c>
      <c r="B142" s="40">
        <v>6.1694451771131226E-2</v>
      </c>
      <c r="C142" s="40">
        <v>-4.5280854811367011E-2</v>
      </c>
      <c r="D142" s="40">
        <v>1.4715204515281452E-3</v>
      </c>
      <c r="E142" s="40">
        <v>-4.3839676285644669E-3</v>
      </c>
      <c r="F142" s="40">
        <v>6.1363712189837268E-4</v>
      </c>
      <c r="G142" s="40">
        <v>-1.4114786904626263E-2</v>
      </c>
      <c r="H142" s="41">
        <v>0</v>
      </c>
      <c r="I142" s="31"/>
    </row>
    <row r="143" spans="1:9" s="26" customFormat="1" x14ac:dyDescent="0.25">
      <c r="A143" s="12" t="s">
        <v>0</v>
      </c>
      <c r="B143" s="40">
        <v>3.7896234786625349E-2</v>
      </c>
      <c r="C143" s="40">
        <v>-3.5105398051414771E-2</v>
      </c>
      <c r="D143" s="40">
        <v>3.2473338348561268E-3</v>
      </c>
      <c r="E143" s="40">
        <v>-2.1679147482684385E-3</v>
      </c>
      <c r="F143" s="40">
        <v>-2.0779053785956081E-3</v>
      </c>
      <c r="G143" s="40">
        <v>-1.7923504432026463E-3</v>
      </c>
      <c r="H143" s="41">
        <v>0</v>
      </c>
      <c r="I143" s="31"/>
    </row>
    <row r="144" spans="1:9" s="26" customFormat="1" x14ac:dyDescent="0.25">
      <c r="A144" s="12" t="s">
        <v>1</v>
      </c>
      <c r="B144" s="40">
        <v>9.8016169208863246E-3</v>
      </c>
      <c r="C144" s="40">
        <v>-8.677185816268973E-3</v>
      </c>
      <c r="D144" s="40">
        <v>-7.8685742900368588E-3</v>
      </c>
      <c r="E144" s="40">
        <v>-5.6706513241619981E-4</v>
      </c>
      <c r="F144" s="40">
        <v>1.1437548161226689E-4</v>
      </c>
      <c r="G144" s="40">
        <v>7.1968328362233928E-3</v>
      </c>
      <c r="H144" s="41">
        <v>0</v>
      </c>
      <c r="I144" s="31"/>
    </row>
    <row r="145" spans="1:10" s="26" customFormat="1" x14ac:dyDescent="0.25">
      <c r="A145" s="42" t="s">
        <v>2</v>
      </c>
      <c r="B145" s="40">
        <v>-1.9963576534365757E-2</v>
      </c>
      <c r="C145" s="40">
        <v>-2.7231775868202801E-3</v>
      </c>
      <c r="D145" s="40">
        <v>1.6141974512213664E-2</v>
      </c>
      <c r="E145" s="40">
        <v>4.541258282342614E-3</v>
      </c>
      <c r="F145" s="40">
        <v>2.570986347966442E-3</v>
      </c>
      <c r="G145" s="40">
        <v>-5.6746502133663348E-4</v>
      </c>
      <c r="H145" s="41">
        <v>0</v>
      </c>
      <c r="I145" s="31"/>
    </row>
    <row r="146" spans="1:10" s="26" customFormat="1" x14ac:dyDescent="0.25">
      <c r="A146" s="12" t="s">
        <v>231</v>
      </c>
      <c r="B146" s="40">
        <f t="shared" ref="B146:H149" si="15">B134-B133</f>
        <v>-2.8401765245167077E-2</v>
      </c>
      <c r="C146" s="40">
        <f t="shared" si="15"/>
        <v>2.0295499368884196E-2</v>
      </c>
      <c r="D146" s="40">
        <f t="shared" si="15"/>
        <v>-4.0483411651850987E-4</v>
      </c>
      <c r="E146" s="40">
        <f t="shared" si="15"/>
        <v>3.2828043755391348E-3</v>
      </c>
      <c r="F146" s="40">
        <f t="shared" si="15"/>
        <v>-7.4417019548014222E-4</v>
      </c>
      <c r="G146" s="40">
        <f t="shared" si="15"/>
        <v>5.9724658127423523E-3</v>
      </c>
      <c r="H146" s="41">
        <f t="shared" si="15"/>
        <v>0</v>
      </c>
      <c r="I146" s="31"/>
    </row>
    <row r="147" spans="1:10" s="26" customFormat="1" x14ac:dyDescent="0.25">
      <c r="A147" s="12" t="s">
        <v>233</v>
      </c>
      <c r="B147" s="40">
        <f t="shared" si="15"/>
        <v>-6.476237747793212E-3</v>
      </c>
      <c r="C147" s="40">
        <f t="shared" si="15"/>
        <v>1.0961645186434943E-2</v>
      </c>
      <c r="D147" s="40">
        <f t="shared" si="15"/>
        <v>-3.0763164600829118E-5</v>
      </c>
      <c r="E147" s="40">
        <f t="shared" si="15"/>
        <v>-1.1794271928331282E-3</v>
      </c>
      <c r="F147" s="40">
        <f t="shared" si="15"/>
        <v>-5.7454153887505095E-4</v>
      </c>
      <c r="G147" s="40">
        <f t="shared" si="15"/>
        <v>-2.7006755423326541E-3</v>
      </c>
      <c r="H147" s="41">
        <f t="shared" si="15"/>
        <v>0</v>
      </c>
      <c r="I147" s="31"/>
    </row>
    <row r="148" spans="1:10" s="26" customFormat="1" x14ac:dyDescent="0.25">
      <c r="A148" s="12" t="s">
        <v>267</v>
      </c>
      <c r="B148" s="40">
        <f t="shared" si="15"/>
        <v>-6.7644878514939166E-3</v>
      </c>
      <c r="C148" s="40">
        <f t="shared" si="15"/>
        <v>1.808488805918107E-3</v>
      </c>
      <c r="D148" s="40">
        <f t="shared" si="15"/>
        <v>2.2769478626694997E-3</v>
      </c>
      <c r="E148" s="40">
        <f t="shared" si="15"/>
        <v>-4.0160988928311658E-5</v>
      </c>
      <c r="F148" s="40">
        <f t="shared" si="15"/>
        <v>-7.4121910655615929E-5</v>
      </c>
      <c r="G148" s="40">
        <f t="shared" si="15"/>
        <v>2.7933340824902418E-3</v>
      </c>
      <c r="H148" s="41">
        <f t="shared" si="15"/>
        <v>0</v>
      </c>
      <c r="I148" s="31"/>
    </row>
    <row r="149" spans="1:10" s="26" customFormat="1" x14ac:dyDescent="0.25">
      <c r="A149" s="12" t="s">
        <v>268</v>
      </c>
      <c r="B149" s="40">
        <f t="shared" si="15"/>
        <v>1.890119068125462E-2</v>
      </c>
      <c r="C149" s="40">
        <f t="shared" si="15"/>
        <v>-2.6435635802696367E-2</v>
      </c>
      <c r="D149" s="40">
        <f t="shared" si="15"/>
        <v>6.9526912789794754E-3</v>
      </c>
      <c r="E149" s="40">
        <f t="shared" si="15"/>
        <v>2.2308008722503395E-3</v>
      </c>
      <c r="F149" s="40">
        <f t="shared" si="15"/>
        <v>-1.1241399386973609E-4</v>
      </c>
      <c r="G149" s="40">
        <f t="shared" si="15"/>
        <v>-1.5366330359183507E-3</v>
      </c>
      <c r="H149" s="41">
        <f t="shared" si="15"/>
        <v>0</v>
      </c>
      <c r="I149" s="31"/>
    </row>
    <row r="150" spans="1:10" s="26" customFormat="1" x14ac:dyDescent="0.25">
      <c r="A150" s="12" t="s">
        <v>278</v>
      </c>
      <c r="B150" s="40">
        <f>B138-B137</f>
        <v>-4.1976292071906535E-2</v>
      </c>
      <c r="C150" s="40">
        <f t="shared" ref="C150:G150" si="16">C138-C137</f>
        <v>2.9351844279975725E-2</v>
      </c>
      <c r="D150" s="40">
        <f t="shared" si="16"/>
        <v>-1.5741993791331538E-3</v>
      </c>
      <c r="E150" s="40">
        <f t="shared" si="16"/>
        <v>4.4865707355938034E-3</v>
      </c>
      <c r="F150" s="40">
        <f t="shared" si="16"/>
        <v>1.1500308919891993E-3</v>
      </c>
      <c r="G150" s="40">
        <f t="shared" si="16"/>
        <v>8.5620455434809624E-3</v>
      </c>
      <c r="H150" s="41">
        <f>H138-H137</f>
        <v>0</v>
      </c>
      <c r="I150" s="31"/>
    </row>
    <row r="151" spans="1:10" s="91" customFormat="1" x14ac:dyDescent="0.25">
      <c r="A151" s="12" t="s">
        <v>279</v>
      </c>
      <c r="B151" s="40">
        <f>B139-B138</f>
        <v>2.637760098221073E-2</v>
      </c>
      <c r="C151" s="40">
        <f t="shared" ref="C151:G151" si="17">C139-C138</f>
        <v>-2.7732946539807957E-2</v>
      </c>
      <c r="D151" s="40">
        <f t="shared" si="17"/>
        <v>5.8727256562204205E-4</v>
      </c>
      <c r="E151" s="40">
        <f t="shared" si="17"/>
        <v>-1.2248166543801786E-3</v>
      </c>
      <c r="F151" s="40">
        <f t="shared" si="17"/>
        <v>2.2023353557029581E-4</v>
      </c>
      <c r="G151" s="40">
        <f t="shared" si="17"/>
        <v>1.7726561107850314E-3</v>
      </c>
      <c r="H151" s="41">
        <f>H139-H138</f>
        <v>0</v>
      </c>
      <c r="I151" s="31"/>
    </row>
    <row r="152" spans="1:10" s="26" customFormat="1" ht="24.95" customHeight="1" x14ac:dyDescent="0.25">
      <c r="A152" s="112" t="s">
        <v>225</v>
      </c>
      <c r="B152" s="112"/>
      <c r="C152" s="112"/>
      <c r="D152" s="112"/>
      <c r="E152" s="112"/>
      <c r="F152" s="112"/>
      <c r="G152" s="112"/>
      <c r="H152" s="112"/>
      <c r="I152" s="31"/>
    </row>
    <row r="153" spans="1:10" s="26" customFormat="1" x14ac:dyDescent="0.25">
      <c r="A153" s="104"/>
      <c r="B153" s="104"/>
      <c r="C153" s="104"/>
      <c r="D153" s="104"/>
      <c r="E153" s="104"/>
      <c r="F153" s="104"/>
      <c r="G153" s="104"/>
      <c r="H153" s="104"/>
      <c r="I153" s="31"/>
    </row>
    <row r="154" spans="1:10" s="26" customFormat="1" x14ac:dyDescent="0.25">
      <c r="A154" s="106" t="s">
        <v>227</v>
      </c>
      <c r="B154" s="106"/>
      <c r="C154" s="106"/>
      <c r="D154" s="106"/>
      <c r="E154" s="106"/>
      <c r="F154" s="106"/>
      <c r="G154" s="106"/>
      <c r="H154" s="106"/>
      <c r="I154" s="27"/>
      <c r="J154" s="27"/>
    </row>
    <row r="155" spans="1:10" x14ac:dyDescent="0.25">
      <c r="A155" s="18"/>
      <c r="H155" s="19"/>
    </row>
    <row r="156" spans="1:10" x14ac:dyDescent="0.25">
      <c r="A156" s="18"/>
      <c r="H156" s="19"/>
    </row>
    <row r="157" spans="1:10" x14ac:dyDescent="0.25">
      <c r="A157" s="18"/>
      <c r="H157" s="19"/>
    </row>
    <row r="158" spans="1:10" x14ac:dyDescent="0.25">
      <c r="A158" s="18"/>
      <c r="H158" s="19"/>
    </row>
    <row r="159" spans="1:10" x14ac:dyDescent="0.25">
      <c r="A159" s="18"/>
      <c r="H159" s="19"/>
    </row>
    <row r="160" spans="1:10" x14ac:dyDescent="0.25">
      <c r="A160" s="18"/>
      <c r="H160" s="19"/>
    </row>
    <row r="161" spans="1:9" x14ac:dyDescent="0.25">
      <c r="A161" s="18"/>
      <c r="H161" s="19"/>
    </row>
    <row r="162" spans="1:9" x14ac:dyDescent="0.25">
      <c r="A162" s="18"/>
      <c r="H162" s="19"/>
    </row>
    <row r="163" spans="1:9" x14ac:dyDescent="0.25">
      <c r="A163" s="18"/>
      <c r="H163" s="19"/>
    </row>
    <row r="164" spans="1:9" x14ac:dyDescent="0.25">
      <c r="A164" s="18"/>
      <c r="H164" s="19"/>
    </row>
    <row r="165" spans="1:9" x14ac:dyDescent="0.25">
      <c r="A165" s="18"/>
      <c r="H165" s="19"/>
    </row>
    <row r="166" spans="1:9" x14ac:dyDescent="0.25">
      <c r="A166" s="18"/>
      <c r="H166" s="19"/>
    </row>
    <row r="167" spans="1:9" x14ac:dyDescent="0.25">
      <c r="A167" s="18"/>
      <c r="H167" s="19"/>
    </row>
    <row r="168" spans="1:9" x14ac:dyDescent="0.25">
      <c r="A168" s="18"/>
      <c r="H168" s="19"/>
    </row>
    <row r="169" spans="1:9" x14ac:dyDescent="0.25">
      <c r="A169" s="18"/>
      <c r="H169" s="19"/>
    </row>
    <row r="170" spans="1:9" x14ac:dyDescent="0.25">
      <c r="A170" s="18"/>
      <c r="H170" s="19"/>
    </row>
    <row r="171" spans="1:9" x14ac:dyDescent="0.25">
      <c r="A171" s="18"/>
      <c r="H171" s="19"/>
    </row>
    <row r="172" spans="1:9" s="26" customFormat="1" x14ac:dyDescent="0.25">
      <c r="A172" s="106" t="s">
        <v>196</v>
      </c>
      <c r="B172" s="106"/>
      <c r="C172" s="106"/>
      <c r="D172" s="106"/>
      <c r="E172" s="106"/>
      <c r="F172" s="106"/>
      <c r="G172" s="106"/>
      <c r="H172" s="106"/>
    </row>
    <row r="173" spans="1:9" s="26" customFormat="1" ht="15" customHeight="1" x14ac:dyDescent="0.25">
      <c r="A173" s="27"/>
      <c r="B173" s="100" t="s">
        <v>166</v>
      </c>
      <c r="C173" s="100"/>
      <c r="D173" s="100"/>
      <c r="E173" s="100"/>
      <c r="F173" s="100"/>
      <c r="G173" s="100"/>
      <c r="H173" s="100"/>
    </row>
    <row r="174" spans="1:9" s="26" customFormat="1" ht="23.25" x14ac:dyDescent="0.25">
      <c r="A174" s="28" t="s">
        <v>72</v>
      </c>
      <c r="B174" s="63">
        <v>0</v>
      </c>
      <c r="C174" s="29" t="s">
        <v>121</v>
      </c>
      <c r="D174" s="29" t="s">
        <v>111</v>
      </c>
      <c r="E174" s="29" t="s">
        <v>112</v>
      </c>
      <c r="F174" s="29" t="s">
        <v>70</v>
      </c>
      <c r="G174" s="29" t="s">
        <v>23</v>
      </c>
      <c r="H174" s="30" t="s">
        <v>122</v>
      </c>
      <c r="I174" s="29"/>
    </row>
    <row r="175" spans="1:9" s="26" customFormat="1" x14ac:dyDescent="0.25">
      <c r="A175" s="101" t="s">
        <v>54</v>
      </c>
      <c r="B175" s="101"/>
      <c r="C175" s="101"/>
      <c r="D175" s="101"/>
      <c r="E175" s="101"/>
      <c r="F175" s="101"/>
      <c r="G175" s="101"/>
      <c r="H175" s="101"/>
      <c r="I175" s="29"/>
    </row>
    <row r="176" spans="1:9" s="26" customFormat="1" x14ac:dyDescent="0.25">
      <c r="A176" s="12" t="s">
        <v>4</v>
      </c>
      <c r="B176" s="31">
        <v>1683</v>
      </c>
      <c r="C176" s="31">
        <v>26</v>
      </c>
      <c r="D176" s="31">
        <v>11</v>
      </c>
      <c r="E176" s="31">
        <v>6</v>
      </c>
      <c r="F176" s="31">
        <v>6</v>
      </c>
      <c r="G176" s="31">
        <v>2916</v>
      </c>
      <c r="H176" s="32">
        <v>4648</v>
      </c>
      <c r="I176" s="31"/>
    </row>
    <row r="177" spans="1:9" s="26" customFormat="1" x14ac:dyDescent="0.25">
      <c r="A177" s="12" t="s">
        <v>10</v>
      </c>
      <c r="B177" s="31">
        <v>2254</v>
      </c>
      <c r="C177" s="31">
        <v>33</v>
      </c>
      <c r="D177" s="31">
        <v>11</v>
      </c>
      <c r="E177" s="31">
        <v>6</v>
      </c>
      <c r="F177" s="31">
        <v>6</v>
      </c>
      <c r="G177" s="31">
        <v>3475</v>
      </c>
      <c r="H177" s="32">
        <v>5785</v>
      </c>
      <c r="I177" s="31"/>
    </row>
    <row r="178" spans="1:9" s="26" customFormat="1" x14ac:dyDescent="0.25">
      <c r="A178" s="12" t="s">
        <v>3</v>
      </c>
      <c r="B178" s="31">
        <v>2653</v>
      </c>
      <c r="C178" s="31">
        <v>29</v>
      </c>
      <c r="D178" s="31">
        <v>9</v>
      </c>
      <c r="E178" s="31">
        <v>11</v>
      </c>
      <c r="F178" s="31">
        <v>8</v>
      </c>
      <c r="G178" s="31">
        <v>4155</v>
      </c>
      <c r="H178" s="32">
        <v>6865</v>
      </c>
      <c r="I178" s="31"/>
    </row>
    <row r="179" spans="1:9" s="26" customFormat="1" x14ac:dyDescent="0.25">
      <c r="A179" s="12" t="s">
        <v>0</v>
      </c>
      <c r="B179" s="31">
        <v>1671</v>
      </c>
      <c r="C179" s="31">
        <v>26</v>
      </c>
      <c r="D179" s="31">
        <v>21</v>
      </c>
      <c r="E179" s="31">
        <v>7</v>
      </c>
      <c r="F179" s="31">
        <v>14</v>
      </c>
      <c r="G179" s="31">
        <v>5194</v>
      </c>
      <c r="H179" s="32">
        <v>6933</v>
      </c>
      <c r="I179" s="31"/>
    </row>
    <row r="180" spans="1:9" s="26" customFormat="1" x14ac:dyDescent="0.25">
      <c r="A180" s="12" t="s">
        <v>1</v>
      </c>
      <c r="B180" s="31">
        <v>1061</v>
      </c>
      <c r="C180" s="31">
        <v>33</v>
      </c>
      <c r="D180" s="31">
        <v>30</v>
      </c>
      <c r="E180" s="31">
        <v>18</v>
      </c>
      <c r="F180" s="31">
        <v>34</v>
      </c>
      <c r="G180" s="31">
        <v>6557</v>
      </c>
      <c r="H180" s="32">
        <v>7733</v>
      </c>
      <c r="I180" s="31"/>
    </row>
    <row r="181" spans="1:9" s="26" customFormat="1" x14ac:dyDescent="0.25">
      <c r="A181" s="12" t="s">
        <v>2</v>
      </c>
      <c r="B181" s="31">
        <v>937</v>
      </c>
      <c r="C181" s="31">
        <v>36</v>
      </c>
      <c r="D181" s="31">
        <v>22</v>
      </c>
      <c r="E181" s="31">
        <v>14</v>
      </c>
      <c r="F181" s="31">
        <v>23</v>
      </c>
      <c r="G181" s="31">
        <v>6871</v>
      </c>
      <c r="H181" s="32">
        <v>7903</v>
      </c>
      <c r="I181" s="31"/>
    </row>
    <row r="182" spans="1:9" s="26" customFormat="1" x14ac:dyDescent="0.25">
      <c r="A182" s="12" t="s">
        <v>231</v>
      </c>
      <c r="B182" s="31">
        <v>854</v>
      </c>
      <c r="C182" s="31">
        <v>43</v>
      </c>
      <c r="D182" s="31">
        <v>17</v>
      </c>
      <c r="E182" s="31">
        <v>26</v>
      </c>
      <c r="F182" s="31">
        <v>23</v>
      </c>
      <c r="G182" s="31">
        <v>7091</v>
      </c>
      <c r="H182" s="32">
        <f t="shared" ref="H182:H187" si="18">SUM(B182:G182)</f>
        <v>8054</v>
      </c>
      <c r="I182" s="31"/>
    </row>
    <row r="183" spans="1:9" s="26" customFormat="1" x14ac:dyDescent="0.25">
      <c r="A183" s="12" t="s">
        <v>233</v>
      </c>
      <c r="B183" s="31">
        <v>1066</v>
      </c>
      <c r="C183" s="31">
        <v>45</v>
      </c>
      <c r="D183" s="31">
        <v>27</v>
      </c>
      <c r="E183" s="31">
        <v>24</v>
      </c>
      <c r="F183" s="31">
        <v>20</v>
      </c>
      <c r="G183" s="31">
        <v>8892</v>
      </c>
      <c r="H183" s="32">
        <f t="shared" si="18"/>
        <v>10074</v>
      </c>
      <c r="I183" s="31"/>
    </row>
    <row r="184" spans="1:9" s="26" customFormat="1" x14ac:dyDescent="0.25">
      <c r="A184" s="12" t="s">
        <v>267</v>
      </c>
      <c r="B184" s="31">
        <v>822</v>
      </c>
      <c r="C184" s="31">
        <v>32</v>
      </c>
      <c r="D184" s="31">
        <v>22</v>
      </c>
      <c r="E184" s="31">
        <v>35</v>
      </c>
      <c r="F184" s="31">
        <v>28</v>
      </c>
      <c r="G184" s="31">
        <v>8315</v>
      </c>
      <c r="H184" s="32">
        <f t="shared" si="18"/>
        <v>9254</v>
      </c>
      <c r="I184" s="31"/>
    </row>
    <row r="185" spans="1:9" s="26" customFormat="1" x14ac:dyDescent="0.25">
      <c r="A185" s="12" t="s">
        <v>268</v>
      </c>
      <c r="B185" s="31">
        <v>890</v>
      </c>
      <c r="C185" s="31">
        <v>33</v>
      </c>
      <c r="D185" s="31">
        <v>18</v>
      </c>
      <c r="E185" s="31">
        <v>11</v>
      </c>
      <c r="F185" s="31">
        <v>19</v>
      </c>
      <c r="G185" s="31">
        <v>8488</v>
      </c>
      <c r="H185" s="32">
        <f t="shared" si="18"/>
        <v>9459</v>
      </c>
      <c r="I185" s="31"/>
    </row>
    <row r="186" spans="1:9" s="26" customFormat="1" x14ac:dyDescent="0.25">
      <c r="A186" s="12" t="s">
        <v>278</v>
      </c>
      <c r="B186" s="31">
        <v>823</v>
      </c>
      <c r="C186" s="31">
        <v>22</v>
      </c>
      <c r="D186" s="31">
        <v>12</v>
      </c>
      <c r="E186" s="31">
        <v>18</v>
      </c>
      <c r="F186" s="31">
        <v>18</v>
      </c>
      <c r="G186" s="31">
        <v>7461</v>
      </c>
      <c r="H186" s="32">
        <f t="shared" si="18"/>
        <v>8354</v>
      </c>
      <c r="I186" s="31"/>
    </row>
    <row r="187" spans="1:9" s="91" customFormat="1" x14ac:dyDescent="0.25">
      <c r="A187" s="12" t="s">
        <v>279</v>
      </c>
      <c r="B187" s="31">
        <v>876</v>
      </c>
      <c r="C187" s="31">
        <v>39</v>
      </c>
      <c r="D187" s="31">
        <v>8</v>
      </c>
      <c r="E187" s="31">
        <v>11</v>
      </c>
      <c r="F187" s="31">
        <v>13</v>
      </c>
      <c r="G187" s="31">
        <v>8518</v>
      </c>
      <c r="H187" s="32">
        <f t="shared" si="18"/>
        <v>9465</v>
      </c>
      <c r="I187" s="31"/>
    </row>
    <row r="188" spans="1:9" s="26" customFormat="1" x14ac:dyDescent="0.25">
      <c r="A188" s="94" t="s">
        <v>55</v>
      </c>
      <c r="B188" s="94"/>
      <c r="C188" s="94"/>
      <c r="D188" s="94"/>
      <c r="E188" s="94"/>
      <c r="F188" s="94"/>
      <c r="G188" s="94"/>
      <c r="H188" s="94"/>
      <c r="I188" s="31"/>
    </row>
    <row r="189" spans="1:9" s="26" customFormat="1" x14ac:dyDescent="0.25">
      <c r="A189" s="12" t="s">
        <v>4</v>
      </c>
      <c r="B189" s="40">
        <v>0.36209122203098104</v>
      </c>
      <c r="C189" s="40">
        <v>5.5938037865748708E-3</v>
      </c>
      <c r="D189" s="40">
        <v>2.3666092943201377E-3</v>
      </c>
      <c r="E189" s="40">
        <v>1.2908777969018934E-3</v>
      </c>
      <c r="F189" s="40">
        <v>1.2908777969018934E-3</v>
      </c>
      <c r="G189" s="40">
        <v>0.62736660929432009</v>
      </c>
      <c r="H189" s="41">
        <v>1</v>
      </c>
      <c r="I189" s="31"/>
    </row>
    <row r="190" spans="1:9" s="26" customFormat="1" x14ac:dyDescent="0.25">
      <c r="A190" s="12" t="s">
        <v>10</v>
      </c>
      <c r="B190" s="40">
        <v>0.38962834917891098</v>
      </c>
      <c r="C190" s="40">
        <v>5.7044079515989627E-3</v>
      </c>
      <c r="D190" s="40">
        <v>1.9014693171996544E-3</v>
      </c>
      <c r="E190" s="40">
        <v>1.0371650821089024E-3</v>
      </c>
      <c r="F190" s="40">
        <v>1.0371650821089024E-3</v>
      </c>
      <c r="G190" s="40">
        <v>0.60069144338807257</v>
      </c>
      <c r="H190" s="41">
        <v>1</v>
      </c>
      <c r="I190" s="31"/>
    </row>
    <row r="191" spans="1:9" s="26" customFormat="1" x14ac:dyDescent="0.25">
      <c r="A191" s="12" t="s">
        <v>3</v>
      </c>
      <c r="B191" s="40">
        <v>0.38645302257829572</v>
      </c>
      <c r="C191" s="40">
        <v>4.2243262927895119E-3</v>
      </c>
      <c r="D191" s="40">
        <v>1.3109978150036416E-3</v>
      </c>
      <c r="E191" s="40">
        <v>1.6023306627822287E-3</v>
      </c>
      <c r="F191" s="40">
        <v>1.1653313911143481E-3</v>
      </c>
      <c r="G191" s="40">
        <v>0.6052439912600146</v>
      </c>
      <c r="H191" s="41">
        <v>1</v>
      </c>
      <c r="I191" s="31"/>
    </row>
    <row r="192" spans="1:9" s="26" customFormat="1" x14ac:dyDescent="0.25">
      <c r="A192" s="12" t="s">
        <v>0</v>
      </c>
      <c r="B192" s="40">
        <v>0.24102120294244916</v>
      </c>
      <c r="C192" s="40">
        <v>3.7501802971296695E-3</v>
      </c>
      <c r="D192" s="40">
        <v>3.0289917784508871E-3</v>
      </c>
      <c r="E192" s="40">
        <v>1.0096639261502956E-3</v>
      </c>
      <c r="F192" s="40">
        <v>2.0193278523005912E-3</v>
      </c>
      <c r="G192" s="40">
        <v>0.7491706332035194</v>
      </c>
      <c r="H192" s="41">
        <v>1</v>
      </c>
      <c r="I192" s="31"/>
    </row>
    <row r="193" spans="1:9" s="26" customFormat="1" x14ac:dyDescent="0.25">
      <c r="A193" s="12" t="s">
        <v>1</v>
      </c>
      <c r="B193" s="40">
        <v>0.13720418983576879</v>
      </c>
      <c r="C193" s="40">
        <v>4.2674253200568994E-3</v>
      </c>
      <c r="D193" s="40">
        <v>3.8794775636880898E-3</v>
      </c>
      <c r="E193" s="40">
        <v>2.3276865382128539E-3</v>
      </c>
      <c r="F193" s="40">
        <v>4.3967412388465016E-3</v>
      </c>
      <c r="G193" s="40">
        <v>0.84792447950342686</v>
      </c>
      <c r="H193" s="41">
        <v>1</v>
      </c>
      <c r="I193" s="31"/>
    </row>
    <row r="194" spans="1:9" s="26" customFormat="1" x14ac:dyDescent="0.25">
      <c r="A194" s="12" t="s">
        <v>2</v>
      </c>
      <c r="B194" s="40">
        <v>0.11856257117550298</v>
      </c>
      <c r="C194" s="40">
        <v>4.5552321903074783E-3</v>
      </c>
      <c r="D194" s="40">
        <v>2.7837530051879034E-3</v>
      </c>
      <c r="E194" s="40">
        <v>1.7714791851195749E-3</v>
      </c>
      <c r="F194" s="40">
        <v>2.9102872326964443E-3</v>
      </c>
      <c r="G194" s="40">
        <v>0.86941667721118565</v>
      </c>
      <c r="H194" s="41">
        <v>1</v>
      </c>
      <c r="I194" s="31"/>
    </row>
    <row r="195" spans="1:9" s="26" customFormat="1" x14ac:dyDescent="0.25">
      <c r="A195" s="12" t="s">
        <v>231</v>
      </c>
      <c r="B195" s="40">
        <f t="shared" ref="B195:H199" si="19">B182/$H14</f>
        <v>0.10603426868636702</v>
      </c>
      <c r="C195" s="40">
        <f t="shared" si="19"/>
        <v>5.3389620064564188E-3</v>
      </c>
      <c r="D195" s="40">
        <f t="shared" si="19"/>
        <v>2.110752421157189E-3</v>
      </c>
      <c r="E195" s="40">
        <f t="shared" si="19"/>
        <v>3.2282095852992302E-3</v>
      </c>
      <c r="F195" s="40">
        <f t="shared" si="19"/>
        <v>2.8557238639185497E-3</v>
      </c>
      <c r="G195" s="40">
        <f t="shared" si="19"/>
        <v>0.88043208343680157</v>
      </c>
      <c r="H195" s="41">
        <f t="shared" si="19"/>
        <v>1</v>
      </c>
      <c r="I195" s="31"/>
    </row>
    <row r="196" spans="1:9" s="26" customFormat="1" x14ac:dyDescent="0.25">
      <c r="A196" s="12" t="s">
        <v>233</v>
      </c>
      <c r="B196" s="40">
        <f t="shared" si="19"/>
        <v>0.10581695453643042</v>
      </c>
      <c r="C196" s="40">
        <f t="shared" si="19"/>
        <v>4.4669446098868377E-3</v>
      </c>
      <c r="D196" s="40">
        <f t="shared" si="19"/>
        <v>2.6801667659321023E-3</v>
      </c>
      <c r="E196" s="40">
        <f t="shared" si="19"/>
        <v>2.3823704586063135E-3</v>
      </c>
      <c r="F196" s="40">
        <f t="shared" si="19"/>
        <v>1.9853087155052612E-3</v>
      </c>
      <c r="G196" s="40">
        <f t="shared" si="19"/>
        <v>0.88266825491363909</v>
      </c>
      <c r="H196" s="41">
        <f t="shared" si="19"/>
        <v>1</v>
      </c>
      <c r="I196" s="31"/>
    </row>
    <row r="197" spans="1:9" s="26" customFormat="1" x14ac:dyDescent="0.25">
      <c r="A197" s="12" t="s">
        <v>267</v>
      </c>
      <c r="B197" s="40">
        <f t="shared" si="19"/>
        <v>8.8826453425545709E-2</v>
      </c>
      <c r="C197" s="40">
        <f t="shared" si="19"/>
        <v>3.4579641236222175E-3</v>
      </c>
      <c r="D197" s="40">
        <f t="shared" si="19"/>
        <v>2.3773503349902745E-3</v>
      </c>
      <c r="E197" s="40">
        <f t="shared" si="19"/>
        <v>3.7821482602118004E-3</v>
      </c>
      <c r="F197" s="40">
        <f t="shared" si="19"/>
        <v>3.0257186081694403E-3</v>
      </c>
      <c r="G197" s="40">
        <f t="shared" si="19"/>
        <v>0.89853036524746055</v>
      </c>
      <c r="H197" s="41">
        <f t="shared" si="19"/>
        <v>1</v>
      </c>
      <c r="I197" s="31"/>
    </row>
    <row r="198" spans="1:9" s="26" customFormat="1" x14ac:dyDescent="0.25">
      <c r="A198" s="12" t="s">
        <v>268</v>
      </c>
      <c r="B198" s="40">
        <f t="shared" si="19"/>
        <v>9.4090284385241571E-2</v>
      </c>
      <c r="C198" s="40">
        <f t="shared" si="19"/>
        <v>3.4887408816999684E-3</v>
      </c>
      <c r="D198" s="40">
        <f t="shared" si="19"/>
        <v>1.9029495718363464E-3</v>
      </c>
      <c r="E198" s="40">
        <f t="shared" si="19"/>
        <v>1.1629136272333228E-3</v>
      </c>
      <c r="F198" s="40">
        <f t="shared" si="19"/>
        <v>2.0086689924939212E-3</v>
      </c>
      <c r="G198" s="40">
        <f t="shared" si="19"/>
        <v>0.89734644254149487</v>
      </c>
      <c r="H198" s="41">
        <f t="shared" si="19"/>
        <v>1</v>
      </c>
      <c r="I198" s="31"/>
    </row>
    <row r="199" spans="1:9" s="26" customFormat="1" x14ac:dyDescent="0.25">
      <c r="A199" s="12" t="s">
        <v>278</v>
      </c>
      <c r="B199" s="40">
        <f t="shared" si="19"/>
        <v>9.8515681110845105E-2</v>
      </c>
      <c r="C199" s="40">
        <f t="shared" si="19"/>
        <v>2.6334689968877186E-3</v>
      </c>
      <c r="D199" s="40">
        <f t="shared" si="19"/>
        <v>1.4364376346660283E-3</v>
      </c>
      <c r="E199" s="40">
        <f t="shared" si="19"/>
        <v>2.1546564519990424E-3</v>
      </c>
      <c r="F199" s="40">
        <f t="shared" si="19"/>
        <v>2.1546564519990424E-3</v>
      </c>
      <c r="G199" s="40">
        <f t="shared" si="19"/>
        <v>0.89310509935360305</v>
      </c>
      <c r="H199" s="41">
        <f t="shared" si="19"/>
        <v>1</v>
      </c>
      <c r="I199" s="31"/>
    </row>
    <row r="200" spans="1:9" s="91" customFormat="1" x14ac:dyDescent="0.25">
      <c r="A200" s="12" t="s">
        <v>279</v>
      </c>
      <c r="B200" s="40">
        <f>B187/$H19</f>
        <v>9.2551505546751192E-2</v>
      </c>
      <c r="C200" s="40">
        <f t="shared" ref="C200:G200" si="20">C187/$H19</f>
        <v>4.1204437400950873E-3</v>
      </c>
      <c r="D200" s="40">
        <f t="shared" si="20"/>
        <v>8.4521922873745381E-4</v>
      </c>
      <c r="E200" s="40">
        <f t="shared" si="20"/>
        <v>1.162176439513999E-3</v>
      </c>
      <c r="F200" s="40">
        <f t="shared" si="20"/>
        <v>1.3734812466983624E-3</v>
      </c>
      <c r="G200" s="40">
        <f t="shared" si="20"/>
        <v>0.89994717379820388</v>
      </c>
      <c r="H200" s="41">
        <f>H187/$H19</f>
        <v>1</v>
      </c>
      <c r="I200" s="31"/>
    </row>
    <row r="201" spans="1:9" s="26" customFormat="1" x14ac:dyDescent="0.25">
      <c r="A201" s="94" t="s">
        <v>53</v>
      </c>
      <c r="B201" s="94"/>
      <c r="C201" s="94"/>
      <c r="D201" s="94"/>
      <c r="E201" s="94"/>
      <c r="F201" s="94"/>
      <c r="G201" s="94"/>
      <c r="H201" s="94"/>
      <c r="I201" s="31"/>
    </row>
    <row r="202" spans="1:9" s="26" customFormat="1" x14ac:dyDescent="0.25">
      <c r="A202" s="12" t="s">
        <v>10</v>
      </c>
      <c r="B202" s="40">
        <v>2.7537127147929941E-2</v>
      </c>
      <c r="C202" s="40">
        <v>1.1060416502409187E-4</v>
      </c>
      <c r="D202" s="40">
        <v>-4.6513997712048331E-4</v>
      </c>
      <c r="E202" s="40">
        <v>-2.5371271479299098E-4</v>
      </c>
      <c r="F202" s="40">
        <v>-2.5371271479299098E-4</v>
      </c>
      <c r="G202" s="40">
        <v>-2.6675165906247522E-2</v>
      </c>
      <c r="H202" s="41">
        <v>0</v>
      </c>
      <c r="I202" s="31"/>
    </row>
    <row r="203" spans="1:9" s="26" customFormat="1" x14ac:dyDescent="0.25">
      <c r="A203" s="12" t="s">
        <v>3</v>
      </c>
      <c r="B203" s="40">
        <v>-3.1753266006152581E-3</v>
      </c>
      <c r="C203" s="40">
        <v>-1.4800816588094508E-3</v>
      </c>
      <c r="D203" s="40">
        <v>-5.9047150219601282E-4</v>
      </c>
      <c r="E203" s="40">
        <v>5.6516558067332633E-4</v>
      </c>
      <c r="F203" s="40">
        <v>1.2816630900544567E-4</v>
      </c>
      <c r="G203" s="40">
        <v>4.5525478719420365E-3</v>
      </c>
      <c r="H203" s="41">
        <v>0</v>
      </c>
      <c r="I203" s="31"/>
    </row>
    <row r="204" spans="1:9" s="26" customFormat="1" x14ac:dyDescent="0.25">
      <c r="A204" s="12" t="s">
        <v>0</v>
      </c>
      <c r="B204" s="40">
        <v>-0.14543181963584656</v>
      </c>
      <c r="C204" s="40">
        <v>-4.7414599565984237E-4</v>
      </c>
      <c r="D204" s="40">
        <v>1.7179939634472455E-3</v>
      </c>
      <c r="E204" s="40">
        <v>-5.9266673663193313E-4</v>
      </c>
      <c r="F204" s="40">
        <v>8.5399646118624315E-4</v>
      </c>
      <c r="G204" s="40">
        <v>0.1439266419435048</v>
      </c>
      <c r="H204" s="41">
        <v>0</v>
      </c>
      <c r="I204" s="31"/>
    </row>
    <row r="205" spans="1:9" s="26" customFormat="1" x14ac:dyDescent="0.25">
      <c r="A205" s="12" t="s">
        <v>1</v>
      </c>
      <c r="B205" s="40">
        <v>-0.10381701310668037</v>
      </c>
      <c r="C205" s="40">
        <v>5.1724502292722994E-4</v>
      </c>
      <c r="D205" s="40">
        <v>8.5048578523720273E-4</v>
      </c>
      <c r="E205" s="40">
        <v>1.3180226120625583E-3</v>
      </c>
      <c r="F205" s="40">
        <v>2.3774133865459104E-3</v>
      </c>
      <c r="G205" s="40">
        <v>9.8753846299907466E-2</v>
      </c>
      <c r="H205" s="41">
        <v>0</v>
      </c>
      <c r="I205" s="31"/>
    </row>
    <row r="206" spans="1:9" s="26" customFormat="1" x14ac:dyDescent="0.25">
      <c r="A206" s="42" t="s">
        <v>2</v>
      </c>
      <c r="B206" s="40">
        <v>-1.8641618660265813E-2</v>
      </c>
      <c r="C206" s="40">
        <v>2.8780687025057889E-4</v>
      </c>
      <c r="D206" s="40">
        <v>-1.0957245585001864E-3</v>
      </c>
      <c r="E206" s="40">
        <v>-5.5620735309327898E-4</v>
      </c>
      <c r="F206" s="40">
        <v>-1.4864540061500574E-3</v>
      </c>
      <c r="G206" s="40">
        <v>2.1492197707758787E-2</v>
      </c>
      <c r="H206" s="41">
        <v>0</v>
      </c>
      <c r="I206" s="31"/>
    </row>
    <row r="207" spans="1:9" s="26" customFormat="1" x14ac:dyDescent="0.25">
      <c r="A207" s="12" t="s">
        <v>231</v>
      </c>
      <c r="B207" s="40">
        <f t="shared" ref="B207:B212" si="21">B195-B194</f>
        <v>-1.2528302489135959E-2</v>
      </c>
      <c r="C207" s="40">
        <f t="shared" ref="C207:H212" si="22">C195-C194</f>
        <v>7.8372981614894047E-4</v>
      </c>
      <c r="D207" s="40">
        <f t="shared" si="22"/>
        <v>-6.730005840307144E-4</v>
      </c>
      <c r="E207" s="40">
        <f t="shared" si="22"/>
        <v>1.4567304001796553E-3</v>
      </c>
      <c r="F207" s="40">
        <f t="shared" si="22"/>
        <v>-5.45633687778946E-5</v>
      </c>
      <c r="G207" s="40">
        <f t="shared" si="22"/>
        <v>1.101540622561592E-2</v>
      </c>
      <c r="H207" s="41">
        <f t="shared" si="22"/>
        <v>0</v>
      </c>
      <c r="I207" s="31"/>
    </row>
    <row r="208" spans="1:9" s="26" customFormat="1" x14ac:dyDescent="0.25">
      <c r="A208" s="12" t="s">
        <v>233</v>
      </c>
      <c r="B208" s="40">
        <f t="shared" si="21"/>
        <v>-2.1731414993660103E-4</v>
      </c>
      <c r="C208" s="40">
        <f t="shared" si="22"/>
        <v>-8.720173965695811E-4</v>
      </c>
      <c r="D208" s="40">
        <f t="shared" si="22"/>
        <v>5.6941434477491334E-4</v>
      </c>
      <c r="E208" s="40">
        <f t="shared" si="22"/>
        <v>-8.4583912669291671E-4</v>
      </c>
      <c r="F208" s="40">
        <f t="shared" si="22"/>
        <v>-8.7041514841328842E-4</v>
      </c>
      <c r="G208" s="40">
        <f t="shared" si="22"/>
        <v>2.2361714768375229E-3</v>
      </c>
      <c r="H208" s="41">
        <f t="shared" si="22"/>
        <v>0</v>
      </c>
      <c r="I208" s="31"/>
    </row>
    <row r="209" spans="1:10" s="26" customFormat="1" x14ac:dyDescent="0.25">
      <c r="A209" s="12" t="s">
        <v>267</v>
      </c>
      <c r="B209" s="40">
        <f t="shared" si="21"/>
        <v>-1.6990501110884709E-2</v>
      </c>
      <c r="C209" s="40">
        <f t="shared" si="22"/>
        <v>-1.0089804862646202E-3</v>
      </c>
      <c r="D209" s="40">
        <f t="shared" si="22"/>
        <v>-3.0281643094182782E-4</v>
      </c>
      <c r="E209" s="40">
        <f t="shared" si="22"/>
        <v>1.3997778016054869E-3</v>
      </c>
      <c r="F209" s="40">
        <f t="shared" si="22"/>
        <v>1.0404098926641791E-3</v>
      </c>
      <c r="G209" s="40">
        <f t="shared" si="22"/>
        <v>1.5862110333821455E-2</v>
      </c>
      <c r="H209" s="41">
        <f t="shared" si="22"/>
        <v>0</v>
      </c>
      <c r="I209" s="31"/>
    </row>
    <row r="210" spans="1:10" s="26" customFormat="1" x14ac:dyDescent="0.25">
      <c r="A210" s="12" t="s">
        <v>268</v>
      </c>
      <c r="B210" s="40">
        <f t="shared" si="21"/>
        <v>5.2638309596958616E-3</v>
      </c>
      <c r="C210" s="40">
        <f t="shared" si="22"/>
        <v>3.0776758077750901E-5</v>
      </c>
      <c r="D210" s="40">
        <f t="shared" si="22"/>
        <v>-4.7440076315392811E-4</v>
      </c>
      <c r="E210" s="40">
        <f t="shared" si="22"/>
        <v>-2.6192346329784776E-3</v>
      </c>
      <c r="F210" s="40">
        <f t="shared" si="22"/>
        <v>-1.0170496156755192E-3</v>
      </c>
      <c r="G210" s="40">
        <f t="shared" si="22"/>
        <v>-1.1839227059656787E-3</v>
      </c>
      <c r="H210" s="41">
        <f t="shared" si="22"/>
        <v>0</v>
      </c>
      <c r="I210" s="31"/>
    </row>
    <row r="211" spans="1:10" s="26" customFormat="1" x14ac:dyDescent="0.25">
      <c r="A211" s="12" t="s">
        <v>278</v>
      </c>
      <c r="B211" s="40">
        <f t="shared" si="21"/>
        <v>4.4253967256035337E-3</v>
      </c>
      <c r="C211" s="40">
        <f t="shared" ref="C211:G211" si="23">C199-C198</f>
        <v>-8.5527188481224984E-4</v>
      </c>
      <c r="D211" s="40">
        <f t="shared" si="23"/>
        <v>-4.6651193717031809E-4</v>
      </c>
      <c r="E211" s="40">
        <f t="shared" si="23"/>
        <v>9.9174282476571958E-4</v>
      </c>
      <c r="F211" s="40">
        <f t="shared" si="23"/>
        <v>1.4598745950512122E-4</v>
      </c>
      <c r="G211" s="40">
        <f t="shared" si="23"/>
        <v>-4.2413431878918217E-3</v>
      </c>
      <c r="H211" s="41">
        <f t="shared" si="22"/>
        <v>0</v>
      </c>
      <c r="I211" s="31"/>
    </row>
    <row r="212" spans="1:10" s="90" customFormat="1" x14ac:dyDescent="0.25">
      <c r="A212" s="92" t="s">
        <v>279</v>
      </c>
      <c r="B212" s="74">
        <f t="shared" si="21"/>
        <v>-5.9641755640939126E-3</v>
      </c>
      <c r="C212" s="74">
        <f t="shared" ref="C212:G212" si="24">C200-C199</f>
        <v>1.4869747432073688E-3</v>
      </c>
      <c r="D212" s="74">
        <f t="shared" si="24"/>
        <v>-5.9121840592857452E-4</v>
      </c>
      <c r="E212" s="74">
        <f t="shared" si="24"/>
        <v>-9.9248001248504339E-4</v>
      </c>
      <c r="F212" s="74">
        <f t="shared" si="24"/>
        <v>-7.8117520530067994E-4</v>
      </c>
      <c r="G212" s="74">
        <f t="shared" si="24"/>
        <v>6.8420744446008319E-3</v>
      </c>
      <c r="H212" s="85">
        <f t="shared" si="22"/>
        <v>0</v>
      </c>
      <c r="I212" s="88"/>
    </row>
    <row r="213" spans="1:10" s="26" customFormat="1" ht="24.95" customHeight="1" x14ac:dyDescent="0.25">
      <c r="A213" s="112" t="s">
        <v>225</v>
      </c>
      <c r="B213" s="112"/>
      <c r="C213" s="112"/>
      <c r="D213" s="112"/>
      <c r="E213" s="112"/>
      <c r="F213" s="112"/>
      <c r="G213" s="112"/>
      <c r="H213" s="112"/>
      <c r="I213" s="31"/>
    </row>
    <row r="214" spans="1:10" s="26" customFormat="1" x14ac:dyDescent="0.25">
      <c r="A214" s="104"/>
      <c r="B214" s="104"/>
      <c r="C214" s="104"/>
      <c r="D214" s="104"/>
      <c r="E214" s="104"/>
      <c r="F214" s="104"/>
      <c r="G214" s="104"/>
      <c r="H214" s="104"/>
      <c r="I214" s="31"/>
    </row>
    <row r="215" spans="1:10" s="26" customFormat="1" x14ac:dyDescent="0.25">
      <c r="A215" s="106" t="s">
        <v>228</v>
      </c>
      <c r="B215" s="106"/>
      <c r="C215" s="106"/>
      <c r="D215" s="106"/>
      <c r="E215" s="106"/>
      <c r="F215" s="106"/>
      <c r="G215" s="106"/>
      <c r="H215" s="106"/>
      <c r="I215" s="27"/>
      <c r="J215" s="27"/>
    </row>
    <row r="216" spans="1:10" x14ac:dyDescent="0.25">
      <c r="A216" s="18"/>
      <c r="H216" s="19"/>
    </row>
    <row r="217" spans="1:10" x14ac:dyDescent="0.25">
      <c r="A217" s="18"/>
      <c r="H217" s="19"/>
    </row>
    <row r="218" spans="1:10" x14ac:dyDescent="0.25">
      <c r="A218" s="18"/>
      <c r="H218" s="19"/>
    </row>
    <row r="219" spans="1:10" x14ac:dyDescent="0.25">
      <c r="A219" s="18"/>
      <c r="H219" s="19"/>
    </row>
    <row r="220" spans="1:10" x14ac:dyDescent="0.25">
      <c r="A220" s="18"/>
      <c r="H220" s="19"/>
    </row>
    <row r="221" spans="1:10" x14ac:dyDescent="0.25">
      <c r="A221" s="18"/>
      <c r="H221" s="19"/>
    </row>
    <row r="222" spans="1:10" x14ac:dyDescent="0.25">
      <c r="A222" s="18"/>
      <c r="H222" s="19"/>
    </row>
    <row r="223" spans="1:10" x14ac:dyDescent="0.25">
      <c r="A223" s="18"/>
      <c r="H223" s="19"/>
    </row>
    <row r="224" spans="1:10" x14ac:dyDescent="0.25">
      <c r="A224" s="18"/>
      <c r="H224" s="19"/>
    </row>
    <row r="225" spans="1:8" x14ac:dyDescent="0.25">
      <c r="A225" s="18"/>
      <c r="H225" s="19"/>
    </row>
    <row r="226" spans="1:8" x14ac:dyDescent="0.25">
      <c r="A226" s="7" t="s">
        <v>138</v>
      </c>
    </row>
  </sheetData>
  <mergeCells count="35">
    <mergeCell ref="A86:H86"/>
    <mergeCell ref="A99:H99"/>
    <mergeCell ref="A100:H100"/>
    <mergeCell ref="A111:H111"/>
    <mergeCell ref="B112:H112"/>
    <mergeCell ref="A47:H47"/>
    <mergeCell ref="A57:H57"/>
    <mergeCell ref="B58:H58"/>
    <mergeCell ref="A60:H60"/>
    <mergeCell ref="A73:H73"/>
    <mergeCell ref="A153:H153"/>
    <mergeCell ref="A98:H98"/>
    <mergeCell ref="A215:H215"/>
    <mergeCell ref="A172:H172"/>
    <mergeCell ref="B173:H173"/>
    <mergeCell ref="A175:H175"/>
    <mergeCell ref="A188:H188"/>
    <mergeCell ref="A201:H201"/>
    <mergeCell ref="A214:H214"/>
    <mergeCell ref="A152:H152"/>
    <mergeCell ref="A213:H213"/>
    <mergeCell ref="A154:H154"/>
    <mergeCell ref="A114:H114"/>
    <mergeCell ref="A127:H127"/>
    <mergeCell ref="A140:H140"/>
    <mergeCell ref="A20:H20"/>
    <mergeCell ref="A33:H33"/>
    <mergeCell ref="A46:H46"/>
    <mergeCell ref="A1:H1"/>
    <mergeCell ref="A2:H2"/>
    <mergeCell ref="A3:H3"/>
    <mergeCell ref="A4:H4"/>
    <mergeCell ref="B5:H5"/>
    <mergeCell ref="A7:H7"/>
    <mergeCell ref="A45:H45"/>
  </mergeCells>
  <hyperlinks>
    <hyperlink ref="A226" r:id="rId1"/>
  </hyperlinks>
  <pageMargins left="0.70866141732283472" right="0.70866141732283472" top="0.74803149606299213" bottom="0.74803149606299213" header="0.31496062992125984" footer="0.31496062992125984"/>
  <pageSetup paperSize="9" scale="76" fitToHeight="10" orientation="portrait" r:id="rId2"/>
  <rowBreaks count="3" manualBreakCount="3">
    <brk id="56" max="16383" man="1"/>
    <brk id="110" max="16383" man="1"/>
    <brk id="171" max="16383"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topLeftCell="A31" workbookViewId="0">
      <selection activeCell="M164" sqref="M164"/>
    </sheetView>
  </sheetViews>
  <sheetFormatPr defaultColWidth="11.5703125" defaultRowHeight="15" x14ac:dyDescent="0.25"/>
  <cols>
    <col min="1" max="1" width="24.7109375" style="10" customWidth="1"/>
    <col min="2" max="7" width="12.7109375" style="10" customWidth="1"/>
    <col min="8" max="10" width="11.5703125" style="10"/>
    <col min="11" max="11" width="11.5703125" style="10" customWidth="1"/>
    <col min="12" max="224" width="11.5703125" style="10"/>
    <col min="225" max="225" width="51.5703125" style="10" customWidth="1"/>
    <col min="226" max="227" width="11.5703125" style="10"/>
    <col min="228" max="228" width="12" style="10" customWidth="1"/>
    <col min="229" max="480" width="11.5703125" style="10"/>
    <col min="481" max="481" width="51.5703125" style="10" customWidth="1"/>
    <col min="482" max="483" width="11.5703125" style="10"/>
    <col min="484" max="484" width="12" style="10" customWidth="1"/>
    <col min="485" max="736" width="11.5703125" style="10"/>
    <col min="737" max="737" width="51.5703125" style="10" customWidth="1"/>
    <col min="738" max="739" width="11.5703125" style="10"/>
    <col min="740" max="740" width="12" style="10" customWidth="1"/>
    <col min="741" max="992" width="11.5703125" style="10"/>
    <col min="993" max="993" width="51.5703125" style="10" customWidth="1"/>
    <col min="994" max="995" width="11.5703125" style="10"/>
    <col min="996" max="996" width="12" style="10" customWidth="1"/>
    <col min="997" max="1248" width="11.5703125" style="10"/>
    <col min="1249" max="1249" width="51.5703125" style="10" customWidth="1"/>
    <col min="1250" max="1251" width="11.5703125" style="10"/>
    <col min="1252" max="1252" width="12" style="10" customWidth="1"/>
    <col min="1253" max="1504" width="11.5703125" style="10"/>
    <col min="1505" max="1505" width="51.5703125" style="10" customWidth="1"/>
    <col min="1506" max="1507" width="11.5703125" style="10"/>
    <col min="1508" max="1508" width="12" style="10" customWidth="1"/>
    <col min="1509" max="1760" width="11.5703125" style="10"/>
    <col min="1761" max="1761" width="51.5703125" style="10" customWidth="1"/>
    <col min="1762" max="1763" width="11.5703125" style="10"/>
    <col min="1764" max="1764" width="12" style="10" customWidth="1"/>
    <col min="1765" max="2016" width="11.5703125" style="10"/>
    <col min="2017" max="2017" width="51.5703125" style="10" customWidth="1"/>
    <col min="2018" max="2019" width="11.5703125" style="10"/>
    <col min="2020" max="2020" width="12" style="10" customWidth="1"/>
    <col min="2021" max="2272" width="11.5703125" style="10"/>
    <col min="2273" max="2273" width="51.5703125" style="10" customWidth="1"/>
    <col min="2274" max="2275" width="11.5703125" style="10"/>
    <col min="2276" max="2276" width="12" style="10" customWidth="1"/>
    <col min="2277" max="2528" width="11.5703125" style="10"/>
    <col min="2529" max="2529" width="51.5703125" style="10" customWidth="1"/>
    <col min="2530" max="2531" width="11.5703125" style="10"/>
    <col min="2532" max="2532" width="12" style="10" customWidth="1"/>
    <col min="2533" max="2784" width="11.5703125" style="10"/>
    <col min="2785" max="2785" width="51.5703125" style="10" customWidth="1"/>
    <col min="2786" max="2787" width="11.5703125" style="10"/>
    <col min="2788" max="2788" width="12" style="10" customWidth="1"/>
    <col min="2789" max="3040" width="11.5703125" style="10"/>
    <col min="3041" max="3041" width="51.5703125" style="10" customWidth="1"/>
    <col min="3042" max="3043" width="11.5703125" style="10"/>
    <col min="3044" max="3044" width="12" style="10" customWidth="1"/>
    <col min="3045" max="3296" width="11.5703125" style="10"/>
    <col min="3297" max="3297" width="51.5703125" style="10" customWidth="1"/>
    <col min="3298" max="3299" width="11.5703125" style="10"/>
    <col min="3300" max="3300" width="12" style="10" customWidth="1"/>
    <col min="3301" max="3552" width="11.5703125" style="10"/>
    <col min="3553" max="3553" width="51.5703125" style="10" customWidth="1"/>
    <col min="3554" max="3555" width="11.5703125" style="10"/>
    <col min="3556" max="3556" width="12" style="10" customWidth="1"/>
    <col min="3557" max="3808" width="11.5703125" style="10"/>
    <col min="3809" max="3809" width="51.5703125" style="10" customWidth="1"/>
    <col min="3810" max="3811" width="11.5703125" style="10"/>
    <col min="3812" max="3812" width="12" style="10" customWidth="1"/>
    <col min="3813" max="4064" width="11.5703125" style="10"/>
    <col min="4065" max="4065" width="51.5703125" style="10" customWidth="1"/>
    <col min="4066" max="4067" width="11.5703125" style="10"/>
    <col min="4068" max="4068" width="12" style="10" customWidth="1"/>
    <col min="4069" max="4320" width="11.5703125" style="10"/>
    <col min="4321" max="4321" width="51.5703125" style="10" customWidth="1"/>
    <col min="4322" max="4323" width="11.5703125" style="10"/>
    <col min="4324" max="4324" width="12" style="10" customWidth="1"/>
    <col min="4325" max="4576" width="11.5703125" style="10"/>
    <col min="4577" max="4577" width="51.5703125" style="10" customWidth="1"/>
    <col min="4578" max="4579" width="11.5703125" style="10"/>
    <col min="4580" max="4580" width="12" style="10" customWidth="1"/>
    <col min="4581" max="4832" width="11.5703125" style="10"/>
    <col min="4833" max="4833" width="51.5703125" style="10" customWidth="1"/>
    <col min="4834" max="4835" width="11.5703125" style="10"/>
    <col min="4836" max="4836" width="12" style="10" customWidth="1"/>
    <col min="4837" max="5088" width="11.5703125" style="10"/>
    <col min="5089" max="5089" width="51.5703125" style="10" customWidth="1"/>
    <col min="5090" max="5091" width="11.5703125" style="10"/>
    <col min="5092" max="5092" width="12" style="10" customWidth="1"/>
    <col min="5093" max="5344" width="11.5703125" style="10"/>
    <col min="5345" max="5345" width="51.5703125" style="10" customWidth="1"/>
    <col min="5346" max="5347" width="11.5703125" style="10"/>
    <col min="5348" max="5348" width="12" style="10" customWidth="1"/>
    <col min="5349" max="5600" width="11.5703125" style="10"/>
    <col min="5601" max="5601" width="51.5703125" style="10" customWidth="1"/>
    <col min="5602" max="5603" width="11.5703125" style="10"/>
    <col min="5604" max="5604" width="12" style="10" customWidth="1"/>
    <col min="5605" max="5856" width="11.5703125" style="10"/>
    <col min="5857" max="5857" width="51.5703125" style="10" customWidth="1"/>
    <col min="5858" max="5859" width="11.5703125" style="10"/>
    <col min="5860" max="5860" width="12" style="10" customWidth="1"/>
    <col min="5861" max="6112" width="11.5703125" style="10"/>
    <col min="6113" max="6113" width="51.5703125" style="10" customWidth="1"/>
    <col min="6114" max="6115" width="11.5703125" style="10"/>
    <col min="6116" max="6116" width="12" style="10" customWidth="1"/>
    <col min="6117" max="6368" width="11.5703125" style="10"/>
    <col min="6369" max="6369" width="51.5703125" style="10" customWidth="1"/>
    <col min="6370" max="6371" width="11.5703125" style="10"/>
    <col min="6372" max="6372" width="12" style="10" customWidth="1"/>
    <col min="6373" max="6624" width="11.5703125" style="10"/>
    <col min="6625" max="6625" width="51.5703125" style="10" customWidth="1"/>
    <col min="6626" max="6627" width="11.5703125" style="10"/>
    <col min="6628" max="6628" width="12" style="10" customWidth="1"/>
    <col min="6629" max="6880" width="11.5703125" style="10"/>
    <col min="6881" max="6881" width="51.5703125" style="10" customWidth="1"/>
    <col min="6882" max="6883" width="11.5703125" style="10"/>
    <col min="6884" max="6884" width="12" style="10" customWidth="1"/>
    <col min="6885" max="7136" width="11.5703125" style="10"/>
    <col min="7137" max="7137" width="51.5703125" style="10" customWidth="1"/>
    <col min="7138" max="7139" width="11.5703125" style="10"/>
    <col min="7140" max="7140" width="12" style="10" customWidth="1"/>
    <col min="7141" max="7392" width="11.5703125" style="10"/>
    <col min="7393" max="7393" width="51.5703125" style="10" customWidth="1"/>
    <col min="7394" max="7395" width="11.5703125" style="10"/>
    <col min="7396" max="7396" width="12" style="10" customWidth="1"/>
    <col min="7397" max="7648" width="11.5703125" style="10"/>
    <col min="7649" max="7649" width="51.5703125" style="10" customWidth="1"/>
    <col min="7650" max="7651" width="11.5703125" style="10"/>
    <col min="7652" max="7652" width="12" style="10" customWidth="1"/>
    <col min="7653" max="7904" width="11.5703125" style="10"/>
    <col min="7905" max="7905" width="51.5703125" style="10" customWidth="1"/>
    <col min="7906" max="7907" width="11.5703125" style="10"/>
    <col min="7908" max="7908" width="12" style="10" customWidth="1"/>
    <col min="7909" max="8160" width="11.5703125" style="10"/>
    <col min="8161" max="8161" width="51.5703125" style="10" customWidth="1"/>
    <col min="8162" max="8163" width="11.5703125" style="10"/>
    <col min="8164" max="8164" width="12" style="10" customWidth="1"/>
    <col min="8165" max="8416" width="11.5703125" style="10"/>
    <col min="8417" max="8417" width="51.5703125" style="10" customWidth="1"/>
    <col min="8418" max="8419" width="11.5703125" style="10"/>
    <col min="8420" max="8420" width="12" style="10" customWidth="1"/>
    <col min="8421" max="8672" width="11.5703125" style="10"/>
    <col min="8673" max="8673" width="51.5703125" style="10" customWidth="1"/>
    <col min="8674" max="8675" width="11.5703125" style="10"/>
    <col min="8676" max="8676" width="12" style="10" customWidth="1"/>
    <col min="8677" max="8928" width="11.5703125" style="10"/>
    <col min="8929" max="8929" width="51.5703125" style="10" customWidth="1"/>
    <col min="8930" max="8931" width="11.5703125" style="10"/>
    <col min="8932" max="8932" width="12" style="10" customWidth="1"/>
    <col min="8933" max="9184" width="11.5703125" style="10"/>
    <col min="9185" max="9185" width="51.5703125" style="10" customWidth="1"/>
    <col min="9186" max="9187" width="11.5703125" style="10"/>
    <col min="9188" max="9188" width="12" style="10" customWidth="1"/>
    <col min="9189" max="9440" width="11.5703125" style="10"/>
    <col min="9441" max="9441" width="51.5703125" style="10" customWidth="1"/>
    <col min="9442" max="9443" width="11.5703125" style="10"/>
    <col min="9444" max="9444" width="12" style="10" customWidth="1"/>
    <col min="9445" max="9696" width="11.5703125" style="10"/>
    <col min="9697" max="9697" width="51.5703125" style="10" customWidth="1"/>
    <col min="9698" max="9699" width="11.5703125" style="10"/>
    <col min="9700" max="9700" width="12" style="10" customWidth="1"/>
    <col min="9701" max="9952" width="11.5703125" style="10"/>
    <col min="9953" max="9953" width="51.5703125" style="10" customWidth="1"/>
    <col min="9954" max="9955" width="11.5703125" style="10"/>
    <col min="9956" max="9956" width="12" style="10" customWidth="1"/>
    <col min="9957" max="10208" width="11.5703125" style="10"/>
    <col min="10209" max="10209" width="51.5703125" style="10" customWidth="1"/>
    <col min="10210" max="10211" width="11.5703125" style="10"/>
    <col min="10212" max="10212" width="12" style="10" customWidth="1"/>
    <col min="10213" max="10464" width="11.5703125" style="10"/>
    <col min="10465" max="10465" width="51.5703125" style="10" customWidth="1"/>
    <col min="10466" max="10467" width="11.5703125" style="10"/>
    <col min="10468" max="10468" width="12" style="10" customWidth="1"/>
    <col min="10469" max="10720" width="11.5703125" style="10"/>
    <col min="10721" max="10721" width="51.5703125" style="10" customWidth="1"/>
    <col min="10722" max="10723" width="11.5703125" style="10"/>
    <col min="10724" max="10724" width="12" style="10" customWidth="1"/>
    <col min="10725" max="10976" width="11.5703125" style="10"/>
    <col min="10977" max="10977" width="51.5703125" style="10" customWidth="1"/>
    <col min="10978" max="10979" width="11.5703125" style="10"/>
    <col min="10980" max="10980" width="12" style="10" customWidth="1"/>
    <col min="10981" max="11232" width="11.5703125" style="10"/>
    <col min="11233" max="11233" width="51.5703125" style="10" customWidth="1"/>
    <col min="11234" max="11235" width="11.5703125" style="10"/>
    <col min="11236" max="11236" width="12" style="10" customWidth="1"/>
    <col min="11237" max="11488" width="11.5703125" style="10"/>
    <col min="11489" max="11489" width="51.5703125" style="10" customWidth="1"/>
    <col min="11490" max="11491" width="11.5703125" style="10"/>
    <col min="11492" max="11492" width="12" style="10" customWidth="1"/>
    <col min="11493" max="11744" width="11.5703125" style="10"/>
    <col min="11745" max="11745" width="51.5703125" style="10" customWidth="1"/>
    <col min="11746" max="11747" width="11.5703125" style="10"/>
    <col min="11748" max="11748" width="12" style="10" customWidth="1"/>
    <col min="11749" max="12000" width="11.5703125" style="10"/>
    <col min="12001" max="12001" width="51.5703125" style="10" customWidth="1"/>
    <col min="12002" max="12003" width="11.5703125" style="10"/>
    <col min="12004" max="12004" width="12" style="10" customWidth="1"/>
    <col min="12005" max="12256" width="11.5703125" style="10"/>
    <col min="12257" max="12257" width="51.5703125" style="10" customWidth="1"/>
    <col min="12258" max="12259" width="11.5703125" style="10"/>
    <col min="12260" max="12260" width="12" style="10" customWidth="1"/>
    <col min="12261" max="12512" width="11.5703125" style="10"/>
    <col min="12513" max="12513" width="51.5703125" style="10" customWidth="1"/>
    <col min="12514" max="12515" width="11.5703125" style="10"/>
    <col min="12516" max="12516" width="12" style="10" customWidth="1"/>
    <col min="12517" max="12768" width="11.5703125" style="10"/>
    <col min="12769" max="12769" width="51.5703125" style="10" customWidth="1"/>
    <col min="12770" max="12771" width="11.5703125" style="10"/>
    <col min="12772" max="12772" width="12" style="10" customWidth="1"/>
    <col min="12773" max="13024" width="11.5703125" style="10"/>
    <col min="13025" max="13025" width="51.5703125" style="10" customWidth="1"/>
    <col min="13026" max="13027" width="11.5703125" style="10"/>
    <col min="13028" max="13028" width="12" style="10" customWidth="1"/>
    <col min="13029" max="13280" width="11.5703125" style="10"/>
    <col min="13281" max="13281" width="51.5703125" style="10" customWidth="1"/>
    <col min="13282" max="13283" width="11.5703125" style="10"/>
    <col min="13284" max="13284" width="12" style="10" customWidth="1"/>
    <col min="13285" max="13536" width="11.5703125" style="10"/>
    <col min="13537" max="13537" width="51.5703125" style="10" customWidth="1"/>
    <col min="13538" max="13539" width="11.5703125" style="10"/>
    <col min="13540" max="13540" width="12" style="10" customWidth="1"/>
    <col min="13541" max="13792" width="11.5703125" style="10"/>
    <col min="13793" max="13793" width="51.5703125" style="10" customWidth="1"/>
    <col min="13794" max="13795" width="11.5703125" style="10"/>
    <col min="13796" max="13796" width="12" style="10" customWidth="1"/>
    <col min="13797" max="14048" width="11.5703125" style="10"/>
    <col min="14049" max="14049" width="51.5703125" style="10" customWidth="1"/>
    <col min="14050" max="14051" width="11.5703125" style="10"/>
    <col min="14052" max="14052" width="12" style="10" customWidth="1"/>
    <col min="14053" max="14304" width="11.5703125" style="10"/>
    <col min="14305" max="14305" width="51.5703125" style="10" customWidth="1"/>
    <col min="14306" max="14307" width="11.5703125" style="10"/>
    <col min="14308" max="14308" width="12" style="10" customWidth="1"/>
    <col min="14309" max="14560" width="11.5703125" style="10"/>
    <col min="14561" max="14561" width="51.5703125" style="10" customWidth="1"/>
    <col min="14562" max="14563" width="11.5703125" style="10"/>
    <col min="14564" max="14564" width="12" style="10" customWidth="1"/>
    <col min="14565" max="14816" width="11.5703125" style="10"/>
    <col min="14817" max="14817" width="51.5703125" style="10" customWidth="1"/>
    <col min="14818" max="14819" width="11.5703125" style="10"/>
    <col min="14820" max="14820" width="12" style="10" customWidth="1"/>
    <col min="14821" max="15072" width="11.5703125" style="10"/>
    <col min="15073" max="15073" width="51.5703125" style="10" customWidth="1"/>
    <col min="15074" max="15075" width="11.5703125" style="10"/>
    <col min="15076" max="15076" width="12" style="10" customWidth="1"/>
    <col min="15077" max="15328" width="11.5703125" style="10"/>
    <col min="15329" max="15329" width="51.5703125" style="10" customWidth="1"/>
    <col min="15330" max="15331" width="11.5703125" style="10"/>
    <col min="15332" max="15332" width="12" style="10" customWidth="1"/>
    <col min="15333" max="15584" width="11.5703125" style="10"/>
    <col min="15585" max="15585" width="51.5703125" style="10" customWidth="1"/>
    <col min="15586" max="15587" width="11.5703125" style="10"/>
    <col min="15588" max="15588" width="12" style="10" customWidth="1"/>
    <col min="15589" max="15840" width="11.5703125" style="10"/>
    <col min="15841" max="15841" width="51.5703125" style="10" customWidth="1"/>
    <col min="15842" max="15843" width="11.5703125" style="10"/>
    <col min="15844" max="15844" width="12" style="10" customWidth="1"/>
    <col min="15845" max="16096" width="11.5703125" style="10"/>
    <col min="16097" max="16097" width="51.5703125" style="10" customWidth="1"/>
    <col min="16098" max="16099" width="11.5703125" style="10"/>
    <col min="16100" max="16100" width="12" style="10" customWidth="1"/>
    <col min="16101" max="16384" width="11.5703125" style="10"/>
  </cols>
  <sheetData>
    <row r="1" spans="1:9" ht="75" customHeight="1" x14ac:dyDescent="0.25">
      <c r="A1" s="105"/>
      <c r="B1" s="105"/>
      <c r="C1" s="105"/>
      <c r="D1" s="105"/>
      <c r="E1" s="105"/>
      <c r="F1" s="105"/>
      <c r="G1" s="105"/>
      <c r="H1" s="105"/>
      <c r="I1" s="23"/>
    </row>
    <row r="2" spans="1:9" s="26" customFormat="1" ht="15" customHeight="1" x14ac:dyDescent="0.25">
      <c r="A2" s="98" t="s">
        <v>144</v>
      </c>
      <c r="B2" s="98"/>
      <c r="C2" s="98"/>
      <c r="D2" s="98"/>
      <c r="E2" s="98"/>
      <c r="F2" s="98"/>
      <c r="G2" s="98"/>
      <c r="H2" s="98"/>
      <c r="I2" s="8"/>
    </row>
    <row r="3" spans="1:9" s="26" customFormat="1" ht="24.95" customHeight="1" x14ac:dyDescent="0.25">
      <c r="A3" s="99" t="str">
        <f>Contents!A3</f>
        <v>Released: December 2016</v>
      </c>
      <c r="B3" s="99"/>
      <c r="C3" s="99"/>
      <c r="D3" s="99"/>
      <c r="E3" s="99"/>
      <c r="F3" s="99"/>
      <c r="G3" s="99"/>
      <c r="H3" s="99"/>
      <c r="I3" s="64"/>
    </row>
    <row r="4" spans="1:9" s="26" customFormat="1" ht="15" customHeight="1" x14ac:dyDescent="0.25">
      <c r="A4" s="106" t="s">
        <v>234</v>
      </c>
      <c r="B4" s="106"/>
      <c r="C4" s="106"/>
      <c r="D4" s="106"/>
      <c r="E4" s="106"/>
      <c r="F4" s="106"/>
      <c r="G4" s="106"/>
      <c r="H4" s="106"/>
      <c r="I4" s="64"/>
    </row>
    <row r="5" spans="1:9" s="26" customFormat="1" ht="15" customHeight="1" x14ac:dyDescent="0.25">
      <c r="A5" s="27"/>
      <c r="B5" s="27"/>
      <c r="C5" s="100" t="s">
        <v>243</v>
      </c>
      <c r="D5" s="100"/>
      <c r="E5" s="100"/>
      <c r="F5" s="100"/>
      <c r="G5" s="100"/>
      <c r="H5" s="100"/>
      <c r="I5" s="64"/>
    </row>
    <row r="6" spans="1:9" s="26" customFormat="1" ht="39.950000000000003" customHeight="1" x14ac:dyDescent="0.25">
      <c r="A6" s="28" t="s">
        <v>72</v>
      </c>
      <c r="B6" s="29" t="s">
        <v>241</v>
      </c>
      <c r="C6" s="65" t="s">
        <v>235</v>
      </c>
      <c r="D6" s="29" t="s">
        <v>236</v>
      </c>
      <c r="E6" s="29" t="s">
        <v>237</v>
      </c>
      <c r="F6" s="29" t="s">
        <v>238</v>
      </c>
      <c r="G6" s="29" t="s">
        <v>239</v>
      </c>
      <c r="H6" s="66" t="s">
        <v>244</v>
      </c>
      <c r="I6" s="67" t="s">
        <v>122</v>
      </c>
    </row>
    <row r="7" spans="1:9" s="26" customFormat="1" ht="15" customHeight="1" x14ac:dyDescent="0.25">
      <c r="A7" s="101" t="s">
        <v>54</v>
      </c>
      <c r="B7" s="101"/>
      <c r="C7" s="101"/>
      <c r="D7" s="101"/>
      <c r="E7" s="101"/>
      <c r="F7" s="101"/>
      <c r="G7" s="101"/>
      <c r="H7" s="101"/>
      <c r="I7" s="101"/>
    </row>
    <row r="8" spans="1:9" s="26" customFormat="1" x14ac:dyDescent="0.25">
      <c r="A8" s="12" t="s">
        <v>1</v>
      </c>
      <c r="B8" s="31">
        <v>2641</v>
      </c>
      <c r="C8" s="68">
        <v>1805</v>
      </c>
      <c r="D8" s="31">
        <v>3637</v>
      </c>
      <c r="E8" s="31">
        <v>8791</v>
      </c>
      <c r="F8" s="31">
        <v>84</v>
      </c>
      <c r="G8" s="31">
        <v>161</v>
      </c>
      <c r="H8" s="45">
        <f>SUM(C8:G8)</f>
        <v>14478</v>
      </c>
      <c r="I8" s="32">
        <v>7733</v>
      </c>
    </row>
    <row r="9" spans="1:9" s="26" customFormat="1" x14ac:dyDescent="0.25">
      <c r="A9" s="12" t="s">
        <v>2</v>
      </c>
      <c r="B9" s="31">
        <v>2465</v>
      </c>
      <c r="C9" s="69">
        <v>1725</v>
      </c>
      <c r="D9" s="31">
        <v>3002</v>
      </c>
      <c r="E9" s="31">
        <v>9683</v>
      </c>
      <c r="F9" s="31">
        <v>76</v>
      </c>
      <c r="G9" s="31">
        <v>166</v>
      </c>
      <c r="H9" s="45">
        <f t="shared" ref="H9:H11" si="0">SUM(C9:G9)</f>
        <v>14652</v>
      </c>
      <c r="I9" s="32">
        <v>7903</v>
      </c>
    </row>
    <row r="10" spans="1:9" s="26" customFormat="1" x14ac:dyDescent="0.25">
      <c r="A10" s="12" t="s">
        <v>231</v>
      </c>
      <c r="B10" s="31">
        <v>2384</v>
      </c>
      <c r="C10" s="69">
        <v>1595</v>
      </c>
      <c r="D10" s="31">
        <v>2533</v>
      </c>
      <c r="E10" s="31">
        <v>10035</v>
      </c>
      <c r="F10" s="31">
        <v>85</v>
      </c>
      <c r="G10" s="31">
        <v>139</v>
      </c>
      <c r="H10" s="45">
        <f t="shared" si="0"/>
        <v>14387</v>
      </c>
      <c r="I10" s="32">
        <v>8054</v>
      </c>
    </row>
    <row r="11" spans="1:9" s="26" customFormat="1" x14ac:dyDescent="0.25">
      <c r="A11" s="12" t="s">
        <v>233</v>
      </c>
      <c r="B11" s="31">
        <v>2821</v>
      </c>
      <c r="C11" s="69">
        <v>1565</v>
      </c>
      <c r="D11" s="31">
        <v>2970</v>
      </c>
      <c r="E11" s="31">
        <v>13093</v>
      </c>
      <c r="F11" s="31">
        <v>80</v>
      </c>
      <c r="G11" s="31">
        <v>179</v>
      </c>
      <c r="H11" s="45">
        <f t="shared" si="0"/>
        <v>17887</v>
      </c>
      <c r="I11" s="32">
        <v>10074</v>
      </c>
    </row>
    <row r="12" spans="1:9" s="26" customFormat="1" x14ac:dyDescent="0.25">
      <c r="A12" s="12" t="s">
        <v>267</v>
      </c>
      <c r="B12" s="31">
        <v>2493</v>
      </c>
      <c r="C12" s="69">
        <v>1322</v>
      </c>
      <c r="D12" s="31">
        <v>2469</v>
      </c>
      <c r="E12" s="31">
        <v>12593</v>
      </c>
      <c r="F12" s="31">
        <v>60</v>
      </c>
      <c r="G12" s="31">
        <v>118</v>
      </c>
      <c r="H12" s="45">
        <f t="shared" ref="H12" si="1">SUM(C12:G12)</f>
        <v>16562</v>
      </c>
      <c r="I12" s="32">
        <f>SUM([2]Sheet1!J167:J191)</f>
        <v>9254</v>
      </c>
    </row>
    <row r="13" spans="1:9" s="26" customFormat="1" x14ac:dyDescent="0.25">
      <c r="A13" s="46" t="s">
        <v>268</v>
      </c>
      <c r="B13" s="31">
        <v>2241</v>
      </c>
      <c r="C13" s="69">
        <v>1199</v>
      </c>
      <c r="D13" s="31">
        <v>2836</v>
      </c>
      <c r="E13" s="31">
        <v>13950</v>
      </c>
      <c r="F13" s="31">
        <v>55</v>
      </c>
      <c r="G13" s="31">
        <v>155</v>
      </c>
      <c r="H13" s="45">
        <v>18195</v>
      </c>
      <c r="I13" s="32">
        <v>9459</v>
      </c>
    </row>
    <row r="14" spans="1:9" s="26" customFormat="1" x14ac:dyDescent="0.25">
      <c r="A14" s="46" t="s">
        <v>278</v>
      </c>
      <c r="B14" s="31">
        <v>1793</v>
      </c>
      <c r="C14" s="69">
        <v>788</v>
      </c>
      <c r="D14" s="31">
        <v>2089</v>
      </c>
      <c r="E14" s="31">
        <v>13231</v>
      </c>
      <c r="F14" s="31">
        <v>56</v>
      </c>
      <c r="G14" s="88">
        <v>115</v>
      </c>
      <c r="H14" s="45">
        <f>SUM(C14:G14)</f>
        <v>16279</v>
      </c>
      <c r="I14" s="32">
        <v>8354</v>
      </c>
    </row>
    <row r="15" spans="1:9" s="91" customFormat="1" x14ac:dyDescent="0.25">
      <c r="A15" s="46" t="s">
        <v>279</v>
      </c>
      <c r="B15" s="31">
        <v>1668</v>
      </c>
      <c r="C15" s="69">
        <v>1009</v>
      </c>
      <c r="D15" s="31">
        <v>2684</v>
      </c>
      <c r="E15" s="31">
        <v>16737</v>
      </c>
      <c r="F15" s="31">
        <v>66</v>
      </c>
      <c r="G15" s="71">
        <v>129</v>
      </c>
      <c r="H15" s="70">
        <f>SUM(C15:G15)</f>
        <v>20625</v>
      </c>
      <c r="I15" s="32">
        <v>9465</v>
      </c>
    </row>
    <row r="16" spans="1:9" s="26" customFormat="1" x14ac:dyDescent="0.25">
      <c r="A16" s="94" t="s">
        <v>55</v>
      </c>
      <c r="B16" s="94"/>
      <c r="C16" s="94"/>
      <c r="D16" s="94"/>
      <c r="E16" s="94"/>
      <c r="F16" s="94"/>
      <c r="G16" s="118"/>
      <c r="H16" s="118"/>
      <c r="I16" s="94"/>
    </row>
    <row r="17" spans="1:9" s="26" customFormat="1" x14ac:dyDescent="0.25">
      <c r="A17" s="12" t="s">
        <v>1</v>
      </c>
      <c r="B17" s="40">
        <f t="shared" ref="B17" si="2">B8/$I8</f>
        <v>0.34152334152334152</v>
      </c>
      <c r="C17" s="72">
        <f t="shared" ref="C17:C24" si="3">C8/$I8</f>
        <v>0.2334152334152334</v>
      </c>
      <c r="D17" s="40">
        <f t="shared" ref="D17:G17" si="4">D8/$I8</f>
        <v>0.47032199663778612</v>
      </c>
      <c r="E17" s="40">
        <f t="shared" si="4"/>
        <v>1.1368162420793999</v>
      </c>
      <c r="F17" s="40">
        <f t="shared" si="4"/>
        <v>1.0862537178326652E-2</v>
      </c>
      <c r="G17" s="40">
        <f t="shared" si="4"/>
        <v>2.0819862925126081E-2</v>
      </c>
      <c r="H17" s="40"/>
    </row>
    <row r="18" spans="1:9" s="26" customFormat="1" x14ac:dyDescent="0.25">
      <c r="A18" s="12" t="s">
        <v>2</v>
      </c>
      <c r="B18" s="40">
        <f t="shared" ref="B18" si="5">B9/$I9</f>
        <v>0.31190687080855373</v>
      </c>
      <c r="C18" s="73">
        <f t="shared" si="3"/>
        <v>0.21827154245223332</v>
      </c>
      <c r="D18" s="40">
        <f t="shared" ref="D18:G22" si="6">D9/$I9</f>
        <v>0.37985575098064028</v>
      </c>
      <c r="E18" s="40">
        <f t="shared" si="6"/>
        <v>1.2252309249652031</v>
      </c>
      <c r="F18" s="40">
        <f t="shared" si="6"/>
        <v>9.61660129064912E-3</v>
      </c>
      <c r="G18" s="40">
        <f t="shared" si="6"/>
        <v>2.1004681766417815E-2</v>
      </c>
      <c r="H18" s="41"/>
    </row>
    <row r="19" spans="1:9" s="26" customFormat="1" x14ac:dyDescent="0.25">
      <c r="A19" s="12" t="s">
        <v>231</v>
      </c>
      <c r="B19" s="40">
        <f t="shared" ref="B19" si="7">B10/$I10</f>
        <v>0.29600198659051402</v>
      </c>
      <c r="C19" s="73">
        <f t="shared" si="3"/>
        <v>0.19803824186739508</v>
      </c>
      <c r="D19" s="40">
        <f t="shared" si="6"/>
        <v>0.31450211075242118</v>
      </c>
      <c r="E19" s="40">
        <f t="shared" si="6"/>
        <v>1.245964738018376</v>
      </c>
      <c r="F19" s="40">
        <f t="shared" si="6"/>
        <v>1.0553762105785945E-2</v>
      </c>
      <c r="G19" s="40">
        <f t="shared" si="6"/>
        <v>1.7258505090638192E-2</v>
      </c>
      <c r="H19" s="41"/>
    </row>
    <row r="20" spans="1:9" s="26" customFormat="1" x14ac:dyDescent="0.25">
      <c r="A20" s="12" t="s">
        <v>233</v>
      </c>
      <c r="B20" s="40">
        <f>B11/$I11</f>
        <v>0.28002779432201708</v>
      </c>
      <c r="C20" s="73">
        <f t="shared" si="3"/>
        <v>0.15535040698828667</v>
      </c>
      <c r="D20" s="40">
        <f t="shared" si="6"/>
        <v>0.29481834425253128</v>
      </c>
      <c r="E20" s="40">
        <f t="shared" si="6"/>
        <v>1.2996823506055191</v>
      </c>
      <c r="F20" s="40">
        <f t="shared" si="6"/>
        <v>7.941234862021045E-3</v>
      </c>
      <c r="G20" s="40">
        <f t="shared" si="6"/>
        <v>1.7768513003772086E-2</v>
      </c>
      <c r="H20" s="41"/>
    </row>
    <row r="21" spans="1:9" s="26" customFormat="1" x14ac:dyDescent="0.25">
      <c r="A21" s="12" t="s">
        <v>267</v>
      </c>
      <c r="B21" s="40">
        <f>B12/$I12</f>
        <v>0.26939701750594336</v>
      </c>
      <c r="C21" s="73">
        <f t="shared" si="3"/>
        <v>0.14285714285714285</v>
      </c>
      <c r="D21" s="40">
        <f t="shared" si="6"/>
        <v>0.26680354441322673</v>
      </c>
      <c r="E21" s="40">
        <f t="shared" si="6"/>
        <v>1.3608169440242057</v>
      </c>
      <c r="F21" s="40">
        <f t="shared" si="6"/>
        <v>6.4836827317916578E-3</v>
      </c>
      <c r="G21" s="40">
        <f t="shared" si="6"/>
        <v>1.2751242705856926E-2</v>
      </c>
      <c r="H21" s="41"/>
    </row>
    <row r="22" spans="1:9" s="26" customFormat="1" x14ac:dyDescent="0.25">
      <c r="A22" s="46" t="s">
        <v>268</v>
      </c>
      <c r="B22" s="40">
        <f>B13/$I13</f>
        <v>0.23691722169362511</v>
      </c>
      <c r="C22" s="73">
        <f t="shared" si="3"/>
        <v>0.12675758536843218</v>
      </c>
      <c r="D22" s="40">
        <f t="shared" si="6"/>
        <v>0.29982027698488212</v>
      </c>
      <c r="E22" s="40">
        <f t="shared" si="6"/>
        <v>1.4747859181731684</v>
      </c>
      <c r="F22" s="40">
        <f t="shared" si="6"/>
        <v>5.8145681361666136E-3</v>
      </c>
      <c r="G22" s="40">
        <f t="shared" si="6"/>
        <v>1.6386510201924092E-2</v>
      </c>
      <c r="H22" s="41"/>
    </row>
    <row r="23" spans="1:9" s="26" customFormat="1" x14ac:dyDescent="0.25">
      <c r="A23" s="46" t="s">
        <v>278</v>
      </c>
      <c r="B23" s="59">
        <f>B14/$I14</f>
        <v>0.21462772324634904</v>
      </c>
      <c r="C23" s="74">
        <f t="shared" si="3"/>
        <v>9.4326071343069182E-2</v>
      </c>
      <c r="D23" s="74">
        <f t="shared" ref="D23:G23" si="8">D14/$I14</f>
        <v>0.25005985156811106</v>
      </c>
      <c r="E23" s="74">
        <f t="shared" si="8"/>
        <v>1.5837921953555183</v>
      </c>
      <c r="F23" s="74">
        <f t="shared" si="8"/>
        <v>6.7033756284414648E-3</v>
      </c>
      <c r="G23" s="74">
        <f t="shared" si="8"/>
        <v>1.3765860665549438E-2</v>
      </c>
      <c r="H23" s="34"/>
      <c r="I23" s="32"/>
    </row>
    <row r="24" spans="1:9" s="91" customFormat="1" x14ac:dyDescent="0.25">
      <c r="A24" s="46" t="s">
        <v>279</v>
      </c>
      <c r="B24" s="62">
        <f>B15/$I15</f>
        <v>0.17622820919175911</v>
      </c>
      <c r="C24" s="80">
        <f t="shared" si="3"/>
        <v>0.10660327522451135</v>
      </c>
      <c r="D24" s="80">
        <f t="shared" ref="D24:G24" si="9">D15/$I15</f>
        <v>0.28357105124141574</v>
      </c>
      <c r="E24" s="80">
        <f t="shared" si="9"/>
        <v>1.7683042789223455</v>
      </c>
      <c r="F24" s="80">
        <f t="shared" si="9"/>
        <v>6.9730586370839939E-3</v>
      </c>
      <c r="G24" s="80">
        <f t="shared" si="9"/>
        <v>1.3629160063391443E-2</v>
      </c>
      <c r="H24" s="81"/>
      <c r="I24" s="32"/>
    </row>
    <row r="25" spans="1:9" s="26" customFormat="1" x14ac:dyDescent="0.25">
      <c r="A25" s="94" t="s">
        <v>53</v>
      </c>
      <c r="B25" s="118"/>
      <c r="C25" s="118"/>
      <c r="D25" s="118"/>
      <c r="E25" s="118"/>
      <c r="F25" s="118"/>
      <c r="G25" s="118"/>
      <c r="H25" s="118"/>
      <c r="I25" s="94"/>
    </row>
    <row r="26" spans="1:9" s="26" customFormat="1" x14ac:dyDescent="0.25">
      <c r="A26" s="42" t="s">
        <v>2</v>
      </c>
      <c r="B26" s="40">
        <f t="shared" ref="B26:G31" si="10">B18-B17</f>
        <v>-2.961647071478779E-2</v>
      </c>
      <c r="C26" s="72">
        <f t="shared" si="10"/>
        <v>-1.5143690963000084E-2</v>
      </c>
      <c r="D26" s="40">
        <f t="shared" si="10"/>
        <v>-9.0466245657145838E-2</v>
      </c>
      <c r="E26" s="40">
        <f t="shared" si="10"/>
        <v>8.8414682885803231E-2</v>
      </c>
      <c r="F26" s="40">
        <f t="shared" si="10"/>
        <v>-1.2459358876775323E-3</v>
      </c>
      <c r="G26" s="40">
        <f t="shared" si="10"/>
        <v>1.8481884129173398E-4</v>
      </c>
      <c r="H26" s="41"/>
    </row>
    <row r="27" spans="1:9" s="26" customFormat="1" x14ac:dyDescent="0.25">
      <c r="A27" s="12" t="s">
        <v>231</v>
      </c>
      <c r="B27" s="40">
        <f t="shared" si="10"/>
        <v>-1.5904884218039705E-2</v>
      </c>
      <c r="C27" s="73">
        <f t="shared" si="10"/>
        <v>-2.0233300584838243E-2</v>
      </c>
      <c r="D27" s="40">
        <f t="shared" si="10"/>
        <v>-6.5353640228219101E-2</v>
      </c>
      <c r="E27" s="40">
        <f t="shared" si="10"/>
        <v>2.07338130531729E-2</v>
      </c>
      <c r="F27" s="40">
        <f t="shared" si="10"/>
        <v>9.3716081513682548E-4</v>
      </c>
      <c r="G27" s="40">
        <f t="shared" si="10"/>
        <v>-3.7461766757796236E-3</v>
      </c>
      <c r="H27" s="41"/>
    </row>
    <row r="28" spans="1:9" s="26" customFormat="1" x14ac:dyDescent="0.25">
      <c r="A28" s="12" t="s">
        <v>233</v>
      </c>
      <c r="B28" s="40">
        <f t="shared" si="10"/>
        <v>-1.5974192268496945E-2</v>
      </c>
      <c r="C28" s="73">
        <f t="shared" si="10"/>
        <v>-4.2687834879108405E-2</v>
      </c>
      <c r="D28" s="40">
        <f t="shared" si="10"/>
        <v>-1.9683766499889899E-2</v>
      </c>
      <c r="E28" s="40">
        <f t="shared" si="10"/>
        <v>5.3717612587143027E-2</v>
      </c>
      <c r="F28" s="40">
        <f t="shared" si="10"/>
        <v>-2.6125272437649005E-3</v>
      </c>
      <c r="G28" s="40">
        <f t="shared" si="10"/>
        <v>5.1000791313389471E-4</v>
      </c>
      <c r="H28" s="41"/>
    </row>
    <row r="29" spans="1:9" s="26" customFormat="1" x14ac:dyDescent="0.25">
      <c r="A29" s="12" t="s">
        <v>267</v>
      </c>
      <c r="B29" s="40">
        <f t="shared" si="10"/>
        <v>-1.0630776816073717E-2</v>
      </c>
      <c r="C29" s="73">
        <f t="shared" si="10"/>
        <v>-1.2493264131143822E-2</v>
      </c>
      <c r="D29" s="40">
        <f t="shared" si="10"/>
        <v>-2.8014799839304549E-2</v>
      </c>
      <c r="E29" s="40">
        <f t="shared" si="10"/>
        <v>6.1134593418686656E-2</v>
      </c>
      <c r="F29" s="40">
        <f t="shared" si="10"/>
        <v>-1.4575521302293871E-3</v>
      </c>
      <c r="G29" s="40">
        <f t="shared" si="10"/>
        <v>-5.0172702979151603E-3</v>
      </c>
      <c r="H29" s="41"/>
    </row>
    <row r="30" spans="1:9" s="26" customFormat="1" x14ac:dyDescent="0.25">
      <c r="A30" s="46" t="s">
        <v>268</v>
      </c>
      <c r="B30" s="40">
        <f t="shared" si="10"/>
        <v>-3.2479795812318246E-2</v>
      </c>
      <c r="C30" s="73">
        <f t="shared" si="10"/>
        <v>-1.609955748871067E-2</v>
      </c>
      <c r="D30" s="40">
        <f t="shared" si="10"/>
        <v>3.3016732571655383E-2</v>
      </c>
      <c r="E30" s="40">
        <f t="shared" si="10"/>
        <v>0.11396897414896268</v>
      </c>
      <c r="F30" s="40">
        <f t="shared" si="10"/>
        <v>-6.6911459562504425E-4</v>
      </c>
      <c r="G30" s="40">
        <f t="shared" si="10"/>
        <v>3.6352674960671658E-3</v>
      </c>
      <c r="H30" s="41"/>
    </row>
    <row r="31" spans="1:9" s="26" customFormat="1" x14ac:dyDescent="0.25">
      <c r="A31" s="93" t="s">
        <v>278</v>
      </c>
      <c r="B31" s="59">
        <f t="shared" si="10"/>
        <v>-2.2289498447276068E-2</v>
      </c>
      <c r="C31" s="74">
        <f t="shared" si="10"/>
        <v>-3.2431514025362998E-2</v>
      </c>
      <c r="D31" s="74">
        <f t="shared" si="10"/>
        <v>-4.9760425416771059E-2</v>
      </c>
      <c r="E31" s="74">
        <f t="shared" si="10"/>
        <v>0.1090062771823499</v>
      </c>
      <c r="F31" s="74">
        <f t="shared" si="10"/>
        <v>8.8880749227485123E-4</v>
      </c>
      <c r="G31" s="74">
        <f t="shared" si="10"/>
        <v>-2.620649536374654E-3</v>
      </c>
      <c r="H31" s="87"/>
      <c r="I31" s="87"/>
    </row>
    <row r="32" spans="1:9" s="91" customFormat="1" x14ac:dyDescent="0.25">
      <c r="A32" s="82" t="s">
        <v>279</v>
      </c>
      <c r="B32" s="62">
        <f>B24-B23</f>
        <v>-3.8399514054589939E-2</v>
      </c>
      <c r="C32" s="80">
        <f>C24-C23</f>
        <v>1.227720388144217E-2</v>
      </c>
      <c r="D32" s="80">
        <f t="shared" ref="D32:G32" si="11">D24-D23</f>
        <v>3.3511199673304681E-2</v>
      </c>
      <c r="E32" s="80">
        <f t="shared" si="11"/>
        <v>0.18451208356682725</v>
      </c>
      <c r="F32" s="80">
        <f t="shared" si="11"/>
        <v>2.6968300864252913E-4</v>
      </c>
      <c r="G32" s="80">
        <f t="shared" si="11"/>
        <v>-1.3670060215799536E-4</v>
      </c>
      <c r="H32" s="81"/>
      <c r="I32" s="81"/>
    </row>
    <row r="33" spans="1:18" s="26" customFormat="1" ht="24.95" customHeight="1" x14ac:dyDescent="0.25">
      <c r="A33" s="112" t="s">
        <v>240</v>
      </c>
      <c r="B33" s="112"/>
      <c r="C33" s="112"/>
      <c r="D33" s="112"/>
      <c r="E33" s="112"/>
      <c r="F33" s="112"/>
      <c r="G33" s="112"/>
      <c r="H33" s="112"/>
      <c r="I33" s="112"/>
      <c r="J33" s="42"/>
      <c r="K33" s="42"/>
      <c r="L33" s="42"/>
      <c r="M33" s="42"/>
      <c r="N33" s="42"/>
      <c r="O33" s="42"/>
      <c r="P33" s="42"/>
      <c r="Q33" s="42"/>
      <c r="R33" s="42"/>
    </row>
    <row r="34" spans="1:18" x14ac:dyDescent="0.25">
      <c r="A34" s="95"/>
      <c r="B34" s="95"/>
      <c r="C34" s="95"/>
      <c r="D34" s="95"/>
      <c r="E34" s="95"/>
      <c r="F34" s="95"/>
      <c r="G34" s="95"/>
      <c r="H34" s="19"/>
    </row>
    <row r="35" spans="1:18" s="26" customFormat="1" x14ac:dyDescent="0.25">
      <c r="A35" s="106" t="s">
        <v>253</v>
      </c>
      <c r="B35" s="106"/>
      <c r="C35" s="106"/>
      <c r="D35" s="106"/>
      <c r="E35" s="106"/>
      <c r="F35" s="106"/>
      <c r="G35" s="106"/>
      <c r="H35" s="106"/>
      <c r="I35" s="106"/>
    </row>
    <row r="36" spans="1:18" x14ac:dyDescent="0.25">
      <c r="A36" s="18"/>
      <c r="B36" s="18"/>
      <c r="G36" s="19"/>
    </row>
    <row r="37" spans="1:18" x14ac:dyDescent="0.25">
      <c r="A37" s="18"/>
      <c r="B37" s="18"/>
      <c r="G37" s="19"/>
    </row>
    <row r="38" spans="1:18" x14ac:dyDescent="0.25">
      <c r="A38" s="18"/>
      <c r="B38" s="18"/>
      <c r="G38" s="19"/>
    </row>
    <row r="39" spans="1:18" x14ac:dyDescent="0.25">
      <c r="A39" s="18"/>
      <c r="B39" s="18"/>
      <c r="G39" s="19"/>
    </row>
    <row r="40" spans="1:18" x14ac:dyDescent="0.25">
      <c r="A40" s="18"/>
      <c r="B40" s="18"/>
      <c r="G40" s="19"/>
    </row>
    <row r="41" spans="1:18" x14ac:dyDescent="0.25">
      <c r="A41" s="18"/>
      <c r="B41" s="18"/>
      <c r="G41" s="19"/>
    </row>
    <row r="42" spans="1:18" x14ac:dyDescent="0.25">
      <c r="A42" s="18"/>
      <c r="B42" s="18"/>
      <c r="G42" s="19"/>
    </row>
    <row r="43" spans="1:18" x14ac:dyDescent="0.25">
      <c r="A43" s="18"/>
      <c r="B43" s="18"/>
      <c r="G43" s="19"/>
    </row>
    <row r="44" spans="1:18" x14ac:dyDescent="0.25">
      <c r="A44" s="18"/>
      <c r="B44" s="18"/>
      <c r="G44" s="19"/>
    </row>
    <row r="45" spans="1:18" x14ac:dyDescent="0.25">
      <c r="A45" s="18"/>
      <c r="B45" s="18"/>
      <c r="G45" s="19"/>
    </row>
    <row r="46" spans="1:18" x14ac:dyDescent="0.25">
      <c r="A46" s="18"/>
      <c r="B46" s="18"/>
      <c r="G46" s="19"/>
    </row>
    <row r="47" spans="1:18" x14ac:dyDescent="0.25">
      <c r="A47" s="18"/>
      <c r="B47" s="18"/>
      <c r="G47" s="19"/>
    </row>
    <row r="48" spans="1:18" x14ac:dyDescent="0.25">
      <c r="A48" s="18"/>
      <c r="B48" s="18"/>
      <c r="G48" s="19"/>
    </row>
    <row r="49" spans="1:7" x14ac:dyDescent="0.25">
      <c r="A49" s="18"/>
      <c r="B49" s="18"/>
      <c r="G49" s="19"/>
    </row>
    <row r="50" spans="1:7" x14ac:dyDescent="0.25">
      <c r="A50" s="18"/>
      <c r="B50" s="18"/>
      <c r="G50" s="19"/>
    </row>
    <row r="51" spans="1:7" x14ac:dyDescent="0.25">
      <c r="A51" s="18"/>
      <c r="B51" s="18"/>
      <c r="G51" s="19"/>
    </row>
    <row r="52" spans="1:7" x14ac:dyDescent="0.25">
      <c r="A52" s="18"/>
      <c r="B52" s="18"/>
      <c r="G52" s="19"/>
    </row>
    <row r="53" spans="1:7" x14ac:dyDescent="0.25">
      <c r="A53" s="18"/>
      <c r="B53" s="18"/>
      <c r="G53" s="19"/>
    </row>
    <row r="54" spans="1:7" x14ac:dyDescent="0.25">
      <c r="A54" s="18"/>
      <c r="B54" s="18"/>
      <c r="G54" s="19"/>
    </row>
    <row r="55" spans="1:7" x14ac:dyDescent="0.25">
      <c r="A55" s="18"/>
      <c r="B55" s="18"/>
      <c r="G55" s="19"/>
    </row>
    <row r="56" spans="1:7" x14ac:dyDescent="0.25">
      <c r="A56" s="18"/>
      <c r="B56" s="18"/>
      <c r="G56" s="19"/>
    </row>
    <row r="57" spans="1:7" x14ac:dyDescent="0.25">
      <c r="A57" s="18"/>
      <c r="B57" s="18"/>
      <c r="G57" s="19"/>
    </row>
    <row r="58" spans="1:7" x14ac:dyDescent="0.25">
      <c r="A58" s="18"/>
      <c r="B58" s="18"/>
      <c r="G58" s="19"/>
    </row>
    <row r="59" spans="1:7" x14ac:dyDescent="0.25">
      <c r="A59" s="18"/>
      <c r="B59" s="18"/>
      <c r="G59" s="19"/>
    </row>
    <row r="60" spans="1:7" x14ac:dyDescent="0.25">
      <c r="A60" s="18"/>
      <c r="B60" s="18"/>
      <c r="G60" s="19"/>
    </row>
    <row r="61" spans="1:7" x14ac:dyDescent="0.25">
      <c r="A61" s="18"/>
      <c r="B61" s="18"/>
      <c r="G61" s="19"/>
    </row>
    <row r="62" spans="1:7" x14ac:dyDescent="0.25">
      <c r="A62" s="18"/>
      <c r="B62" s="18"/>
      <c r="G62" s="19"/>
    </row>
    <row r="63" spans="1:7" x14ac:dyDescent="0.25">
      <c r="A63" s="18"/>
      <c r="B63" s="18"/>
      <c r="G63" s="19"/>
    </row>
    <row r="64" spans="1:7" x14ac:dyDescent="0.25">
      <c r="A64" s="18"/>
      <c r="B64" s="18"/>
      <c r="G64" s="19"/>
    </row>
    <row r="65" spans="1:11" x14ac:dyDescent="0.25">
      <c r="A65" s="18"/>
      <c r="B65" s="18"/>
      <c r="G65" s="19"/>
    </row>
    <row r="66" spans="1:11" s="25" customFormat="1" x14ac:dyDescent="0.25">
      <c r="A66" s="22"/>
      <c r="B66" s="22"/>
      <c r="G66" s="20"/>
    </row>
    <row r="67" spans="1:11" s="26" customFormat="1" ht="15" customHeight="1" x14ac:dyDescent="0.25">
      <c r="A67" s="106" t="s">
        <v>242</v>
      </c>
      <c r="B67" s="106"/>
      <c r="C67" s="106"/>
      <c r="D67" s="106"/>
      <c r="E67" s="106"/>
      <c r="F67" s="106"/>
      <c r="G67" s="106"/>
      <c r="H67" s="106"/>
      <c r="I67" s="64"/>
    </row>
    <row r="68" spans="1:11" s="26" customFormat="1" ht="15" customHeight="1" x14ac:dyDescent="0.25">
      <c r="A68" s="27"/>
      <c r="B68" s="121" t="s">
        <v>74</v>
      </c>
      <c r="C68" s="100"/>
      <c r="D68" s="100"/>
      <c r="E68" s="100"/>
      <c r="F68" s="100"/>
      <c r="G68" s="100"/>
      <c r="H68" s="100"/>
      <c r="I68" s="100"/>
      <c r="J68" s="100"/>
    </row>
    <row r="69" spans="1:11" s="26" customFormat="1" ht="102" x14ac:dyDescent="0.25">
      <c r="A69" s="28" t="s">
        <v>72</v>
      </c>
      <c r="B69" s="29" t="s">
        <v>252</v>
      </c>
      <c r="C69" s="29" t="s">
        <v>245</v>
      </c>
      <c r="D69" s="29" t="s">
        <v>246</v>
      </c>
      <c r="E69" s="29" t="s">
        <v>247</v>
      </c>
      <c r="F69" s="29" t="s">
        <v>248</v>
      </c>
      <c r="G69" s="29" t="s">
        <v>249</v>
      </c>
      <c r="H69" s="29" t="s">
        <v>250</v>
      </c>
      <c r="I69" s="29" t="s">
        <v>251</v>
      </c>
      <c r="J69" s="30" t="s">
        <v>264</v>
      </c>
      <c r="K69" s="67" t="s">
        <v>122</v>
      </c>
    </row>
    <row r="70" spans="1:11" s="26" customFormat="1" ht="15" customHeight="1" x14ac:dyDescent="0.25">
      <c r="A70" s="101" t="s">
        <v>54</v>
      </c>
      <c r="B70" s="101"/>
      <c r="C70" s="101"/>
      <c r="D70" s="101"/>
      <c r="E70" s="101"/>
      <c r="F70" s="101"/>
      <c r="G70" s="101"/>
      <c r="H70" s="101"/>
      <c r="I70" s="101"/>
      <c r="J70" s="101"/>
      <c r="K70" s="101"/>
    </row>
    <row r="71" spans="1:11" s="26" customFormat="1" x14ac:dyDescent="0.25">
      <c r="A71" s="12" t="s">
        <v>1</v>
      </c>
      <c r="B71" s="39">
        <v>283</v>
      </c>
      <c r="C71" s="39">
        <v>49</v>
      </c>
      <c r="D71" s="31">
        <v>534</v>
      </c>
      <c r="E71" s="31">
        <v>42</v>
      </c>
      <c r="F71" s="31">
        <v>678</v>
      </c>
      <c r="G71" s="31">
        <v>154</v>
      </c>
      <c r="H71" s="31">
        <v>13</v>
      </c>
      <c r="I71" s="31">
        <v>52</v>
      </c>
      <c r="J71" s="31">
        <f>SUM(B71:I71)</f>
        <v>1805</v>
      </c>
      <c r="K71" s="75">
        <v>7733</v>
      </c>
    </row>
    <row r="72" spans="1:11" s="26" customFormat="1" x14ac:dyDescent="0.25">
      <c r="A72" s="12" t="s">
        <v>2</v>
      </c>
      <c r="B72" s="39">
        <v>271</v>
      </c>
      <c r="C72" s="39">
        <v>34</v>
      </c>
      <c r="D72" s="31">
        <v>522</v>
      </c>
      <c r="E72" s="31">
        <v>25</v>
      </c>
      <c r="F72" s="31">
        <v>651</v>
      </c>
      <c r="G72" s="31">
        <v>155</v>
      </c>
      <c r="H72" s="31">
        <v>14</v>
      </c>
      <c r="I72" s="31">
        <v>53</v>
      </c>
      <c r="J72" s="31">
        <f t="shared" ref="J72:J74" si="12">SUM(B72:I72)</f>
        <v>1725</v>
      </c>
      <c r="K72" s="76">
        <v>7903</v>
      </c>
    </row>
    <row r="73" spans="1:11" s="26" customFormat="1" x14ac:dyDescent="0.25">
      <c r="A73" s="12" t="s">
        <v>231</v>
      </c>
      <c r="B73" s="39">
        <v>246</v>
      </c>
      <c r="C73" s="39">
        <v>24</v>
      </c>
      <c r="D73" s="31">
        <v>470</v>
      </c>
      <c r="E73" s="31">
        <v>37</v>
      </c>
      <c r="F73" s="31">
        <v>604</v>
      </c>
      <c r="G73" s="31">
        <v>146</v>
      </c>
      <c r="H73" s="31">
        <v>9</v>
      </c>
      <c r="I73" s="31">
        <v>59</v>
      </c>
      <c r="J73" s="31">
        <f t="shared" si="12"/>
        <v>1595</v>
      </c>
      <c r="K73" s="76">
        <v>8054</v>
      </c>
    </row>
    <row r="74" spans="1:11" s="26" customFormat="1" x14ac:dyDescent="0.25">
      <c r="A74" s="12" t="s">
        <v>233</v>
      </c>
      <c r="B74" s="39">
        <v>261</v>
      </c>
      <c r="C74" s="39">
        <v>33</v>
      </c>
      <c r="D74" s="31">
        <v>473</v>
      </c>
      <c r="E74" s="31">
        <v>30</v>
      </c>
      <c r="F74" s="31">
        <v>536</v>
      </c>
      <c r="G74" s="31">
        <v>166</v>
      </c>
      <c r="H74" s="31">
        <v>8</v>
      </c>
      <c r="I74" s="31">
        <v>58</v>
      </c>
      <c r="J74" s="31">
        <f t="shared" si="12"/>
        <v>1565</v>
      </c>
      <c r="K74" s="76">
        <v>10074</v>
      </c>
    </row>
    <row r="75" spans="1:11" s="26" customFormat="1" x14ac:dyDescent="0.25">
      <c r="A75" s="12" t="s">
        <v>267</v>
      </c>
      <c r="B75" s="39">
        <v>267</v>
      </c>
      <c r="C75" s="39">
        <v>31</v>
      </c>
      <c r="D75" s="31">
        <v>360</v>
      </c>
      <c r="E75" s="31">
        <v>33</v>
      </c>
      <c r="F75" s="31">
        <v>408</v>
      </c>
      <c r="G75" s="31">
        <v>113</v>
      </c>
      <c r="H75" s="31">
        <v>13</v>
      </c>
      <c r="I75" s="31">
        <v>97</v>
      </c>
      <c r="J75" s="31">
        <f t="shared" ref="J75:J76" si="13">SUM(B75:I75)</f>
        <v>1322</v>
      </c>
      <c r="K75" s="76">
        <v>9254</v>
      </c>
    </row>
    <row r="76" spans="1:11" s="26" customFormat="1" x14ac:dyDescent="0.25">
      <c r="A76" s="12" t="s">
        <v>268</v>
      </c>
      <c r="B76" s="39">
        <v>255</v>
      </c>
      <c r="C76" s="39">
        <v>36</v>
      </c>
      <c r="D76" s="31">
        <v>333</v>
      </c>
      <c r="E76" s="31">
        <v>26</v>
      </c>
      <c r="F76" s="31">
        <v>381</v>
      </c>
      <c r="G76" s="31">
        <v>116</v>
      </c>
      <c r="H76" s="31">
        <v>5</v>
      </c>
      <c r="I76" s="31">
        <v>47</v>
      </c>
      <c r="J76" s="31">
        <f t="shared" si="13"/>
        <v>1199</v>
      </c>
      <c r="K76" s="76">
        <v>9459</v>
      </c>
    </row>
    <row r="77" spans="1:11" s="26" customFormat="1" x14ac:dyDescent="0.25">
      <c r="A77" s="46" t="s">
        <v>278</v>
      </c>
      <c r="B77" s="39">
        <v>173</v>
      </c>
      <c r="C77" s="39">
        <v>31</v>
      </c>
      <c r="D77" s="31">
        <v>240</v>
      </c>
      <c r="E77" s="31">
        <v>25</v>
      </c>
      <c r="F77" s="31">
        <v>166</v>
      </c>
      <c r="G77" s="31">
        <v>106</v>
      </c>
      <c r="H77" s="31">
        <v>9</v>
      </c>
      <c r="I77" s="31">
        <v>38</v>
      </c>
      <c r="J77" s="31">
        <f>SUM(B77:I77)</f>
        <v>788</v>
      </c>
      <c r="K77" s="76">
        <v>8354</v>
      </c>
    </row>
    <row r="78" spans="1:11" s="91" customFormat="1" x14ac:dyDescent="0.25">
      <c r="A78" s="46" t="s">
        <v>279</v>
      </c>
      <c r="B78" s="88">
        <v>274</v>
      </c>
      <c r="C78" s="88">
        <v>22</v>
      </c>
      <c r="D78" s="31">
        <v>332</v>
      </c>
      <c r="E78" s="31">
        <v>27</v>
      </c>
      <c r="F78" s="31">
        <v>150</v>
      </c>
      <c r="G78" s="31">
        <v>137</v>
      </c>
      <c r="H78" s="31">
        <v>9</v>
      </c>
      <c r="I78" s="31">
        <v>58</v>
      </c>
      <c r="J78" s="31">
        <f>SUM(B78:I78)</f>
        <v>1009</v>
      </c>
      <c r="K78" s="76">
        <v>9465</v>
      </c>
    </row>
    <row r="79" spans="1:11" s="26" customFormat="1" x14ac:dyDescent="0.25">
      <c r="A79" s="101" t="s">
        <v>55</v>
      </c>
      <c r="B79" s="101"/>
      <c r="C79" s="101"/>
      <c r="D79" s="101"/>
      <c r="E79" s="101"/>
      <c r="F79" s="101"/>
      <c r="G79" s="101"/>
      <c r="H79" s="101"/>
      <c r="I79" s="101"/>
      <c r="J79" s="101"/>
      <c r="K79" s="101"/>
    </row>
    <row r="80" spans="1:11" s="26" customFormat="1" x14ac:dyDescent="0.25">
      <c r="A80" s="12" t="s">
        <v>1</v>
      </c>
      <c r="B80" s="77">
        <f t="shared" ref="B80:B87" si="14">B71/$K71</f>
        <v>3.6596405017457652E-2</v>
      </c>
      <c r="C80" s="77">
        <f t="shared" ref="C80:I80" si="15">C71/$K71</f>
        <v>6.3364800206905467E-3</v>
      </c>
      <c r="D80" s="77">
        <f t="shared" si="15"/>
        <v>6.9054700633648006E-2</v>
      </c>
      <c r="E80" s="77">
        <f t="shared" si="15"/>
        <v>5.4312685891633261E-3</v>
      </c>
      <c r="F80" s="77">
        <f t="shared" si="15"/>
        <v>8.7676192939350833E-2</v>
      </c>
      <c r="G80" s="77">
        <f t="shared" si="15"/>
        <v>1.9914651493598862E-2</v>
      </c>
      <c r="H80" s="77">
        <f t="shared" si="15"/>
        <v>1.681106944264839E-3</v>
      </c>
      <c r="I80" s="77">
        <f t="shared" si="15"/>
        <v>6.7244277770593559E-3</v>
      </c>
      <c r="J80" s="77"/>
    </row>
    <row r="81" spans="1:18" s="26" customFormat="1" x14ac:dyDescent="0.25">
      <c r="A81" s="12" t="s">
        <v>2</v>
      </c>
      <c r="B81" s="74">
        <f t="shared" si="14"/>
        <v>3.4290775654814629E-2</v>
      </c>
      <c r="C81" s="74">
        <f t="shared" ref="C81:I85" si="16">C72/$K72</f>
        <v>4.3021637352903958E-3</v>
      </c>
      <c r="D81" s="74">
        <f t="shared" si="16"/>
        <v>6.605086675945844E-2</v>
      </c>
      <c r="E81" s="74">
        <f t="shared" si="16"/>
        <v>3.1633556877135264E-3</v>
      </c>
      <c r="F81" s="74">
        <f t="shared" si="16"/>
        <v>8.2373782108060234E-2</v>
      </c>
      <c r="G81" s="74">
        <f t="shared" si="16"/>
        <v>1.9612805263823866E-2</v>
      </c>
      <c r="H81" s="74">
        <f t="shared" si="16"/>
        <v>1.7714791851195749E-3</v>
      </c>
      <c r="I81" s="74">
        <f t="shared" si="16"/>
        <v>6.7063140579526762E-3</v>
      </c>
      <c r="J81" s="74"/>
    </row>
    <row r="82" spans="1:18" s="26" customFormat="1" x14ac:dyDescent="0.25">
      <c r="A82" s="12" t="s">
        <v>231</v>
      </c>
      <c r="B82" s="74">
        <f t="shared" si="14"/>
        <v>3.0543829153215792E-2</v>
      </c>
      <c r="C82" s="74">
        <f t="shared" si="16"/>
        <v>2.9798857710454435E-3</v>
      </c>
      <c r="D82" s="74">
        <f t="shared" si="16"/>
        <v>5.8356096349639931E-2</v>
      </c>
      <c r="E82" s="74">
        <f t="shared" si="16"/>
        <v>4.5939905636950586E-3</v>
      </c>
      <c r="F82" s="74">
        <f t="shared" si="16"/>
        <v>7.4993791904643656E-2</v>
      </c>
      <c r="G82" s="74">
        <f t="shared" si="16"/>
        <v>1.8127638440526447E-2</v>
      </c>
      <c r="H82" s="74">
        <f t="shared" si="16"/>
        <v>1.1174571641420412E-3</v>
      </c>
      <c r="I82" s="74">
        <f t="shared" si="16"/>
        <v>7.3255525204867144E-3</v>
      </c>
      <c r="J82" s="74"/>
    </row>
    <row r="83" spans="1:18" s="26" customFormat="1" x14ac:dyDescent="0.25">
      <c r="A83" s="12" t="s">
        <v>233</v>
      </c>
      <c r="B83" s="74">
        <f t="shared" si="14"/>
        <v>2.5908278737343658E-2</v>
      </c>
      <c r="C83" s="74">
        <f t="shared" si="16"/>
        <v>3.2757593805836809E-3</v>
      </c>
      <c r="D83" s="74">
        <f t="shared" si="16"/>
        <v>4.6952551121699423E-2</v>
      </c>
      <c r="E83" s="74">
        <f t="shared" si="16"/>
        <v>2.9779630732578916E-3</v>
      </c>
      <c r="F83" s="74">
        <f t="shared" si="16"/>
        <v>5.3206273575540995E-2</v>
      </c>
      <c r="G83" s="74">
        <f t="shared" si="16"/>
        <v>1.6478062338693669E-2</v>
      </c>
      <c r="H83" s="74">
        <f t="shared" si="16"/>
        <v>7.9412348620210439E-4</v>
      </c>
      <c r="I83" s="74">
        <f t="shared" si="16"/>
        <v>5.7573952749652574E-3</v>
      </c>
      <c r="J83" s="74"/>
    </row>
    <row r="84" spans="1:18" s="26" customFormat="1" x14ac:dyDescent="0.25">
      <c r="A84" s="12" t="s">
        <v>267</v>
      </c>
      <c r="B84" s="74">
        <f t="shared" si="14"/>
        <v>2.8852388156472876E-2</v>
      </c>
      <c r="C84" s="74">
        <f t="shared" si="16"/>
        <v>3.3499027447590232E-3</v>
      </c>
      <c r="D84" s="74">
        <f t="shared" si="16"/>
        <v>3.8902096390749943E-2</v>
      </c>
      <c r="E84" s="74">
        <f t="shared" si="16"/>
        <v>3.5660255024854118E-3</v>
      </c>
      <c r="F84" s="74">
        <f t="shared" si="16"/>
        <v>4.408904257618327E-2</v>
      </c>
      <c r="G84" s="74">
        <f t="shared" si="16"/>
        <v>1.2210935811540955E-2</v>
      </c>
      <c r="H84" s="74">
        <f t="shared" si="16"/>
        <v>1.4047979252215259E-3</v>
      </c>
      <c r="I84" s="74">
        <f t="shared" si="16"/>
        <v>1.0481953749729846E-2</v>
      </c>
      <c r="J84" s="74"/>
    </row>
    <row r="85" spans="1:18" s="26" customFormat="1" x14ac:dyDescent="0.25">
      <c r="A85" s="46" t="s">
        <v>268</v>
      </c>
      <c r="B85" s="74">
        <f t="shared" si="14"/>
        <v>2.6958452267681572E-2</v>
      </c>
      <c r="C85" s="74">
        <f t="shared" si="16"/>
        <v>3.8058991436726928E-3</v>
      </c>
      <c r="D85" s="74">
        <f t="shared" si="16"/>
        <v>3.5204567078972404E-2</v>
      </c>
      <c r="E85" s="74">
        <f t="shared" si="16"/>
        <v>2.7487049370969446E-3</v>
      </c>
      <c r="F85" s="74">
        <f t="shared" si="16"/>
        <v>4.0279099270535995E-2</v>
      </c>
      <c r="G85" s="74">
        <f t="shared" si="16"/>
        <v>1.2263452796278676E-2</v>
      </c>
      <c r="H85" s="74">
        <f t="shared" si="16"/>
        <v>5.2859710328787403E-4</v>
      </c>
      <c r="I85" s="74">
        <f t="shared" si="16"/>
        <v>4.9688127709060156E-3</v>
      </c>
      <c r="J85" s="74"/>
    </row>
    <row r="86" spans="1:18" s="26" customFormat="1" x14ac:dyDescent="0.25">
      <c r="A86" s="46" t="s">
        <v>278</v>
      </c>
      <c r="B86" s="74">
        <f t="shared" si="14"/>
        <v>2.0708642566435242E-2</v>
      </c>
      <c r="C86" s="74">
        <f t="shared" ref="C86:I87" si="17">C77/$K77</f>
        <v>3.7107972228872395E-3</v>
      </c>
      <c r="D86" s="74">
        <f t="shared" si="17"/>
        <v>2.8728752693320564E-2</v>
      </c>
      <c r="E86" s="74">
        <f t="shared" si="17"/>
        <v>2.9925784055542257E-3</v>
      </c>
      <c r="F86" s="74">
        <f t="shared" si="17"/>
        <v>1.9870720612880057E-2</v>
      </c>
      <c r="G86" s="74">
        <f t="shared" si="17"/>
        <v>1.2688532439549916E-2</v>
      </c>
      <c r="H86" s="74">
        <f t="shared" si="17"/>
        <v>1.0773282259995212E-3</v>
      </c>
      <c r="I86" s="74">
        <f t="shared" si="17"/>
        <v>4.5487191764424229E-3</v>
      </c>
    </row>
    <row r="87" spans="1:18" s="91" customFormat="1" x14ac:dyDescent="0.25">
      <c r="A87" s="46" t="s">
        <v>279</v>
      </c>
      <c r="B87" s="74">
        <f t="shared" si="14"/>
        <v>2.8948758584257793E-2</v>
      </c>
      <c r="C87" s="74">
        <f t="shared" si="17"/>
        <v>2.324352879027998E-3</v>
      </c>
      <c r="D87" s="74">
        <f t="shared" si="17"/>
        <v>3.5076597992604333E-2</v>
      </c>
      <c r="E87" s="74">
        <f t="shared" si="17"/>
        <v>2.8526148969889066E-3</v>
      </c>
      <c r="F87" s="74">
        <f t="shared" si="17"/>
        <v>1.5847860538827259E-2</v>
      </c>
      <c r="G87" s="74">
        <f t="shared" si="17"/>
        <v>1.4474379292128896E-2</v>
      </c>
      <c r="H87" s="74">
        <f t="shared" si="17"/>
        <v>9.5087163232963554E-4</v>
      </c>
      <c r="I87" s="74">
        <f t="shared" si="17"/>
        <v>6.1278394083465401E-3</v>
      </c>
    </row>
    <row r="88" spans="1:18" s="26" customFormat="1" x14ac:dyDescent="0.25">
      <c r="A88" s="101" t="s">
        <v>53</v>
      </c>
      <c r="B88" s="101"/>
      <c r="C88" s="101"/>
      <c r="D88" s="101"/>
      <c r="E88" s="101"/>
      <c r="F88" s="101"/>
      <c r="G88" s="101"/>
      <c r="H88" s="101"/>
      <c r="I88" s="101"/>
      <c r="J88" s="101"/>
      <c r="K88" s="101"/>
    </row>
    <row r="89" spans="1:18" s="26" customFormat="1" x14ac:dyDescent="0.25">
      <c r="A89" s="42" t="s">
        <v>2</v>
      </c>
      <c r="B89" s="77">
        <f t="shared" ref="B89:B95" si="18">B81-B80</f>
        <v>-2.3056293626430233E-3</v>
      </c>
      <c r="C89" s="77">
        <f t="shared" ref="C89:I89" si="19">C81-C80</f>
        <v>-2.034316285400151E-3</v>
      </c>
      <c r="D89" s="77">
        <f t="shared" si="19"/>
        <v>-3.0038338741895654E-3</v>
      </c>
      <c r="E89" s="77">
        <f t="shared" si="19"/>
        <v>-2.2679129014497998E-3</v>
      </c>
      <c r="F89" s="77">
        <f t="shared" si="19"/>
        <v>-5.3024108312905993E-3</v>
      </c>
      <c r="G89" s="77">
        <f t="shared" si="19"/>
        <v>-3.0184622977499562E-4</v>
      </c>
      <c r="H89" s="77">
        <f t="shared" si="19"/>
        <v>9.0372240854735917E-5</v>
      </c>
      <c r="I89" s="77">
        <f t="shared" si="19"/>
        <v>-1.8113719106679742E-5</v>
      </c>
      <c r="J89" s="77"/>
    </row>
    <row r="90" spans="1:18" s="26" customFormat="1" x14ac:dyDescent="0.25">
      <c r="A90" s="12" t="s">
        <v>231</v>
      </c>
      <c r="B90" s="74">
        <f t="shared" si="18"/>
        <v>-3.7469465015988364E-3</v>
      </c>
      <c r="C90" s="74">
        <f t="shared" ref="C90:I90" si="20">C82-C81</f>
        <v>-1.3222779642449523E-3</v>
      </c>
      <c r="D90" s="74">
        <f t="shared" si="20"/>
        <v>-7.6947704098185091E-3</v>
      </c>
      <c r="E90" s="74">
        <f t="shared" si="20"/>
        <v>1.4306348759815322E-3</v>
      </c>
      <c r="F90" s="74">
        <f t="shared" si="20"/>
        <v>-7.3799902034165782E-3</v>
      </c>
      <c r="G90" s="74">
        <f t="shared" si="20"/>
        <v>-1.4851668232974194E-3</v>
      </c>
      <c r="H90" s="74">
        <f t="shared" si="20"/>
        <v>-6.5402202097753371E-4</v>
      </c>
      <c r="I90" s="74">
        <f t="shared" si="20"/>
        <v>6.1923846253403823E-4</v>
      </c>
      <c r="J90" s="74"/>
    </row>
    <row r="91" spans="1:18" s="26" customFormat="1" x14ac:dyDescent="0.25">
      <c r="A91" s="12" t="s">
        <v>233</v>
      </c>
      <c r="B91" s="74">
        <f t="shared" si="18"/>
        <v>-4.635550415872134E-3</v>
      </c>
      <c r="C91" s="74">
        <f t="shared" ref="C91:I93" si="21">C83-C82</f>
        <v>2.9587360953823747E-4</v>
      </c>
      <c r="D91" s="74">
        <f t="shared" si="21"/>
        <v>-1.1403545227940508E-2</v>
      </c>
      <c r="E91" s="74">
        <f t="shared" si="21"/>
        <v>-1.6160274904371669E-3</v>
      </c>
      <c r="F91" s="74">
        <f t="shared" si="21"/>
        <v>-2.1787518329102661E-2</v>
      </c>
      <c r="G91" s="74">
        <f t="shared" si="21"/>
        <v>-1.6495761018327781E-3</v>
      </c>
      <c r="H91" s="74">
        <f t="shared" si="21"/>
        <v>-3.233336779399368E-4</v>
      </c>
      <c r="I91" s="74">
        <f t="shared" si="21"/>
        <v>-1.568157245521457E-3</v>
      </c>
      <c r="J91" s="74"/>
    </row>
    <row r="92" spans="1:18" s="26" customFormat="1" x14ac:dyDescent="0.25">
      <c r="A92" s="12" t="s">
        <v>267</v>
      </c>
      <c r="B92" s="74">
        <f t="shared" si="18"/>
        <v>2.9441094191292178E-3</v>
      </c>
      <c r="C92" s="74">
        <f t="shared" si="21"/>
        <v>7.4143364175342265E-5</v>
      </c>
      <c r="D92" s="74">
        <f t="shared" si="21"/>
        <v>-8.0504547309494801E-3</v>
      </c>
      <c r="E92" s="74">
        <f t="shared" si="21"/>
        <v>5.8806242922752015E-4</v>
      </c>
      <c r="F92" s="74">
        <f t="shared" si="21"/>
        <v>-9.1172309993577255E-3</v>
      </c>
      <c r="G92" s="74">
        <f t="shared" si="21"/>
        <v>-4.2671265271527134E-3</v>
      </c>
      <c r="H92" s="74">
        <f t="shared" si="21"/>
        <v>6.1067443901942147E-4</v>
      </c>
      <c r="I92" s="74">
        <f t="shared" si="21"/>
        <v>4.724558474764589E-3</v>
      </c>
      <c r="J92" s="74"/>
    </row>
    <row r="93" spans="1:18" s="26" customFormat="1" x14ac:dyDescent="0.25">
      <c r="A93" s="46" t="s">
        <v>268</v>
      </c>
      <c r="B93" s="74">
        <f t="shared" si="18"/>
        <v>-1.8939358887913038E-3</v>
      </c>
      <c r="C93" s="74">
        <f t="shared" si="21"/>
        <v>4.5599639891366964E-4</v>
      </c>
      <c r="D93" s="74">
        <f t="shared" si="21"/>
        <v>-3.6975293117775393E-3</v>
      </c>
      <c r="E93" s="74">
        <f t="shared" si="21"/>
        <v>-8.1732056538846723E-4</v>
      </c>
      <c r="F93" s="74">
        <f t="shared" si="21"/>
        <v>-3.8099433056472745E-3</v>
      </c>
      <c r="G93" s="74">
        <f t="shared" si="21"/>
        <v>5.2516984737720901E-5</v>
      </c>
      <c r="H93" s="74">
        <f t="shared" si="21"/>
        <v>-8.7620082193365183E-4</v>
      </c>
      <c r="I93" s="74">
        <f t="shared" si="21"/>
        <v>-5.5131409788238307E-3</v>
      </c>
      <c r="J93" s="74"/>
    </row>
    <row r="94" spans="1:18" s="26" customFormat="1" x14ac:dyDescent="0.25">
      <c r="A94" s="46" t="s">
        <v>278</v>
      </c>
      <c r="B94" s="74">
        <f t="shared" si="18"/>
        <v>-6.2498097012463304E-3</v>
      </c>
      <c r="C94" s="74">
        <f t="shared" ref="C94:I95" si="22">C86-C85</f>
        <v>-9.5101920785453306E-5</v>
      </c>
      <c r="D94" s="74">
        <f t="shared" si="22"/>
        <v>-6.4758143856518402E-3</v>
      </c>
      <c r="E94" s="74">
        <f t="shared" si="22"/>
        <v>2.4387346845728113E-4</v>
      </c>
      <c r="F94" s="74">
        <f t="shared" si="22"/>
        <v>-2.0408378657655938E-2</v>
      </c>
      <c r="G94" s="74">
        <f t="shared" si="22"/>
        <v>4.2507964327124018E-4</v>
      </c>
      <c r="H94" s="74">
        <f t="shared" si="22"/>
        <v>5.4873112271164716E-4</v>
      </c>
      <c r="I94" s="74">
        <f t="shared" si="22"/>
        <v>-4.2009359446359279E-4</v>
      </c>
    </row>
    <row r="95" spans="1:18" s="91" customFormat="1" x14ac:dyDescent="0.25">
      <c r="A95" s="46" t="s">
        <v>279</v>
      </c>
      <c r="B95" s="74">
        <f t="shared" si="18"/>
        <v>8.2401160178225512E-3</v>
      </c>
      <c r="C95" s="74">
        <f t="shared" si="22"/>
        <v>-1.3864443438592416E-3</v>
      </c>
      <c r="D95" s="74">
        <f t="shared" si="22"/>
        <v>6.3478452992837692E-3</v>
      </c>
      <c r="E95" s="74">
        <f t="shared" si="22"/>
        <v>-1.3996350856531909E-4</v>
      </c>
      <c r="F95" s="74">
        <f t="shared" si="22"/>
        <v>-4.0228600740527982E-3</v>
      </c>
      <c r="G95" s="74">
        <f t="shared" si="22"/>
        <v>1.7858468525789803E-3</v>
      </c>
      <c r="H95" s="74">
        <f t="shared" si="22"/>
        <v>-1.2645659366988565E-4</v>
      </c>
      <c r="I95" s="74">
        <f t="shared" si="22"/>
        <v>1.5791202319041173E-3</v>
      </c>
    </row>
    <row r="96" spans="1:18" s="26" customFormat="1" ht="24.95" customHeight="1" x14ac:dyDescent="0.25">
      <c r="A96" s="122" t="s">
        <v>240</v>
      </c>
      <c r="B96" s="122"/>
      <c r="C96" s="122"/>
      <c r="D96" s="122"/>
      <c r="E96" s="122"/>
      <c r="F96" s="122"/>
      <c r="G96" s="122"/>
      <c r="H96" s="122"/>
      <c r="I96" s="122"/>
      <c r="J96" s="122"/>
      <c r="K96" s="122"/>
      <c r="L96" s="42"/>
      <c r="M96" s="42"/>
      <c r="N96" s="42"/>
      <c r="O96" s="42"/>
      <c r="P96" s="42"/>
      <c r="Q96" s="42"/>
      <c r="R96" s="42"/>
    </row>
    <row r="97" spans="1:18" ht="15" customHeight="1" x14ac:dyDescent="0.25">
      <c r="A97" s="24"/>
      <c r="B97" s="24"/>
      <c r="C97" s="24"/>
      <c r="D97" s="24"/>
      <c r="E97" s="24"/>
      <c r="F97" s="24"/>
      <c r="G97" s="24"/>
      <c r="H97" s="24"/>
      <c r="I97" s="24"/>
      <c r="J97" s="21"/>
      <c r="K97" s="21"/>
      <c r="L97" s="21"/>
      <c r="M97" s="21"/>
      <c r="N97" s="21"/>
      <c r="O97" s="21"/>
      <c r="P97" s="21"/>
      <c r="Q97" s="21"/>
      <c r="R97" s="21"/>
    </row>
    <row r="98" spans="1:18" s="26" customFormat="1" ht="15" customHeight="1" x14ac:dyDescent="0.25">
      <c r="A98" s="106" t="s">
        <v>254</v>
      </c>
      <c r="B98" s="106"/>
      <c r="C98" s="106"/>
      <c r="D98" s="106"/>
      <c r="E98" s="106"/>
      <c r="F98" s="106"/>
      <c r="G98" s="106"/>
      <c r="H98" s="106"/>
      <c r="I98" s="106"/>
      <c r="J98" s="42"/>
      <c r="K98" s="42"/>
      <c r="L98" s="42"/>
      <c r="M98" s="42"/>
      <c r="N98" s="42"/>
      <c r="O98" s="42"/>
      <c r="P98" s="42"/>
      <c r="Q98" s="42"/>
      <c r="R98" s="42"/>
    </row>
    <row r="99" spans="1:18" ht="15" customHeight="1" x14ac:dyDescent="0.25">
      <c r="A99" s="24"/>
      <c r="B99" s="24"/>
      <c r="C99" s="24"/>
      <c r="D99" s="24"/>
      <c r="E99" s="24"/>
      <c r="F99" s="24"/>
      <c r="G99" s="24"/>
      <c r="H99" s="24"/>
      <c r="I99" s="24"/>
      <c r="J99" s="21"/>
      <c r="K99" s="21"/>
      <c r="L99" s="21"/>
      <c r="M99" s="21"/>
      <c r="N99" s="21"/>
      <c r="O99" s="21"/>
      <c r="P99" s="21"/>
      <c r="Q99" s="21"/>
      <c r="R99" s="21"/>
    </row>
    <row r="100" spans="1:18" ht="15" customHeight="1" x14ac:dyDescent="0.25">
      <c r="A100" s="24"/>
      <c r="B100" s="24"/>
      <c r="C100" s="24"/>
      <c r="D100" s="24"/>
      <c r="E100" s="24"/>
      <c r="F100" s="24"/>
      <c r="G100" s="24"/>
      <c r="H100" s="24"/>
      <c r="I100" s="24"/>
      <c r="J100" s="21"/>
      <c r="K100" s="21"/>
      <c r="L100" s="21"/>
      <c r="M100" s="21"/>
      <c r="N100" s="21"/>
      <c r="O100" s="21"/>
      <c r="P100" s="21"/>
      <c r="Q100" s="21"/>
      <c r="R100" s="21"/>
    </row>
    <row r="101" spans="1:18" ht="15" customHeight="1" x14ac:dyDescent="0.25">
      <c r="A101" s="24"/>
      <c r="B101" s="24"/>
      <c r="C101" s="24"/>
      <c r="D101" s="24"/>
      <c r="E101" s="24"/>
      <c r="F101" s="24"/>
      <c r="G101" s="24"/>
      <c r="H101" s="24"/>
      <c r="I101" s="24"/>
      <c r="J101" s="21"/>
      <c r="K101" s="21"/>
      <c r="L101" s="21"/>
      <c r="M101" s="21"/>
      <c r="N101" s="21"/>
      <c r="O101" s="21"/>
      <c r="P101" s="21"/>
      <c r="Q101" s="21"/>
      <c r="R101" s="21"/>
    </row>
    <row r="102" spans="1:18" ht="15" customHeight="1" x14ac:dyDescent="0.25">
      <c r="A102" s="24"/>
      <c r="B102" s="24"/>
      <c r="C102" s="24"/>
      <c r="D102" s="24"/>
      <c r="E102" s="24"/>
      <c r="F102" s="24"/>
      <c r="G102" s="24"/>
      <c r="H102" s="24"/>
      <c r="I102" s="24"/>
      <c r="J102" s="21"/>
      <c r="K102" s="21"/>
      <c r="L102" s="21"/>
      <c r="M102" s="21"/>
      <c r="N102" s="21"/>
      <c r="O102" s="21"/>
      <c r="P102" s="21"/>
      <c r="Q102" s="21"/>
      <c r="R102" s="21"/>
    </row>
    <row r="103" spans="1:18" ht="15" customHeight="1" x14ac:dyDescent="0.25">
      <c r="A103" s="24"/>
      <c r="B103" s="24"/>
      <c r="C103" s="24"/>
      <c r="D103" s="24"/>
      <c r="E103" s="24"/>
      <c r="F103" s="24"/>
      <c r="G103" s="24"/>
      <c r="H103" s="24"/>
      <c r="I103" s="24"/>
      <c r="J103" s="21"/>
      <c r="K103" s="21"/>
      <c r="L103" s="21"/>
      <c r="M103" s="21"/>
      <c r="N103" s="21"/>
      <c r="O103" s="21"/>
      <c r="P103" s="21"/>
      <c r="Q103" s="21"/>
      <c r="R103" s="21"/>
    </row>
    <row r="104" spans="1:18" ht="15" customHeight="1" x14ac:dyDescent="0.25">
      <c r="A104" s="24"/>
      <c r="B104" s="24"/>
      <c r="C104" s="24"/>
      <c r="D104" s="24"/>
      <c r="E104" s="24"/>
      <c r="F104" s="24"/>
      <c r="G104" s="24"/>
      <c r="H104" s="24"/>
      <c r="I104" s="24"/>
      <c r="J104" s="21"/>
      <c r="K104" s="21"/>
      <c r="L104" s="21"/>
      <c r="M104" s="21"/>
      <c r="N104" s="21"/>
      <c r="O104" s="21"/>
      <c r="P104" s="21"/>
      <c r="Q104" s="21"/>
      <c r="R104" s="21"/>
    </row>
    <row r="105" spans="1:18" ht="15" customHeight="1" x14ac:dyDescent="0.25">
      <c r="A105" s="24"/>
      <c r="B105" s="24"/>
      <c r="C105" s="24"/>
      <c r="D105" s="24"/>
      <c r="E105" s="24"/>
      <c r="F105" s="24"/>
      <c r="G105" s="24"/>
      <c r="H105" s="24"/>
      <c r="I105" s="24"/>
      <c r="J105" s="21"/>
      <c r="K105" s="21"/>
      <c r="L105" s="21"/>
      <c r="M105" s="21"/>
      <c r="N105" s="21"/>
      <c r="O105" s="21"/>
      <c r="P105" s="21"/>
      <c r="Q105" s="21"/>
      <c r="R105" s="21"/>
    </row>
    <row r="106" spans="1:18" ht="15" customHeight="1" x14ac:dyDescent="0.25">
      <c r="A106" s="24"/>
      <c r="B106" s="24"/>
      <c r="C106" s="24"/>
      <c r="D106" s="24"/>
      <c r="E106" s="24"/>
      <c r="F106" s="24"/>
      <c r="G106" s="24"/>
      <c r="H106" s="24"/>
      <c r="I106" s="24"/>
      <c r="J106" s="21"/>
      <c r="K106" s="21"/>
      <c r="L106" s="21"/>
      <c r="M106" s="21"/>
      <c r="N106" s="21"/>
      <c r="O106" s="21"/>
      <c r="P106" s="21"/>
      <c r="Q106" s="21"/>
      <c r="R106" s="21"/>
    </row>
    <row r="107" spans="1:18" ht="15" customHeight="1" x14ac:dyDescent="0.25">
      <c r="A107" s="24"/>
      <c r="B107" s="24"/>
      <c r="C107" s="24"/>
      <c r="D107" s="24"/>
      <c r="E107" s="24"/>
      <c r="F107" s="24"/>
      <c r="G107" s="24"/>
      <c r="H107" s="24"/>
      <c r="I107" s="24"/>
      <c r="J107" s="21"/>
      <c r="K107" s="21"/>
      <c r="L107" s="21"/>
      <c r="M107" s="21"/>
      <c r="N107" s="21"/>
      <c r="O107" s="21"/>
      <c r="P107" s="21"/>
      <c r="Q107" s="21"/>
      <c r="R107" s="21"/>
    </row>
    <row r="108" spans="1:18" ht="15" customHeight="1" x14ac:dyDescent="0.25">
      <c r="A108" s="24"/>
      <c r="B108" s="24"/>
      <c r="C108" s="24"/>
      <c r="D108" s="24"/>
      <c r="E108" s="24"/>
      <c r="F108" s="24"/>
      <c r="G108" s="24"/>
      <c r="H108" s="24"/>
      <c r="I108" s="24"/>
      <c r="J108" s="21"/>
      <c r="K108" s="21"/>
      <c r="L108" s="21"/>
      <c r="M108" s="21"/>
      <c r="N108" s="21"/>
      <c r="O108" s="21"/>
      <c r="P108" s="21"/>
      <c r="Q108" s="21"/>
      <c r="R108" s="21"/>
    </row>
    <row r="109" spans="1:18" ht="15" customHeight="1" x14ac:dyDescent="0.25">
      <c r="A109" s="24"/>
      <c r="B109" s="24"/>
      <c r="C109" s="24"/>
      <c r="D109" s="24"/>
      <c r="E109" s="24"/>
      <c r="F109" s="24"/>
      <c r="G109" s="24"/>
      <c r="H109" s="24"/>
      <c r="I109" s="24"/>
      <c r="J109" s="21"/>
      <c r="K109" s="21"/>
      <c r="L109" s="21"/>
      <c r="M109" s="21"/>
      <c r="N109" s="21"/>
      <c r="O109" s="21"/>
      <c r="P109" s="21"/>
      <c r="Q109" s="21"/>
      <c r="R109" s="21"/>
    </row>
    <row r="110" spans="1:18" ht="15" customHeight="1" x14ac:dyDescent="0.25">
      <c r="A110" s="24"/>
      <c r="B110" s="24"/>
      <c r="C110" s="24"/>
      <c r="D110" s="24"/>
      <c r="E110" s="24"/>
      <c r="F110" s="24"/>
      <c r="G110" s="24"/>
      <c r="H110" s="24"/>
      <c r="I110" s="24"/>
      <c r="J110" s="21"/>
      <c r="K110" s="21"/>
      <c r="L110" s="21"/>
      <c r="M110" s="21"/>
      <c r="N110" s="21"/>
      <c r="O110" s="21"/>
      <c r="P110" s="21"/>
      <c r="Q110" s="21"/>
      <c r="R110" s="21"/>
    </row>
    <row r="111" spans="1:18" ht="15" customHeight="1" x14ac:dyDescent="0.25">
      <c r="A111" s="24"/>
      <c r="B111" s="24"/>
      <c r="C111" s="24"/>
      <c r="D111" s="24"/>
      <c r="E111" s="24"/>
      <c r="F111" s="24"/>
      <c r="G111" s="24"/>
      <c r="H111" s="24"/>
      <c r="I111" s="24"/>
      <c r="J111" s="21"/>
      <c r="K111" s="21"/>
      <c r="L111" s="21"/>
      <c r="M111" s="21"/>
      <c r="N111" s="21"/>
      <c r="O111" s="21"/>
      <c r="P111" s="21"/>
      <c r="Q111" s="21"/>
      <c r="R111" s="21"/>
    </row>
    <row r="112" spans="1:18" ht="15" customHeight="1" x14ac:dyDescent="0.25">
      <c r="A112" s="24"/>
      <c r="B112" s="24"/>
      <c r="C112" s="24"/>
      <c r="D112" s="24"/>
      <c r="E112" s="24"/>
      <c r="F112" s="24"/>
      <c r="G112" s="24"/>
      <c r="H112" s="24"/>
      <c r="I112" s="24"/>
      <c r="J112" s="21"/>
      <c r="K112" s="21"/>
      <c r="L112" s="21"/>
      <c r="M112" s="21"/>
      <c r="N112" s="21"/>
      <c r="O112" s="21"/>
      <c r="P112" s="21"/>
      <c r="Q112" s="21"/>
      <c r="R112" s="21"/>
    </row>
    <row r="113" spans="1:18" ht="15" customHeight="1" x14ac:dyDescent="0.25">
      <c r="A113" s="24"/>
      <c r="B113" s="24"/>
      <c r="C113" s="24"/>
      <c r="D113" s="24"/>
      <c r="E113" s="24"/>
      <c r="F113" s="24"/>
      <c r="G113" s="24"/>
      <c r="H113" s="24"/>
      <c r="I113" s="24"/>
      <c r="J113" s="21"/>
      <c r="K113" s="21"/>
      <c r="L113" s="21"/>
      <c r="M113" s="21"/>
      <c r="N113" s="21"/>
      <c r="O113" s="21"/>
      <c r="P113" s="21"/>
      <c r="Q113" s="21"/>
      <c r="R113" s="21"/>
    </row>
    <row r="114" spans="1:18" s="26" customFormat="1" ht="15" customHeight="1" x14ac:dyDescent="0.25">
      <c r="A114" s="106" t="s">
        <v>255</v>
      </c>
      <c r="B114" s="106"/>
      <c r="C114" s="106"/>
      <c r="D114" s="106"/>
      <c r="E114" s="106"/>
      <c r="F114" s="106"/>
      <c r="G114" s="106"/>
      <c r="H114" s="106"/>
      <c r="I114" s="64"/>
    </row>
    <row r="115" spans="1:18" s="26" customFormat="1" ht="15" customHeight="1" x14ac:dyDescent="0.25">
      <c r="A115" s="27"/>
      <c r="B115" s="121" t="s">
        <v>74</v>
      </c>
      <c r="C115" s="121"/>
      <c r="D115" s="121"/>
      <c r="E115" s="121"/>
      <c r="F115" s="121"/>
      <c r="G115" s="121"/>
      <c r="H115" s="121"/>
    </row>
    <row r="116" spans="1:18" s="26" customFormat="1" ht="68.25" x14ac:dyDescent="0.25">
      <c r="A116" s="28" t="s">
        <v>72</v>
      </c>
      <c r="B116" s="29" t="s">
        <v>259</v>
      </c>
      <c r="C116" s="29" t="s">
        <v>256</v>
      </c>
      <c r="D116" s="29" t="s">
        <v>260</v>
      </c>
      <c r="E116" s="29" t="s">
        <v>261</v>
      </c>
      <c r="F116" s="29" t="s">
        <v>257</v>
      </c>
      <c r="G116" s="29" t="s">
        <v>258</v>
      </c>
      <c r="H116" s="30" t="s">
        <v>263</v>
      </c>
      <c r="I116" s="67" t="s">
        <v>122</v>
      </c>
    </row>
    <row r="117" spans="1:18" s="26" customFormat="1" ht="15" customHeight="1" x14ac:dyDescent="0.25">
      <c r="A117" s="101" t="s">
        <v>54</v>
      </c>
      <c r="B117" s="101"/>
      <c r="C117" s="101"/>
      <c r="D117" s="101"/>
      <c r="E117" s="101"/>
      <c r="F117" s="101"/>
      <c r="G117" s="101"/>
      <c r="H117" s="101"/>
      <c r="I117" s="101"/>
    </row>
    <row r="118" spans="1:18" s="26" customFormat="1" x14ac:dyDescent="0.25">
      <c r="A118" s="12" t="s">
        <v>1</v>
      </c>
      <c r="B118" s="39">
        <v>1409</v>
      </c>
      <c r="C118" s="39">
        <v>790</v>
      </c>
      <c r="D118" s="31">
        <v>582</v>
      </c>
      <c r="E118" s="31">
        <v>216</v>
      </c>
      <c r="F118" s="31">
        <v>2653</v>
      </c>
      <c r="G118" s="31">
        <v>3141</v>
      </c>
      <c r="H118" s="31">
        <f t="shared" ref="H118:H123" si="23">SUM(B118:G118)</f>
        <v>8791</v>
      </c>
      <c r="I118" s="75">
        <v>7733</v>
      </c>
    </row>
    <row r="119" spans="1:18" s="26" customFormat="1" x14ac:dyDescent="0.25">
      <c r="A119" s="12" t="s">
        <v>2</v>
      </c>
      <c r="B119" s="39">
        <v>1398</v>
      </c>
      <c r="C119" s="39">
        <v>839</v>
      </c>
      <c r="D119" s="31">
        <v>626</v>
      </c>
      <c r="E119" s="31">
        <v>257</v>
      </c>
      <c r="F119" s="31">
        <v>2944</v>
      </c>
      <c r="G119" s="31">
        <v>3619</v>
      </c>
      <c r="H119" s="31">
        <f t="shared" si="23"/>
        <v>9683</v>
      </c>
      <c r="I119" s="76">
        <v>7903</v>
      </c>
    </row>
    <row r="120" spans="1:18" s="26" customFormat="1" x14ac:dyDescent="0.25">
      <c r="A120" s="12" t="s">
        <v>231</v>
      </c>
      <c r="B120" s="39">
        <v>1593</v>
      </c>
      <c r="C120" s="39">
        <v>790</v>
      </c>
      <c r="D120" s="31">
        <v>646</v>
      </c>
      <c r="E120" s="31">
        <v>258</v>
      </c>
      <c r="F120" s="31">
        <v>2769</v>
      </c>
      <c r="G120" s="31">
        <v>3979</v>
      </c>
      <c r="H120" s="31">
        <f t="shared" si="23"/>
        <v>10035</v>
      </c>
      <c r="I120" s="76">
        <v>8054</v>
      </c>
    </row>
    <row r="121" spans="1:18" s="26" customFormat="1" x14ac:dyDescent="0.25">
      <c r="A121" s="12" t="s">
        <v>233</v>
      </c>
      <c r="B121" s="39">
        <v>2376</v>
      </c>
      <c r="C121" s="39">
        <v>1114</v>
      </c>
      <c r="D121" s="31">
        <v>871</v>
      </c>
      <c r="E121" s="31">
        <v>296</v>
      </c>
      <c r="F121" s="31">
        <v>3361</v>
      </c>
      <c r="G121" s="31">
        <v>5075</v>
      </c>
      <c r="H121" s="31">
        <f t="shared" si="23"/>
        <v>13093</v>
      </c>
      <c r="I121" s="76">
        <v>10074</v>
      </c>
    </row>
    <row r="122" spans="1:18" s="26" customFormat="1" x14ac:dyDescent="0.25">
      <c r="A122" s="12" t="s">
        <v>267</v>
      </c>
      <c r="B122" s="39">
        <v>2302</v>
      </c>
      <c r="C122" s="39">
        <v>1204</v>
      </c>
      <c r="D122" s="31">
        <v>735</v>
      </c>
      <c r="E122" s="31">
        <v>217</v>
      </c>
      <c r="F122" s="31">
        <v>3263</v>
      </c>
      <c r="G122" s="31">
        <v>4872</v>
      </c>
      <c r="H122" s="31">
        <f t="shared" si="23"/>
        <v>12593</v>
      </c>
      <c r="I122" s="76">
        <v>9254</v>
      </c>
    </row>
    <row r="123" spans="1:18" s="26" customFormat="1" x14ac:dyDescent="0.25">
      <c r="A123" s="46" t="s">
        <v>268</v>
      </c>
      <c r="B123" s="39">
        <v>2542</v>
      </c>
      <c r="C123" s="39">
        <v>1302</v>
      </c>
      <c r="D123" s="31">
        <v>900</v>
      </c>
      <c r="E123" s="31">
        <v>295</v>
      </c>
      <c r="F123" s="31">
        <v>3486</v>
      </c>
      <c r="G123" s="31">
        <v>5425</v>
      </c>
      <c r="H123" s="31">
        <f t="shared" si="23"/>
        <v>13950</v>
      </c>
      <c r="I123" s="76">
        <v>9459</v>
      </c>
    </row>
    <row r="124" spans="1:18" s="26" customFormat="1" x14ac:dyDescent="0.25">
      <c r="A124" s="46" t="s">
        <v>278</v>
      </c>
      <c r="B124" s="39">
        <v>2739</v>
      </c>
      <c r="C124" s="39">
        <v>1288</v>
      </c>
      <c r="D124" s="31">
        <v>903</v>
      </c>
      <c r="E124" s="31">
        <v>236</v>
      </c>
      <c r="F124" s="31">
        <v>3209</v>
      </c>
      <c r="G124" s="31">
        <v>4856</v>
      </c>
      <c r="H124" s="31">
        <f>SUM(B124:G124)</f>
        <v>13231</v>
      </c>
      <c r="I124" s="76">
        <v>8354</v>
      </c>
    </row>
    <row r="125" spans="1:18" s="91" customFormat="1" x14ac:dyDescent="0.25">
      <c r="A125" s="46" t="s">
        <v>279</v>
      </c>
      <c r="B125" s="88">
        <v>3636</v>
      </c>
      <c r="C125" s="88">
        <v>1954</v>
      </c>
      <c r="D125" s="31">
        <v>1125</v>
      </c>
      <c r="E125" s="31">
        <v>329</v>
      </c>
      <c r="F125" s="31">
        <v>3957</v>
      </c>
      <c r="G125" s="31">
        <v>5736</v>
      </c>
      <c r="H125" s="31">
        <f>SUM(B125:G125)</f>
        <v>16737</v>
      </c>
      <c r="I125" s="76">
        <v>9465</v>
      </c>
    </row>
    <row r="126" spans="1:18" s="26" customFormat="1" x14ac:dyDescent="0.25">
      <c r="A126" s="94" t="s">
        <v>55</v>
      </c>
      <c r="B126" s="94"/>
      <c r="C126" s="94"/>
      <c r="D126" s="94"/>
      <c r="E126" s="94"/>
      <c r="F126" s="94"/>
      <c r="G126" s="94"/>
      <c r="H126" s="94"/>
      <c r="I126" s="94"/>
    </row>
    <row r="127" spans="1:18" s="26" customFormat="1" x14ac:dyDescent="0.25">
      <c r="A127" s="12" t="s">
        <v>1</v>
      </c>
      <c r="B127" s="77">
        <f t="shared" ref="B127:B134" si="24">B118/$I118</f>
        <v>0.18220612957455062</v>
      </c>
      <c r="C127" s="77">
        <f t="shared" ref="C127:G127" si="25">C118/$I118</f>
        <v>0.10215957584378638</v>
      </c>
      <c r="D127" s="77">
        <f t="shared" si="25"/>
        <v>7.5261864735548953E-2</v>
      </c>
      <c r="E127" s="77">
        <f t="shared" si="25"/>
        <v>2.7932238458554248E-2</v>
      </c>
      <c r="F127" s="77">
        <f t="shared" si="25"/>
        <v>0.34307513254881677</v>
      </c>
      <c r="G127" s="77">
        <f t="shared" si="25"/>
        <v>0.40618130091814303</v>
      </c>
      <c r="H127" s="77"/>
    </row>
    <row r="128" spans="1:18" s="26" customFormat="1" x14ac:dyDescent="0.25">
      <c r="A128" s="12" t="s">
        <v>2</v>
      </c>
      <c r="B128" s="74">
        <f t="shared" si="24"/>
        <v>0.17689485005694039</v>
      </c>
      <c r="C128" s="74">
        <f t="shared" ref="C128:G132" si="26">C119/$I119</f>
        <v>0.10616221687966595</v>
      </c>
      <c r="D128" s="74">
        <f t="shared" si="26"/>
        <v>7.9210426420346702E-2</v>
      </c>
      <c r="E128" s="74">
        <f t="shared" si="26"/>
        <v>3.251929646969505E-2</v>
      </c>
      <c r="F128" s="74">
        <f t="shared" si="26"/>
        <v>0.37251676578514487</v>
      </c>
      <c r="G128" s="74">
        <f t="shared" si="26"/>
        <v>0.45792736935341011</v>
      </c>
      <c r="H128" s="74"/>
      <c r="I128" s="78"/>
    </row>
    <row r="129" spans="1:17" s="26" customFormat="1" x14ac:dyDescent="0.25">
      <c r="A129" s="12" t="s">
        <v>231</v>
      </c>
      <c r="B129" s="74">
        <f t="shared" si="24"/>
        <v>0.19778991805314131</v>
      </c>
      <c r="C129" s="74">
        <f t="shared" si="26"/>
        <v>9.8087906630245844E-2</v>
      </c>
      <c r="D129" s="74">
        <f t="shared" si="26"/>
        <v>8.0208592003973178E-2</v>
      </c>
      <c r="E129" s="74">
        <f t="shared" si="26"/>
        <v>3.2033772038738514E-2</v>
      </c>
      <c r="F129" s="74">
        <f t="shared" si="26"/>
        <v>0.34380432083436802</v>
      </c>
      <c r="G129" s="74">
        <f t="shared" si="26"/>
        <v>0.49404022845790913</v>
      </c>
      <c r="H129" s="74"/>
      <c r="I129" s="78"/>
    </row>
    <row r="130" spans="1:17" s="26" customFormat="1" x14ac:dyDescent="0.25">
      <c r="A130" s="12" t="s">
        <v>233</v>
      </c>
      <c r="B130" s="74">
        <f t="shared" si="24"/>
        <v>0.23585467540202501</v>
      </c>
      <c r="C130" s="74">
        <f t="shared" si="26"/>
        <v>0.11058169545364305</v>
      </c>
      <c r="D130" s="74">
        <f t="shared" si="26"/>
        <v>8.6460194560254125E-2</v>
      </c>
      <c r="E130" s="74">
        <f t="shared" si="26"/>
        <v>2.9382568989477865E-2</v>
      </c>
      <c r="F130" s="74">
        <f t="shared" si="26"/>
        <v>0.33363112964065911</v>
      </c>
      <c r="G130" s="74">
        <f t="shared" si="26"/>
        <v>0.50377208655946004</v>
      </c>
      <c r="H130" s="74"/>
    </row>
    <row r="131" spans="1:17" s="26" customFormat="1" x14ac:dyDescent="0.25">
      <c r="A131" s="12" t="s">
        <v>267</v>
      </c>
      <c r="B131" s="74">
        <f t="shared" si="24"/>
        <v>0.24875729414307327</v>
      </c>
      <c r="C131" s="74">
        <f t="shared" si="26"/>
        <v>0.13010590015128592</v>
      </c>
      <c r="D131" s="74">
        <f t="shared" si="26"/>
        <v>7.9425113464447805E-2</v>
      </c>
      <c r="E131" s="74">
        <f t="shared" si="26"/>
        <v>2.3449319213313162E-2</v>
      </c>
      <c r="F131" s="74">
        <f t="shared" si="26"/>
        <v>0.352604279230603</v>
      </c>
      <c r="G131" s="74">
        <f t="shared" si="26"/>
        <v>0.52647503782148264</v>
      </c>
      <c r="H131" s="74"/>
    </row>
    <row r="132" spans="1:17" s="26" customFormat="1" x14ac:dyDescent="0.25">
      <c r="A132" s="46" t="s">
        <v>268</v>
      </c>
      <c r="B132" s="74">
        <f t="shared" si="24"/>
        <v>0.26873876731155516</v>
      </c>
      <c r="C132" s="74">
        <f t="shared" si="26"/>
        <v>0.1376466856961624</v>
      </c>
      <c r="D132" s="74">
        <f t="shared" si="26"/>
        <v>9.5147478591817311E-2</v>
      </c>
      <c r="E132" s="74">
        <f t="shared" si="26"/>
        <v>3.1187229093984564E-2</v>
      </c>
      <c r="F132" s="74">
        <f t="shared" si="26"/>
        <v>0.36853790041230572</v>
      </c>
      <c r="G132" s="74">
        <f t="shared" si="26"/>
        <v>0.57352785706734322</v>
      </c>
      <c r="H132" s="74"/>
    </row>
    <row r="133" spans="1:17" s="26" customFormat="1" x14ac:dyDescent="0.25">
      <c r="A133" s="46" t="s">
        <v>278</v>
      </c>
      <c r="B133" s="74">
        <f t="shared" si="24"/>
        <v>0.32786689011252096</v>
      </c>
      <c r="C133" s="74">
        <f t="shared" ref="C133:G134" si="27">C124/$I124</f>
        <v>0.15417763945415369</v>
      </c>
      <c r="D133" s="74">
        <f t="shared" si="27"/>
        <v>0.10809193200861862</v>
      </c>
      <c r="E133" s="74">
        <f t="shared" si="27"/>
        <v>2.8249940148431889E-2</v>
      </c>
      <c r="F133" s="74">
        <f t="shared" si="27"/>
        <v>0.38412736413694037</v>
      </c>
      <c r="G133" s="74">
        <f t="shared" si="27"/>
        <v>0.58127842949485276</v>
      </c>
      <c r="H133" s="34"/>
      <c r="I133" s="32"/>
    </row>
    <row r="134" spans="1:17" s="91" customFormat="1" x14ac:dyDescent="0.25">
      <c r="A134" s="46" t="s">
        <v>279</v>
      </c>
      <c r="B134" s="74">
        <f t="shared" si="24"/>
        <v>0.38415213946117271</v>
      </c>
      <c r="C134" s="74">
        <f t="shared" si="27"/>
        <v>0.20644479661912307</v>
      </c>
      <c r="D134" s="74">
        <f t="shared" si="27"/>
        <v>0.11885895404120443</v>
      </c>
      <c r="E134" s="74">
        <f t="shared" si="27"/>
        <v>3.4759640781827784E-2</v>
      </c>
      <c r="F134" s="74">
        <f t="shared" si="27"/>
        <v>0.41806656101426309</v>
      </c>
      <c r="G134" s="74">
        <f t="shared" si="27"/>
        <v>0.60602218700475441</v>
      </c>
      <c r="H134" s="87"/>
      <c r="I134" s="32"/>
    </row>
    <row r="135" spans="1:17" s="26" customFormat="1" x14ac:dyDescent="0.25">
      <c r="A135" s="94" t="s">
        <v>53</v>
      </c>
      <c r="B135" s="94"/>
      <c r="C135" s="94"/>
      <c r="D135" s="94"/>
      <c r="E135" s="94"/>
      <c r="F135" s="94"/>
      <c r="G135" s="94"/>
      <c r="H135" s="94"/>
      <c r="I135" s="94"/>
    </row>
    <row r="136" spans="1:17" s="26" customFormat="1" x14ac:dyDescent="0.25">
      <c r="A136" s="42" t="s">
        <v>2</v>
      </c>
      <c r="B136" s="77">
        <f t="shared" ref="B136" si="28">B128-B127</f>
        <v>-5.3112795176102345E-3</v>
      </c>
      <c r="C136" s="77">
        <f>C128-C127</f>
        <v>4.0026410358795783E-3</v>
      </c>
      <c r="D136" s="40">
        <f t="shared" ref="D136:G136" si="29">D128-D127</f>
        <v>3.9485616847977495E-3</v>
      </c>
      <c r="E136" s="40">
        <f t="shared" si="29"/>
        <v>4.5870580111408016E-3</v>
      </c>
      <c r="F136" s="40">
        <f t="shared" si="29"/>
        <v>2.9441633236328091E-2</v>
      </c>
      <c r="G136" s="40">
        <f t="shared" si="29"/>
        <v>5.1746068435267079E-2</v>
      </c>
      <c r="H136" s="41"/>
    </row>
    <row r="137" spans="1:17" s="26" customFormat="1" x14ac:dyDescent="0.25">
      <c r="A137" s="12" t="s">
        <v>231</v>
      </c>
      <c r="B137" s="74">
        <f t="shared" ref="B137:G137" si="30">B129-B128</f>
        <v>2.0895067996200917E-2</v>
      </c>
      <c r="C137" s="74">
        <f t="shared" si="30"/>
        <v>-8.0743102494201108E-3</v>
      </c>
      <c r="D137" s="40">
        <f t="shared" si="30"/>
        <v>9.9816558362647578E-4</v>
      </c>
      <c r="E137" s="40">
        <f t="shared" si="30"/>
        <v>-4.8552443095653541E-4</v>
      </c>
      <c r="F137" s="40">
        <f t="shared" si="30"/>
        <v>-2.871244495077685E-2</v>
      </c>
      <c r="G137" s="40">
        <f t="shared" si="30"/>
        <v>3.6112859104499018E-2</v>
      </c>
      <c r="H137" s="41"/>
    </row>
    <row r="138" spans="1:17" s="26" customFormat="1" x14ac:dyDescent="0.25">
      <c r="A138" s="12" t="s">
        <v>233</v>
      </c>
      <c r="B138" s="74">
        <f t="shared" ref="B138:G142" si="31">B130-B129</f>
        <v>3.8064757348883704E-2</v>
      </c>
      <c r="C138" s="74">
        <f t="shared" si="31"/>
        <v>1.2493788823397203E-2</v>
      </c>
      <c r="D138" s="40">
        <f t="shared" si="31"/>
        <v>6.2516025562809469E-3</v>
      </c>
      <c r="E138" s="40">
        <f t="shared" si="31"/>
        <v>-2.6512030492606489E-3</v>
      </c>
      <c r="F138" s="40">
        <f t="shared" si="31"/>
        <v>-1.0173191193708908E-2</v>
      </c>
      <c r="G138" s="40">
        <f t="shared" si="31"/>
        <v>9.7318581015509165E-3</v>
      </c>
      <c r="H138" s="41"/>
    </row>
    <row r="139" spans="1:17" s="26" customFormat="1" x14ac:dyDescent="0.25">
      <c r="A139" s="12" t="s">
        <v>267</v>
      </c>
      <c r="B139" s="74">
        <f t="shared" si="31"/>
        <v>1.2902618741048255E-2</v>
      </c>
      <c r="C139" s="74">
        <f t="shared" si="31"/>
        <v>1.9524204697642877E-2</v>
      </c>
      <c r="D139" s="40">
        <f t="shared" si="31"/>
        <v>-7.0350810958063198E-3</v>
      </c>
      <c r="E139" s="40">
        <f t="shared" si="31"/>
        <v>-5.9332497761647035E-3</v>
      </c>
      <c r="F139" s="40">
        <f t="shared" si="31"/>
        <v>1.8973149589943894E-2</v>
      </c>
      <c r="G139" s="40">
        <f t="shared" si="31"/>
        <v>2.2702951262022597E-2</v>
      </c>
      <c r="H139" s="41"/>
    </row>
    <row r="140" spans="1:17" s="26" customFormat="1" x14ac:dyDescent="0.25">
      <c r="A140" s="46" t="s">
        <v>268</v>
      </c>
      <c r="B140" s="74">
        <f t="shared" si="31"/>
        <v>1.9981473168481895E-2</v>
      </c>
      <c r="C140" s="74">
        <f t="shared" si="31"/>
        <v>7.5407855448764716E-3</v>
      </c>
      <c r="D140" s="40">
        <f t="shared" si="31"/>
        <v>1.5722365127369506E-2</v>
      </c>
      <c r="E140" s="40">
        <f t="shared" si="31"/>
        <v>7.7379098806714015E-3</v>
      </c>
      <c r="F140" s="40">
        <f t="shared" si="31"/>
        <v>1.5933621181702717E-2</v>
      </c>
      <c r="G140" s="40">
        <f t="shared" si="31"/>
        <v>4.7052819245860578E-2</v>
      </c>
      <c r="H140" s="41"/>
    </row>
    <row r="141" spans="1:17" s="26" customFormat="1" x14ac:dyDescent="0.25">
      <c r="A141" s="46" t="s">
        <v>278</v>
      </c>
      <c r="B141" s="74">
        <f t="shared" si="31"/>
        <v>5.9128122800965799E-2</v>
      </c>
      <c r="C141" s="74">
        <f t="shared" si="31"/>
        <v>1.6530953757991296E-2</v>
      </c>
      <c r="D141" s="74">
        <f t="shared" si="31"/>
        <v>1.294445341680131E-2</v>
      </c>
      <c r="E141" s="74">
        <f t="shared" si="31"/>
        <v>-2.9372889455526741E-3</v>
      </c>
      <c r="F141" s="74">
        <f t="shared" si="31"/>
        <v>1.5589463724634656E-2</v>
      </c>
      <c r="G141" s="74">
        <f t="shared" si="31"/>
        <v>7.7505724275095389E-3</v>
      </c>
      <c r="H141" s="34"/>
      <c r="I141" s="32"/>
    </row>
    <row r="142" spans="1:17" s="91" customFormat="1" x14ac:dyDescent="0.25">
      <c r="A142" s="46" t="s">
        <v>279</v>
      </c>
      <c r="B142" s="74">
        <f t="shared" si="31"/>
        <v>5.6285249348651756E-2</v>
      </c>
      <c r="C142" s="74">
        <f t="shared" si="31"/>
        <v>5.226715716496938E-2</v>
      </c>
      <c r="D142" s="74">
        <f t="shared" si="31"/>
        <v>1.076702203258581E-2</v>
      </c>
      <c r="E142" s="74">
        <f t="shared" si="31"/>
        <v>6.509700633395895E-3</v>
      </c>
      <c r="F142" s="74">
        <f t="shared" si="31"/>
        <v>3.3939196877322719E-2</v>
      </c>
      <c r="G142" s="74">
        <f t="shared" si="31"/>
        <v>2.4743757509901654E-2</v>
      </c>
      <c r="H142" s="87"/>
      <c r="I142" s="32"/>
    </row>
    <row r="143" spans="1:17" s="26" customFormat="1" ht="24.95" customHeight="1" x14ac:dyDescent="0.25">
      <c r="A143" s="112" t="s">
        <v>240</v>
      </c>
      <c r="B143" s="112"/>
      <c r="C143" s="112"/>
      <c r="D143" s="112"/>
      <c r="E143" s="112"/>
      <c r="F143" s="112"/>
      <c r="G143" s="112"/>
      <c r="H143" s="112"/>
      <c r="I143" s="112"/>
      <c r="J143" s="42"/>
      <c r="K143" s="42"/>
      <c r="L143" s="42"/>
      <c r="M143" s="42"/>
      <c r="N143" s="42"/>
      <c r="O143" s="42"/>
      <c r="P143" s="42"/>
      <c r="Q143" s="42"/>
    </row>
    <row r="144" spans="1:17" s="26" customFormat="1" ht="15" customHeight="1" x14ac:dyDescent="0.25">
      <c r="A144" s="79"/>
      <c r="B144" s="79"/>
      <c r="C144" s="79"/>
      <c r="D144" s="79"/>
      <c r="E144" s="79"/>
      <c r="F144" s="79"/>
      <c r="G144" s="79"/>
      <c r="H144" s="79"/>
      <c r="I144" s="79"/>
      <c r="J144" s="42"/>
      <c r="K144" s="42"/>
      <c r="L144" s="42"/>
      <c r="M144" s="42"/>
      <c r="N144" s="42"/>
      <c r="O144" s="42"/>
      <c r="P144" s="42"/>
      <c r="Q144" s="42"/>
    </row>
    <row r="145" spans="1:18" s="26" customFormat="1" ht="15" customHeight="1" x14ac:dyDescent="0.25">
      <c r="A145" s="106" t="s">
        <v>262</v>
      </c>
      <c r="B145" s="106"/>
      <c r="C145" s="106"/>
      <c r="D145" s="106"/>
      <c r="E145" s="106"/>
      <c r="F145" s="106"/>
      <c r="G145" s="106"/>
      <c r="H145" s="106"/>
      <c r="I145" s="106"/>
      <c r="J145" s="42"/>
      <c r="K145" s="42"/>
      <c r="L145" s="42"/>
      <c r="M145" s="42"/>
      <c r="N145" s="42"/>
      <c r="O145" s="42"/>
      <c r="P145" s="42"/>
      <c r="Q145" s="42"/>
      <c r="R145" s="42"/>
    </row>
    <row r="146" spans="1:18" ht="15" customHeight="1" x14ac:dyDescent="0.25">
      <c r="A146" s="24"/>
      <c r="B146" s="24"/>
      <c r="C146" s="24"/>
      <c r="D146" s="24"/>
      <c r="E146" s="24"/>
      <c r="F146" s="24"/>
      <c r="G146" s="24"/>
      <c r="H146" s="24"/>
      <c r="I146" s="24"/>
      <c r="J146" s="21"/>
      <c r="K146" s="21"/>
      <c r="L146" s="21"/>
      <c r="M146" s="21"/>
      <c r="N146" s="21"/>
      <c r="O146" s="21"/>
      <c r="P146" s="21"/>
      <c r="Q146" s="21"/>
      <c r="R146" s="21"/>
    </row>
    <row r="147" spans="1:18" ht="15" customHeight="1" x14ac:dyDescent="0.25">
      <c r="A147" s="24"/>
      <c r="B147" s="24"/>
      <c r="C147" s="24"/>
      <c r="D147" s="24"/>
      <c r="E147" s="24"/>
      <c r="F147" s="24"/>
      <c r="G147" s="24"/>
      <c r="H147" s="24"/>
      <c r="I147" s="24"/>
      <c r="J147" s="21"/>
      <c r="K147" s="21"/>
      <c r="L147" s="21"/>
      <c r="M147" s="21"/>
      <c r="N147" s="21"/>
      <c r="O147" s="21"/>
      <c r="P147" s="21"/>
      <c r="Q147" s="21"/>
      <c r="R147" s="21"/>
    </row>
    <row r="148" spans="1:18" ht="15" customHeight="1" x14ac:dyDescent="0.25">
      <c r="A148" s="24"/>
      <c r="B148" s="24"/>
      <c r="C148" s="24"/>
      <c r="D148" s="24"/>
      <c r="E148" s="24"/>
      <c r="F148" s="24"/>
      <c r="G148" s="24"/>
      <c r="H148" s="24"/>
      <c r="I148" s="24"/>
      <c r="J148" s="21"/>
      <c r="K148" s="21"/>
      <c r="L148" s="21"/>
      <c r="M148" s="21"/>
      <c r="N148" s="21"/>
      <c r="O148" s="21"/>
      <c r="P148" s="21"/>
      <c r="Q148" s="21"/>
      <c r="R148" s="21"/>
    </row>
    <row r="149" spans="1:18" ht="15" customHeight="1" x14ac:dyDescent="0.25">
      <c r="A149" s="24"/>
      <c r="B149" s="24"/>
      <c r="C149" s="24"/>
      <c r="D149" s="24"/>
      <c r="E149" s="24"/>
      <c r="F149" s="24"/>
      <c r="G149" s="24"/>
      <c r="H149" s="24"/>
      <c r="I149" s="24"/>
      <c r="J149" s="21"/>
      <c r="K149" s="21"/>
      <c r="L149" s="21"/>
      <c r="M149" s="21"/>
      <c r="N149" s="21"/>
      <c r="O149" s="21"/>
      <c r="P149" s="21"/>
      <c r="Q149" s="21"/>
      <c r="R149" s="21"/>
    </row>
    <row r="150" spans="1:18" ht="15" customHeight="1" x14ac:dyDescent="0.25">
      <c r="A150" s="24"/>
      <c r="B150" s="24"/>
      <c r="C150" s="24"/>
      <c r="D150" s="24"/>
      <c r="E150" s="24"/>
      <c r="F150" s="24"/>
      <c r="G150" s="24"/>
      <c r="H150" s="24"/>
      <c r="I150" s="24"/>
      <c r="J150" s="21"/>
      <c r="K150" s="21"/>
      <c r="L150" s="21"/>
      <c r="M150" s="21"/>
      <c r="N150" s="21"/>
      <c r="O150" s="21"/>
      <c r="P150" s="21"/>
      <c r="Q150" s="21"/>
      <c r="R150" s="21"/>
    </row>
    <row r="151" spans="1:18" ht="15" customHeight="1" x14ac:dyDescent="0.25">
      <c r="A151" s="24"/>
      <c r="B151" s="24"/>
      <c r="C151" s="24"/>
      <c r="D151" s="24"/>
      <c r="E151" s="24"/>
      <c r="F151" s="24"/>
      <c r="G151" s="24"/>
      <c r="H151" s="24"/>
      <c r="I151" s="24"/>
      <c r="J151" s="21"/>
      <c r="K151" s="21"/>
      <c r="L151" s="21"/>
      <c r="M151" s="21"/>
      <c r="N151" s="21"/>
      <c r="O151" s="21"/>
      <c r="P151" s="21"/>
      <c r="Q151" s="21"/>
      <c r="R151" s="21"/>
    </row>
    <row r="152" spans="1:18" ht="15" customHeight="1" x14ac:dyDescent="0.25">
      <c r="A152" s="24"/>
      <c r="B152" s="24"/>
      <c r="C152" s="24"/>
      <c r="D152" s="24"/>
      <c r="E152" s="24"/>
      <c r="F152" s="24"/>
      <c r="G152" s="24"/>
      <c r="H152" s="24"/>
      <c r="I152" s="24"/>
      <c r="J152" s="21"/>
      <c r="K152" s="21"/>
      <c r="L152" s="21"/>
      <c r="M152" s="21"/>
      <c r="N152" s="21"/>
      <c r="O152" s="21"/>
      <c r="P152" s="21"/>
      <c r="Q152" s="21"/>
      <c r="R152" s="21"/>
    </row>
    <row r="153" spans="1:18" ht="15" customHeight="1" x14ac:dyDescent="0.25">
      <c r="A153" s="24"/>
      <c r="B153" s="24"/>
      <c r="C153" s="24"/>
      <c r="D153" s="24"/>
      <c r="E153" s="24"/>
      <c r="F153" s="24"/>
      <c r="G153" s="24"/>
      <c r="H153" s="24"/>
      <c r="I153" s="24"/>
      <c r="J153" s="21"/>
      <c r="K153" s="21"/>
      <c r="L153" s="21"/>
      <c r="M153" s="21"/>
      <c r="N153" s="21"/>
      <c r="O153" s="21"/>
      <c r="P153" s="21"/>
      <c r="Q153" s="21"/>
      <c r="R153" s="21"/>
    </row>
    <row r="154" spans="1:18" ht="15" customHeight="1" x14ac:dyDescent="0.25">
      <c r="A154" s="24"/>
      <c r="B154" s="24"/>
      <c r="C154" s="24"/>
      <c r="D154" s="24"/>
      <c r="E154" s="24"/>
      <c r="F154" s="24"/>
      <c r="G154" s="24"/>
      <c r="H154" s="24"/>
      <c r="I154" s="24"/>
      <c r="J154" s="21"/>
      <c r="K154" s="21"/>
      <c r="L154" s="21"/>
      <c r="M154" s="21"/>
      <c r="N154" s="21"/>
      <c r="O154" s="21"/>
      <c r="P154" s="21"/>
      <c r="Q154" s="21"/>
      <c r="R154" s="21"/>
    </row>
    <row r="155" spans="1:18" ht="15" customHeight="1" x14ac:dyDescent="0.25">
      <c r="A155" s="24"/>
      <c r="B155" s="24"/>
      <c r="C155" s="24"/>
      <c r="D155" s="24"/>
      <c r="E155" s="24"/>
      <c r="F155" s="24"/>
      <c r="G155" s="24"/>
      <c r="H155" s="24"/>
      <c r="I155" s="24"/>
      <c r="J155" s="21"/>
      <c r="K155" s="21"/>
      <c r="L155" s="21"/>
      <c r="M155" s="21"/>
      <c r="N155" s="21"/>
      <c r="O155" s="21"/>
      <c r="P155" s="21"/>
      <c r="Q155" s="21"/>
      <c r="R155" s="21"/>
    </row>
    <row r="156" spans="1:18" ht="15" customHeight="1" x14ac:dyDescent="0.25">
      <c r="A156" s="24"/>
      <c r="B156" s="24"/>
      <c r="C156" s="24"/>
      <c r="D156" s="24"/>
      <c r="E156" s="24"/>
      <c r="F156" s="24"/>
      <c r="G156" s="24"/>
      <c r="H156" s="24"/>
      <c r="I156" s="24"/>
      <c r="J156" s="21"/>
      <c r="K156" s="21"/>
      <c r="L156" s="21"/>
      <c r="M156" s="21"/>
      <c r="N156" s="21"/>
      <c r="O156" s="21"/>
      <c r="P156" s="21"/>
      <c r="Q156" s="21"/>
      <c r="R156" s="21"/>
    </row>
    <row r="157" spans="1:18" ht="15" customHeight="1" x14ac:dyDescent="0.25">
      <c r="A157" s="24"/>
      <c r="B157" s="24"/>
      <c r="C157" s="24"/>
      <c r="D157" s="24"/>
      <c r="E157" s="24"/>
      <c r="F157" s="24"/>
      <c r="G157" s="24"/>
      <c r="H157" s="24"/>
      <c r="I157" s="24"/>
      <c r="J157" s="21"/>
      <c r="K157" s="21"/>
      <c r="L157" s="21"/>
      <c r="M157" s="21"/>
      <c r="N157" s="21"/>
      <c r="O157" s="21"/>
      <c r="P157" s="21"/>
      <c r="Q157" s="21"/>
      <c r="R157" s="21"/>
    </row>
    <row r="158" spans="1:18" ht="15" customHeight="1" x14ac:dyDescent="0.25">
      <c r="A158" s="24"/>
      <c r="B158" s="24"/>
      <c r="C158" s="24"/>
      <c r="D158" s="24"/>
      <c r="E158" s="24"/>
      <c r="F158" s="24"/>
      <c r="G158" s="24"/>
      <c r="H158" s="24"/>
      <c r="I158" s="24"/>
      <c r="J158" s="21"/>
      <c r="K158" s="21"/>
      <c r="L158" s="21"/>
      <c r="M158" s="21"/>
      <c r="N158" s="21"/>
      <c r="O158" s="21"/>
      <c r="P158" s="21"/>
      <c r="Q158" s="21"/>
      <c r="R158" s="21"/>
    </row>
    <row r="159" spans="1:18" ht="15" customHeight="1" x14ac:dyDescent="0.25">
      <c r="A159" s="24"/>
      <c r="B159" s="24"/>
      <c r="C159" s="24"/>
      <c r="D159" s="24"/>
      <c r="E159" s="24"/>
      <c r="F159" s="24"/>
      <c r="G159" s="24"/>
      <c r="H159" s="24"/>
      <c r="I159" s="24"/>
      <c r="J159" s="21"/>
      <c r="K159" s="21"/>
      <c r="L159" s="21"/>
      <c r="M159" s="21"/>
      <c r="N159" s="21"/>
      <c r="O159" s="21"/>
      <c r="P159" s="21"/>
      <c r="Q159" s="21"/>
      <c r="R159" s="21"/>
    </row>
    <row r="160" spans="1:18" ht="15" customHeight="1" x14ac:dyDescent="0.25">
      <c r="A160" s="24"/>
      <c r="B160" s="24"/>
      <c r="C160" s="24"/>
      <c r="D160" s="24"/>
      <c r="E160" s="24"/>
      <c r="F160" s="24"/>
      <c r="G160" s="24"/>
      <c r="H160" s="24"/>
      <c r="I160" s="24"/>
      <c r="J160" s="21"/>
      <c r="K160" s="21"/>
      <c r="L160" s="21"/>
      <c r="M160" s="21"/>
      <c r="N160" s="21"/>
      <c r="O160" s="21"/>
      <c r="P160" s="21"/>
      <c r="Q160" s="21"/>
      <c r="R160" s="21"/>
    </row>
    <row r="161" spans="1:18" ht="15" customHeight="1" x14ac:dyDescent="0.25">
      <c r="A161" s="24"/>
      <c r="B161" s="24"/>
      <c r="C161" s="24"/>
      <c r="D161" s="24"/>
      <c r="E161" s="24"/>
      <c r="F161" s="24"/>
      <c r="G161" s="24"/>
      <c r="H161" s="24"/>
      <c r="I161" s="24"/>
      <c r="J161" s="21"/>
      <c r="K161" s="21"/>
      <c r="L161" s="21"/>
      <c r="M161" s="21"/>
      <c r="N161" s="21"/>
      <c r="O161" s="21"/>
      <c r="P161" s="21"/>
      <c r="Q161" s="21"/>
      <c r="R161" s="21"/>
    </row>
    <row r="162" spans="1:18" ht="15" customHeight="1" x14ac:dyDescent="0.25">
      <c r="A162" s="24"/>
      <c r="B162" s="24"/>
      <c r="C162" s="24"/>
      <c r="D162" s="24"/>
      <c r="E162" s="24"/>
      <c r="F162" s="24"/>
      <c r="G162" s="24"/>
      <c r="H162" s="24"/>
      <c r="I162" s="24"/>
      <c r="J162" s="21"/>
      <c r="K162" s="21"/>
      <c r="L162" s="21"/>
      <c r="M162" s="21"/>
      <c r="N162" s="21"/>
      <c r="O162" s="21"/>
      <c r="P162" s="21"/>
      <c r="Q162" s="21"/>
      <c r="R162" s="21"/>
    </row>
    <row r="163" spans="1:18" ht="15" customHeight="1" x14ac:dyDescent="0.25">
      <c r="A163" s="24"/>
      <c r="B163" s="24"/>
      <c r="C163" s="24"/>
      <c r="D163" s="24"/>
      <c r="E163" s="24"/>
      <c r="F163" s="24"/>
      <c r="G163" s="24"/>
      <c r="H163" s="24"/>
      <c r="I163" s="24"/>
      <c r="J163" s="21"/>
      <c r="K163" s="21"/>
      <c r="L163" s="21"/>
      <c r="M163" s="21"/>
      <c r="N163" s="21"/>
      <c r="O163" s="21"/>
      <c r="P163" s="21"/>
      <c r="Q163" s="21"/>
      <c r="R163" s="21"/>
    </row>
    <row r="164" spans="1:18" ht="15" customHeight="1" x14ac:dyDescent="0.25">
      <c r="A164" s="24"/>
      <c r="B164" s="24"/>
      <c r="C164" s="24"/>
      <c r="D164" s="24"/>
      <c r="E164" s="24"/>
      <c r="F164" s="24"/>
      <c r="G164" s="24"/>
      <c r="H164" s="24"/>
      <c r="I164" s="24"/>
      <c r="J164" s="21"/>
      <c r="K164" s="21"/>
      <c r="L164" s="21"/>
      <c r="M164" s="21"/>
      <c r="N164" s="21"/>
      <c r="O164" s="21"/>
      <c r="P164" s="21"/>
      <c r="Q164" s="21"/>
      <c r="R164" s="21"/>
    </row>
    <row r="165" spans="1:18" ht="15" customHeight="1" x14ac:dyDescent="0.25">
      <c r="A165" s="24"/>
      <c r="B165" s="24"/>
      <c r="C165" s="24"/>
      <c r="D165" s="24"/>
      <c r="E165" s="24"/>
      <c r="F165" s="24"/>
      <c r="G165" s="24"/>
      <c r="H165" s="24"/>
      <c r="I165" s="24"/>
      <c r="J165" s="21"/>
      <c r="K165" s="21"/>
      <c r="L165" s="21"/>
      <c r="M165" s="21"/>
      <c r="N165" s="21"/>
      <c r="O165" s="21"/>
      <c r="P165" s="21"/>
      <c r="Q165" s="21"/>
      <c r="R165" s="21"/>
    </row>
    <row r="166" spans="1:18" x14ac:dyDescent="0.25">
      <c r="A166" s="7" t="s">
        <v>138</v>
      </c>
      <c r="B166" s="18"/>
    </row>
  </sheetData>
  <mergeCells count="25">
    <mergeCell ref="A135:I135"/>
    <mergeCell ref="A143:I143"/>
    <mergeCell ref="A145:I145"/>
    <mergeCell ref="B115:H115"/>
    <mergeCell ref="A70:K70"/>
    <mergeCell ref="A79:K79"/>
    <mergeCell ref="A88:K88"/>
    <mergeCell ref="A96:K96"/>
    <mergeCell ref="A117:I117"/>
    <mergeCell ref="A126:I126"/>
    <mergeCell ref="A98:I98"/>
    <mergeCell ref="A114:H114"/>
    <mergeCell ref="A34:G34"/>
    <mergeCell ref="A67:H67"/>
    <mergeCell ref="B68:J68"/>
    <mergeCell ref="A7:I7"/>
    <mergeCell ref="A16:I16"/>
    <mergeCell ref="A25:I25"/>
    <mergeCell ref="A33:I33"/>
    <mergeCell ref="A35:I35"/>
    <mergeCell ref="A1:H1"/>
    <mergeCell ref="C5:H5"/>
    <mergeCell ref="A4:H4"/>
    <mergeCell ref="A3:H3"/>
    <mergeCell ref="A2:H2"/>
  </mergeCells>
  <hyperlinks>
    <hyperlink ref="A166" r:id="rId1"/>
  </hyperlinks>
  <pageMargins left="0.70866141732283472" right="0.70866141732283472" top="0.74803149606299213" bottom="0.38" header="0.31496062992125984" footer="0.31496062992125984"/>
  <pageSetup paperSize="9" scale="59" fitToHeight="3" orientation="portrait" r:id="rId2"/>
  <rowBreaks count="2" manualBreakCount="2">
    <brk id="66" max="10" man="1"/>
    <brk id="113"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3"/>
  <sheetViews>
    <sheetView showGridLines="0" workbookViewId="0">
      <selection activeCell="M21" sqref="M21"/>
    </sheetView>
  </sheetViews>
  <sheetFormatPr defaultColWidth="11.5703125" defaultRowHeight="15" x14ac:dyDescent="0.25"/>
  <cols>
    <col min="1" max="1" width="12.7109375" style="10" customWidth="1"/>
    <col min="2" max="2" width="24.7109375" style="10" customWidth="1"/>
    <col min="3" max="11" width="12.7109375" style="10" customWidth="1"/>
    <col min="12" max="228" width="11.5703125" style="10"/>
    <col min="229" max="229" width="51.5703125" style="10" customWidth="1"/>
    <col min="230" max="231" width="11.5703125" style="10"/>
    <col min="232" max="232" width="12" style="10" customWidth="1"/>
    <col min="233" max="484" width="11.5703125" style="10"/>
    <col min="485" max="485" width="51.5703125" style="10" customWidth="1"/>
    <col min="486" max="487" width="11.5703125" style="10"/>
    <col min="488" max="488" width="12" style="10" customWidth="1"/>
    <col min="489" max="740" width="11.5703125" style="10"/>
    <col min="741" max="741" width="51.5703125" style="10" customWidth="1"/>
    <col min="742" max="743" width="11.5703125" style="10"/>
    <col min="744" max="744" width="12" style="10" customWidth="1"/>
    <col min="745" max="996" width="11.5703125" style="10"/>
    <col min="997" max="997" width="51.5703125" style="10" customWidth="1"/>
    <col min="998" max="999" width="11.5703125" style="10"/>
    <col min="1000" max="1000" width="12" style="10" customWidth="1"/>
    <col min="1001" max="1252" width="11.5703125" style="10"/>
    <col min="1253" max="1253" width="51.5703125" style="10" customWidth="1"/>
    <col min="1254" max="1255" width="11.5703125" style="10"/>
    <col min="1256" max="1256" width="12" style="10" customWidth="1"/>
    <col min="1257" max="1508" width="11.5703125" style="10"/>
    <col min="1509" max="1509" width="51.5703125" style="10" customWidth="1"/>
    <col min="1510" max="1511" width="11.5703125" style="10"/>
    <col min="1512" max="1512" width="12" style="10" customWidth="1"/>
    <col min="1513" max="1764" width="11.5703125" style="10"/>
    <col min="1765" max="1765" width="51.5703125" style="10" customWidth="1"/>
    <col min="1766" max="1767" width="11.5703125" style="10"/>
    <col min="1768" max="1768" width="12" style="10" customWidth="1"/>
    <col min="1769" max="2020" width="11.5703125" style="10"/>
    <col min="2021" max="2021" width="51.5703125" style="10" customWidth="1"/>
    <col min="2022" max="2023" width="11.5703125" style="10"/>
    <col min="2024" max="2024" width="12" style="10" customWidth="1"/>
    <col min="2025" max="2276" width="11.5703125" style="10"/>
    <col min="2277" max="2277" width="51.5703125" style="10" customWidth="1"/>
    <col min="2278" max="2279" width="11.5703125" style="10"/>
    <col min="2280" max="2280" width="12" style="10" customWidth="1"/>
    <col min="2281" max="2532" width="11.5703125" style="10"/>
    <col min="2533" max="2533" width="51.5703125" style="10" customWidth="1"/>
    <col min="2534" max="2535" width="11.5703125" style="10"/>
    <col min="2536" max="2536" width="12" style="10" customWidth="1"/>
    <col min="2537" max="2788" width="11.5703125" style="10"/>
    <col min="2789" max="2789" width="51.5703125" style="10" customWidth="1"/>
    <col min="2790" max="2791" width="11.5703125" style="10"/>
    <col min="2792" max="2792" width="12" style="10" customWidth="1"/>
    <col min="2793" max="3044" width="11.5703125" style="10"/>
    <col min="3045" max="3045" width="51.5703125" style="10" customWidth="1"/>
    <col min="3046" max="3047" width="11.5703125" style="10"/>
    <col min="3048" max="3048" width="12" style="10" customWidth="1"/>
    <col min="3049" max="3300" width="11.5703125" style="10"/>
    <col min="3301" max="3301" width="51.5703125" style="10" customWidth="1"/>
    <col min="3302" max="3303" width="11.5703125" style="10"/>
    <col min="3304" max="3304" width="12" style="10" customWidth="1"/>
    <col min="3305" max="3556" width="11.5703125" style="10"/>
    <col min="3557" max="3557" width="51.5703125" style="10" customWidth="1"/>
    <col min="3558" max="3559" width="11.5703125" style="10"/>
    <col min="3560" max="3560" width="12" style="10" customWidth="1"/>
    <col min="3561" max="3812" width="11.5703125" style="10"/>
    <col min="3813" max="3813" width="51.5703125" style="10" customWidth="1"/>
    <col min="3814" max="3815" width="11.5703125" style="10"/>
    <col min="3816" max="3816" width="12" style="10" customWidth="1"/>
    <col min="3817" max="4068" width="11.5703125" style="10"/>
    <col min="4069" max="4069" width="51.5703125" style="10" customWidth="1"/>
    <col min="4070" max="4071" width="11.5703125" style="10"/>
    <col min="4072" max="4072" width="12" style="10" customWidth="1"/>
    <col min="4073" max="4324" width="11.5703125" style="10"/>
    <col min="4325" max="4325" width="51.5703125" style="10" customWidth="1"/>
    <col min="4326" max="4327" width="11.5703125" style="10"/>
    <col min="4328" max="4328" width="12" style="10" customWidth="1"/>
    <col min="4329" max="4580" width="11.5703125" style="10"/>
    <col min="4581" max="4581" width="51.5703125" style="10" customWidth="1"/>
    <col min="4582" max="4583" width="11.5703125" style="10"/>
    <col min="4584" max="4584" width="12" style="10" customWidth="1"/>
    <col min="4585" max="4836" width="11.5703125" style="10"/>
    <col min="4837" max="4837" width="51.5703125" style="10" customWidth="1"/>
    <col min="4838" max="4839" width="11.5703125" style="10"/>
    <col min="4840" max="4840" width="12" style="10" customWidth="1"/>
    <col min="4841" max="5092" width="11.5703125" style="10"/>
    <col min="5093" max="5093" width="51.5703125" style="10" customWidth="1"/>
    <col min="5094" max="5095" width="11.5703125" style="10"/>
    <col min="5096" max="5096" width="12" style="10" customWidth="1"/>
    <col min="5097" max="5348" width="11.5703125" style="10"/>
    <col min="5349" max="5349" width="51.5703125" style="10" customWidth="1"/>
    <col min="5350" max="5351" width="11.5703125" style="10"/>
    <col min="5352" max="5352" width="12" style="10" customWidth="1"/>
    <col min="5353" max="5604" width="11.5703125" style="10"/>
    <col min="5605" max="5605" width="51.5703125" style="10" customWidth="1"/>
    <col min="5606" max="5607" width="11.5703125" style="10"/>
    <col min="5608" max="5608" width="12" style="10" customWidth="1"/>
    <col min="5609" max="5860" width="11.5703125" style="10"/>
    <col min="5861" max="5861" width="51.5703125" style="10" customWidth="1"/>
    <col min="5862" max="5863" width="11.5703125" style="10"/>
    <col min="5864" max="5864" width="12" style="10" customWidth="1"/>
    <col min="5865" max="6116" width="11.5703125" style="10"/>
    <col min="6117" max="6117" width="51.5703125" style="10" customWidth="1"/>
    <col min="6118" max="6119" width="11.5703125" style="10"/>
    <col min="6120" max="6120" width="12" style="10" customWidth="1"/>
    <col min="6121" max="6372" width="11.5703125" style="10"/>
    <col min="6373" max="6373" width="51.5703125" style="10" customWidth="1"/>
    <col min="6374" max="6375" width="11.5703125" style="10"/>
    <col min="6376" max="6376" width="12" style="10" customWidth="1"/>
    <col min="6377" max="6628" width="11.5703125" style="10"/>
    <col min="6629" max="6629" width="51.5703125" style="10" customWidth="1"/>
    <col min="6630" max="6631" width="11.5703125" style="10"/>
    <col min="6632" max="6632" width="12" style="10" customWidth="1"/>
    <col min="6633" max="6884" width="11.5703125" style="10"/>
    <col min="6885" max="6885" width="51.5703125" style="10" customWidth="1"/>
    <col min="6886" max="6887" width="11.5703125" style="10"/>
    <col min="6888" max="6888" width="12" style="10" customWidth="1"/>
    <col min="6889" max="7140" width="11.5703125" style="10"/>
    <col min="7141" max="7141" width="51.5703125" style="10" customWidth="1"/>
    <col min="7142" max="7143" width="11.5703125" style="10"/>
    <col min="7144" max="7144" width="12" style="10" customWidth="1"/>
    <col min="7145" max="7396" width="11.5703125" style="10"/>
    <col min="7397" max="7397" width="51.5703125" style="10" customWidth="1"/>
    <col min="7398" max="7399" width="11.5703125" style="10"/>
    <col min="7400" max="7400" width="12" style="10" customWidth="1"/>
    <col min="7401" max="7652" width="11.5703125" style="10"/>
    <col min="7653" max="7653" width="51.5703125" style="10" customWidth="1"/>
    <col min="7654" max="7655" width="11.5703125" style="10"/>
    <col min="7656" max="7656" width="12" style="10" customWidth="1"/>
    <col min="7657" max="7908" width="11.5703125" style="10"/>
    <col min="7909" max="7909" width="51.5703125" style="10" customWidth="1"/>
    <col min="7910" max="7911" width="11.5703125" style="10"/>
    <col min="7912" max="7912" width="12" style="10" customWidth="1"/>
    <col min="7913" max="8164" width="11.5703125" style="10"/>
    <col min="8165" max="8165" width="51.5703125" style="10" customWidth="1"/>
    <col min="8166" max="8167" width="11.5703125" style="10"/>
    <col min="8168" max="8168" width="12" style="10" customWidth="1"/>
    <col min="8169" max="8420" width="11.5703125" style="10"/>
    <col min="8421" max="8421" width="51.5703125" style="10" customWidth="1"/>
    <col min="8422" max="8423" width="11.5703125" style="10"/>
    <col min="8424" max="8424" width="12" style="10" customWidth="1"/>
    <col min="8425" max="8676" width="11.5703125" style="10"/>
    <col min="8677" max="8677" width="51.5703125" style="10" customWidth="1"/>
    <col min="8678" max="8679" width="11.5703125" style="10"/>
    <col min="8680" max="8680" width="12" style="10" customWidth="1"/>
    <col min="8681" max="8932" width="11.5703125" style="10"/>
    <col min="8933" max="8933" width="51.5703125" style="10" customWidth="1"/>
    <col min="8934" max="8935" width="11.5703125" style="10"/>
    <col min="8936" max="8936" width="12" style="10" customWidth="1"/>
    <col min="8937" max="9188" width="11.5703125" style="10"/>
    <col min="9189" max="9189" width="51.5703125" style="10" customWidth="1"/>
    <col min="9190" max="9191" width="11.5703125" style="10"/>
    <col min="9192" max="9192" width="12" style="10" customWidth="1"/>
    <col min="9193" max="9444" width="11.5703125" style="10"/>
    <col min="9445" max="9445" width="51.5703125" style="10" customWidth="1"/>
    <col min="9446" max="9447" width="11.5703125" style="10"/>
    <col min="9448" max="9448" width="12" style="10" customWidth="1"/>
    <col min="9449" max="9700" width="11.5703125" style="10"/>
    <col min="9701" max="9701" width="51.5703125" style="10" customWidth="1"/>
    <col min="9702" max="9703" width="11.5703125" style="10"/>
    <col min="9704" max="9704" width="12" style="10" customWidth="1"/>
    <col min="9705" max="9956" width="11.5703125" style="10"/>
    <col min="9957" max="9957" width="51.5703125" style="10" customWidth="1"/>
    <col min="9958" max="9959" width="11.5703125" style="10"/>
    <col min="9960" max="9960" width="12" style="10" customWidth="1"/>
    <col min="9961" max="10212" width="11.5703125" style="10"/>
    <col min="10213" max="10213" width="51.5703125" style="10" customWidth="1"/>
    <col min="10214" max="10215" width="11.5703125" style="10"/>
    <col min="10216" max="10216" width="12" style="10" customWidth="1"/>
    <col min="10217" max="10468" width="11.5703125" style="10"/>
    <col min="10469" max="10469" width="51.5703125" style="10" customWidth="1"/>
    <col min="10470" max="10471" width="11.5703125" style="10"/>
    <col min="10472" max="10472" width="12" style="10" customWidth="1"/>
    <col min="10473" max="10724" width="11.5703125" style="10"/>
    <col min="10725" max="10725" width="51.5703125" style="10" customWidth="1"/>
    <col min="10726" max="10727" width="11.5703125" style="10"/>
    <col min="10728" max="10728" width="12" style="10" customWidth="1"/>
    <col min="10729" max="10980" width="11.5703125" style="10"/>
    <col min="10981" max="10981" width="51.5703125" style="10" customWidth="1"/>
    <col min="10982" max="10983" width="11.5703125" style="10"/>
    <col min="10984" max="10984" width="12" style="10" customWidth="1"/>
    <col min="10985" max="11236" width="11.5703125" style="10"/>
    <col min="11237" max="11237" width="51.5703125" style="10" customWidth="1"/>
    <col min="11238" max="11239" width="11.5703125" style="10"/>
    <col min="11240" max="11240" width="12" style="10" customWidth="1"/>
    <col min="11241" max="11492" width="11.5703125" style="10"/>
    <col min="11493" max="11493" width="51.5703125" style="10" customWidth="1"/>
    <col min="11494" max="11495" width="11.5703125" style="10"/>
    <col min="11496" max="11496" width="12" style="10" customWidth="1"/>
    <col min="11497" max="11748" width="11.5703125" style="10"/>
    <col min="11749" max="11749" width="51.5703125" style="10" customWidth="1"/>
    <col min="11750" max="11751" width="11.5703125" style="10"/>
    <col min="11752" max="11752" width="12" style="10" customWidth="1"/>
    <col min="11753" max="12004" width="11.5703125" style="10"/>
    <col min="12005" max="12005" width="51.5703125" style="10" customWidth="1"/>
    <col min="12006" max="12007" width="11.5703125" style="10"/>
    <col min="12008" max="12008" width="12" style="10" customWidth="1"/>
    <col min="12009" max="12260" width="11.5703125" style="10"/>
    <col min="12261" max="12261" width="51.5703125" style="10" customWidth="1"/>
    <col min="12262" max="12263" width="11.5703125" style="10"/>
    <col min="12264" max="12264" width="12" style="10" customWidth="1"/>
    <col min="12265" max="12516" width="11.5703125" style="10"/>
    <col min="12517" max="12517" width="51.5703125" style="10" customWidth="1"/>
    <col min="12518" max="12519" width="11.5703125" style="10"/>
    <col min="12520" max="12520" width="12" style="10" customWidth="1"/>
    <col min="12521" max="12772" width="11.5703125" style="10"/>
    <col min="12773" max="12773" width="51.5703125" style="10" customWidth="1"/>
    <col min="12774" max="12775" width="11.5703125" style="10"/>
    <col min="12776" max="12776" width="12" style="10" customWidth="1"/>
    <col min="12777" max="13028" width="11.5703125" style="10"/>
    <col min="13029" max="13029" width="51.5703125" style="10" customWidth="1"/>
    <col min="13030" max="13031" width="11.5703125" style="10"/>
    <col min="13032" max="13032" width="12" style="10" customWidth="1"/>
    <col min="13033" max="13284" width="11.5703125" style="10"/>
    <col min="13285" max="13285" width="51.5703125" style="10" customWidth="1"/>
    <col min="13286" max="13287" width="11.5703125" style="10"/>
    <col min="13288" max="13288" width="12" style="10" customWidth="1"/>
    <col min="13289" max="13540" width="11.5703125" style="10"/>
    <col min="13541" max="13541" width="51.5703125" style="10" customWidth="1"/>
    <col min="13542" max="13543" width="11.5703125" style="10"/>
    <col min="13544" max="13544" width="12" style="10" customWidth="1"/>
    <col min="13545" max="13796" width="11.5703125" style="10"/>
    <col min="13797" max="13797" width="51.5703125" style="10" customWidth="1"/>
    <col min="13798" max="13799" width="11.5703125" style="10"/>
    <col min="13800" max="13800" width="12" style="10" customWidth="1"/>
    <col min="13801" max="14052" width="11.5703125" style="10"/>
    <col min="14053" max="14053" width="51.5703125" style="10" customWidth="1"/>
    <col min="14054" max="14055" width="11.5703125" style="10"/>
    <col min="14056" max="14056" width="12" style="10" customWidth="1"/>
    <col min="14057" max="14308" width="11.5703125" style="10"/>
    <col min="14309" max="14309" width="51.5703125" style="10" customWidth="1"/>
    <col min="14310" max="14311" width="11.5703125" style="10"/>
    <col min="14312" max="14312" width="12" style="10" customWidth="1"/>
    <col min="14313" max="14564" width="11.5703125" style="10"/>
    <col min="14565" max="14565" width="51.5703125" style="10" customWidth="1"/>
    <col min="14566" max="14567" width="11.5703125" style="10"/>
    <col min="14568" max="14568" width="12" style="10" customWidth="1"/>
    <col min="14569" max="14820" width="11.5703125" style="10"/>
    <col min="14821" max="14821" width="51.5703125" style="10" customWidth="1"/>
    <col min="14822" max="14823" width="11.5703125" style="10"/>
    <col min="14824" max="14824" width="12" style="10" customWidth="1"/>
    <col min="14825" max="15076" width="11.5703125" style="10"/>
    <col min="15077" max="15077" width="51.5703125" style="10" customWidth="1"/>
    <col min="15078" max="15079" width="11.5703125" style="10"/>
    <col min="15080" max="15080" width="12" style="10" customWidth="1"/>
    <col min="15081" max="15332" width="11.5703125" style="10"/>
    <col min="15333" max="15333" width="51.5703125" style="10" customWidth="1"/>
    <col min="15334" max="15335" width="11.5703125" style="10"/>
    <col min="15336" max="15336" width="12" style="10" customWidth="1"/>
    <col min="15337" max="15588" width="11.5703125" style="10"/>
    <col min="15589" max="15589" width="51.5703125" style="10" customWidth="1"/>
    <col min="15590" max="15591" width="11.5703125" style="10"/>
    <col min="15592" max="15592" width="12" style="10" customWidth="1"/>
    <col min="15593" max="15844" width="11.5703125" style="10"/>
    <col min="15845" max="15845" width="51.5703125" style="10" customWidth="1"/>
    <col min="15846" max="15847" width="11.5703125" style="10"/>
    <col min="15848" max="15848" width="12" style="10" customWidth="1"/>
    <col min="15849" max="16100" width="11.5703125" style="10"/>
    <col min="16101" max="16101" width="51.5703125" style="10" customWidth="1"/>
    <col min="16102" max="16103" width="11.5703125" style="10"/>
    <col min="16104" max="16104" width="12" style="10" customWidth="1"/>
    <col min="16105" max="16384" width="11.5703125" style="10"/>
  </cols>
  <sheetData>
    <row r="1" spans="1:12" s="26" customFormat="1" ht="75" customHeight="1" x14ac:dyDescent="0.25">
      <c r="A1" s="97"/>
      <c r="B1" s="97"/>
      <c r="C1" s="97"/>
      <c r="D1" s="97"/>
      <c r="E1" s="97"/>
      <c r="F1" s="97"/>
      <c r="G1" s="97"/>
      <c r="H1" s="97"/>
      <c r="I1" s="97"/>
      <c r="J1" s="97"/>
      <c r="K1" s="97"/>
    </row>
    <row r="2" spans="1:12" s="26" customFormat="1" ht="15" customHeight="1" x14ac:dyDescent="0.25">
      <c r="A2" s="98" t="s">
        <v>144</v>
      </c>
      <c r="B2" s="98"/>
      <c r="C2" s="98"/>
      <c r="D2" s="98"/>
      <c r="E2" s="98"/>
      <c r="F2" s="98"/>
      <c r="G2" s="98"/>
      <c r="H2" s="98"/>
      <c r="I2" s="98"/>
      <c r="J2" s="98"/>
      <c r="K2" s="98"/>
    </row>
    <row r="3" spans="1:12" s="26" customFormat="1" ht="24.95" customHeight="1" x14ac:dyDescent="0.25">
      <c r="A3" s="99" t="str">
        <f>Contents!A3</f>
        <v>Released: December 2016</v>
      </c>
      <c r="B3" s="99"/>
      <c r="C3" s="99"/>
      <c r="D3" s="99"/>
      <c r="E3" s="99"/>
      <c r="F3" s="99"/>
      <c r="G3" s="99"/>
      <c r="H3" s="99"/>
      <c r="I3" s="99"/>
      <c r="J3" s="99"/>
      <c r="K3" s="99"/>
    </row>
    <row r="4" spans="1:12" s="26" customFormat="1" x14ac:dyDescent="0.25">
      <c r="A4" s="96" t="s">
        <v>198</v>
      </c>
      <c r="B4" s="96"/>
      <c r="C4" s="96"/>
      <c r="D4" s="96"/>
      <c r="E4" s="96"/>
      <c r="F4" s="96"/>
      <c r="G4" s="96"/>
      <c r="H4" s="96"/>
      <c r="I4" s="96"/>
      <c r="J4" s="96"/>
      <c r="K4" s="96"/>
    </row>
    <row r="5" spans="1:12" s="26" customFormat="1" ht="15" customHeight="1" x14ac:dyDescent="0.25">
      <c r="A5" s="27"/>
      <c r="B5" s="27"/>
      <c r="C5" s="100" t="s">
        <v>71</v>
      </c>
      <c r="D5" s="100"/>
      <c r="E5" s="100"/>
      <c r="F5" s="100"/>
      <c r="G5" s="100"/>
      <c r="H5" s="100"/>
      <c r="I5" s="100"/>
      <c r="J5" s="100"/>
      <c r="K5" s="100"/>
    </row>
    <row r="6" spans="1:12" s="26" customFormat="1" ht="23.25" x14ac:dyDescent="0.25">
      <c r="A6" s="28" t="s">
        <v>72</v>
      </c>
      <c r="B6" s="28" t="s">
        <v>96</v>
      </c>
      <c r="C6" s="29" t="s">
        <v>126</v>
      </c>
      <c r="D6" s="29" t="s">
        <v>47</v>
      </c>
      <c r="E6" s="29" t="s">
        <v>48</v>
      </c>
      <c r="F6" s="29" t="s">
        <v>49</v>
      </c>
      <c r="G6" s="29" t="s">
        <v>50</v>
      </c>
      <c r="H6" s="29" t="s">
        <v>51</v>
      </c>
      <c r="I6" s="29" t="s">
        <v>52</v>
      </c>
      <c r="J6" s="29" t="s">
        <v>127</v>
      </c>
      <c r="K6" s="30" t="s">
        <v>142</v>
      </c>
      <c r="L6" s="29"/>
    </row>
    <row r="7" spans="1:12" s="26" customFormat="1" x14ac:dyDescent="0.25">
      <c r="A7" s="101" t="s">
        <v>54</v>
      </c>
      <c r="B7" s="101"/>
      <c r="C7" s="101"/>
      <c r="D7" s="101"/>
      <c r="E7" s="101"/>
      <c r="F7" s="101"/>
      <c r="G7" s="101"/>
      <c r="H7" s="101"/>
      <c r="I7" s="101"/>
      <c r="J7" s="101"/>
      <c r="K7" s="101"/>
      <c r="L7" s="29"/>
    </row>
    <row r="8" spans="1:12" s="26" customFormat="1" x14ac:dyDescent="0.25">
      <c r="A8" s="12" t="s">
        <v>4</v>
      </c>
      <c r="B8" s="12" t="s">
        <v>97</v>
      </c>
      <c r="C8" s="31">
        <v>77</v>
      </c>
      <c r="D8" s="31">
        <v>1889</v>
      </c>
      <c r="E8" s="31">
        <v>12</v>
      </c>
      <c r="F8" s="31">
        <v>536</v>
      </c>
      <c r="G8" s="31">
        <v>162</v>
      </c>
      <c r="H8" s="31">
        <v>24</v>
      </c>
      <c r="I8" s="31">
        <v>1249</v>
      </c>
      <c r="J8" s="31">
        <v>161</v>
      </c>
      <c r="K8" s="32">
        <f>SUM(C8:J8)</f>
        <v>4110</v>
      </c>
      <c r="L8" s="31"/>
    </row>
    <row r="9" spans="1:12" s="26" customFormat="1" x14ac:dyDescent="0.25">
      <c r="A9" s="12" t="s">
        <v>4</v>
      </c>
      <c r="B9" s="12" t="s">
        <v>98</v>
      </c>
      <c r="C9" s="31">
        <v>2</v>
      </c>
      <c r="D9" s="31">
        <v>377</v>
      </c>
      <c r="E9" s="31">
        <v>2</v>
      </c>
      <c r="F9" s="31">
        <v>130</v>
      </c>
      <c r="G9" s="31">
        <v>64</v>
      </c>
      <c r="H9" s="31">
        <v>3</v>
      </c>
      <c r="I9" s="31">
        <v>112</v>
      </c>
      <c r="J9" s="31">
        <v>145</v>
      </c>
      <c r="K9" s="32">
        <f t="shared" ref="K9:K31" si="0">SUM(C9:J9)</f>
        <v>835</v>
      </c>
      <c r="L9" s="31"/>
    </row>
    <row r="10" spans="1:12" s="26" customFormat="1" x14ac:dyDescent="0.25">
      <c r="A10" s="12" t="s">
        <v>4</v>
      </c>
      <c r="B10" s="12" t="s">
        <v>99</v>
      </c>
      <c r="C10" s="31">
        <v>10</v>
      </c>
      <c r="D10" s="31">
        <v>499</v>
      </c>
      <c r="E10" s="31">
        <v>1</v>
      </c>
      <c r="F10" s="31">
        <v>213</v>
      </c>
      <c r="G10" s="31">
        <v>53</v>
      </c>
      <c r="H10" s="31">
        <v>10</v>
      </c>
      <c r="I10" s="31">
        <v>451</v>
      </c>
      <c r="J10" s="31">
        <v>130</v>
      </c>
      <c r="K10" s="32">
        <f t="shared" si="0"/>
        <v>1367</v>
      </c>
      <c r="L10" s="31"/>
    </row>
    <row r="11" spans="1:12" s="26" customFormat="1" x14ac:dyDescent="0.25">
      <c r="A11" s="33" t="s">
        <v>4</v>
      </c>
      <c r="B11" s="33" t="s">
        <v>139</v>
      </c>
      <c r="C11" s="34">
        <f>SUM(C8:C10)</f>
        <v>89</v>
      </c>
      <c r="D11" s="34">
        <f t="shared" ref="D11:J11" si="1">SUM(D8:D10)</f>
        <v>2765</v>
      </c>
      <c r="E11" s="34">
        <f t="shared" si="1"/>
        <v>15</v>
      </c>
      <c r="F11" s="34">
        <f t="shared" si="1"/>
        <v>879</v>
      </c>
      <c r="G11" s="34">
        <f t="shared" si="1"/>
        <v>279</v>
      </c>
      <c r="H11" s="34">
        <f t="shared" si="1"/>
        <v>37</v>
      </c>
      <c r="I11" s="34">
        <f t="shared" si="1"/>
        <v>1812</v>
      </c>
      <c r="J11" s="34">
        <f t="shared" si="1"/>
        <v>436</v>
      </c>
      <c r="K11" s="32">
        <f t="shared" si="0"/>
        <v>6312</v>
      </c>
      <c r="L11" s="31"/>
    </row>
    <row r="12" spans="1:12" s="26" customFormat="1" x14ac:dyDescent="0.25">
      <c r="A12" s="12" t="s">
        <v>10</v>
      </c>
      <c r="B12" s="12" t="s">
        <v>97</v>
      </c>
      <c r="C12" s="31">
        <v>93</v>
      </c>
      <c r="D12" s="31">
        <v>2509</v>
      </c>
      <c r="E12" s="31">
        <v>31</v>
      </c>
      <c r="F12" s="31">
        <v>692</v>
      </c>
      <c r="G12" s="31">
        <v>235</v>
      </c>
      <c r="H12" s="31">
        <v>20</v>
      </c>
      <c r="I12" s="31">
        <v>1586</v>
      </c>
      <c r="J12" s="31">
        <v>223</v>
      </c>
      <c r="K12" s="32">
        <f t="shared" si="0"/>
        <v>5389</v>
      </c>
      <c r="L12" s="31"/>
    </row>
    <row r="13" spans="1:12" s="26" customFormat="1" x14ac:dyDescent="0.25">
      <c r="A13" s="12" t="s">
        <v>10</v>
      </c>
      <c r="B13" s="12" t="s">
        <v>98</v>
      </c>
      <c r="C13" s="31">
        <v>1</v>
      </c>
      <c r="D13" s="31">
        <v>371</v>
      </c>
      <c r="E13" s="31">
        <v>3</v>
      </c>
      <c r="F13" s="31">
        <v>117</v>
      </c>
      <c r="G13" s="31">
        <v>18</v>
      </c>
      <c r="H13" s="31"/>
      <c r="I13" s="31">
        <v>124</v>
      </c>
      <c r="J13" s="31">
        <v>138</v>
      </c>
      <c r="K13" s="32">
        <f t="shared" si="0"/>
        <v>772</v>
      </c>
      <c r="L13" s="31"/>
    </row>
    <row r="14" spans="1:12" s="26" customFormat="1" x14ac:dyDescent="0.25">
      <c r="A14" s="12" t="s">
        <v>10</v>
      </c>
      <c r="B14" s="12" t="s">
        <v>99</v>
      </c>
      <c r="C14" s="31">
        <v>9</v>
      </c>
      <c r="D14" s="31">
        <v>252</v>
      </c>
      <c r="E14" s="31">
        <v>3</v>
      </c>
      <c r="F14" s="31">
        <v>53</v>
      </c>
      <c r="G14" s="31">
        <v>15</v>
      </c>
      <c r="H14" s="31">
        <v>7</v>
      </c>
      <c r="I14" s="31">
        <v>157</v>
      </c>
      <c r="J14" s="31">
        <v>85</v>
      </c>
      <c r="K14" s="32">
        <f t="shared" si="0"/>
        <v>581</v>
      </c>
      <c r="L14" s="31"/>
    </row>
    <row r="15" spans="1:12" s="26" customFormat="1" x14ac:dyDescent="0.25">
      <c r="A15" s="35" t="s">
        <v>10</v>
      </c>
      <c r="B15" s="35" t="s">
        <v>139</v>
      </c>
      <c r="C15" s="32">
        <f>SUM(C12:C14)</f>
        <v>103</v>
      </c>
      <c r="D15" s="32">
        <f t="shared" ref="D15:J15" si="2">SUM(D12:D14)</f>
        <v>3132</v>
      </c>
      <c r="E15" s="32">
        <f t="shared" si="2"/>
        <v>37</v>
      </c>
      <c r="F15" s="32">
        <f t="shared" si="2"/>
        <v>862</v>
      </c>
      <c r="G15" s="32">
        <f t="shared" si="2"/>
        <v>268</v>
      </c>
      <c r="H15" s="32">
        <f t="shared" si="2"/>
        <v>27</v>
      </c>
      <c r="I15" s="32">
        <f t="shared" si="2"/>
        <v>1867</v>
      </c>
      <c r="J15" s="32">
        <f t="shared" si="2"/>
        <v>446</v>
      </c>
      <c r="K15" s="32">
        <f t="shared" si="0"/>
        <v>6742</v>
      </c>
      <c r="L15" s="31"/>
    </row>
    <row r="16" spans="1:12" s="26" customFormat="1" x14ac:dyDescent="0.25">
      <c r="A16" s="12" t="s">
        <v>3</v>
      </c>
      <c r="B16" s="12" t="s">
        <v>97</v>
      </c>
      <c r="C16" s="31">
        <v>103</v>
      </c>
      <c r="D16" s="31">
        <v>3360</v>
      </c>
      <c r="E16" s="31">
        <v>28</v>
      </c>
      <c r="F16" s="31">
        <v>942</v>
      </c>
      <c r="G16" s="31">
        <v>312</v>
      </c>
      <c r="H16" s="31">
        <v>34</v>
      </c>
      <c r="I16" s="31">
        <v>1899</v>
      </c>
      <c r="J16" s="31">
        <v>272</v>
      </c>
      <c r="K16" s="32">
        <f t="shared" si="0"/>
        <v>6950</v>
      </c>
      <c r="L16" s="31"/>
    </row>
    <row r="17" spans="1:21" s="26" customFormat="1" x14ac:dyDescent="0.25">
      <c r="A17" s="12" t="s">
        <v>3</v>
      </c>
      <c r="B17" s="12" t="s">
        <v>98</v>
      </c>
      <c r="C17" s="31"/>
      <c r="D17" s="31">
        <v>114</v>
      </c>
      <c r="E17" s="31"/>
      <c r="F17" s="31">
        <v>51</v>
      </c>
      <c r="G17" s="31">
        <v>8</v>
      </c>
      <c r="H17" s="31">
        <v>1</v>
      </c>
      <c r="I17" s="31">
        <v>77</v>
      </c>
      <c r="J17" s="31">
        <v>88</v>
      </c>
      <c r="K17" s="32">
        <f t="shared" si="0"/>
        <v>339</v>
      </c>
      <c r="L17" s="31"/>
    </row>
    <row r="18" spans="1:21" s="26" customFormat="1" x14ac:dyDescent="0.25">
      <c r="A18" s="12" t="s">
        <v>3</v>
      </c>
      <c r="B18" s="12" t="s">
        <v>99</v>
      </c>
      <c r="C18" s="31">
        <v>4</v>
      </c>
      <c r="D18" s="31">
        <v>131</v>
      </c>
      <c r="E18" s="31"/>
      <c r="F18" s="31">
        <v>21</v>
      </c>
      <c r="G18" s="31">
        <v>8</v>
      </c>
      <c r="H18" s="31">
        <v>4</v>
      </c>
      <c r="I18" s="31">
        <v>72</v>
      </c>
      <c r="J18" s="31">
        <v>29</v>
      </c>
      <c r="K18" s="32">
        <f t="shared" si="0"/>
        <v>269</v>
      </c>
      <c r="L18" s="31"/>
    </row>
    <row r="19" spans="1:21" s="26" customFormat="1" x14ac:dyDescent="0.25">
      <c r="A19" s="35" t="s">
        <v>3</v>
      </c>
      <c r="B19" s="35" t="s">
        <v>139</v>
      </c>
      <c r="C19" s="32">
        <f>SUM(C16:C18)</f>
        <v>107</v>
      </c>
      <c r="D19" s="32">
        <f t="shared" ref="D19:J19" si="3">SUM(D16:D18)</f>
        <v>3605</v>
      </c>
      <c r="E19" s="32">
        <f t="shared" si="3"/>
        <v>28</v>
      </c>
      <c r="F19" s="32">
        <f t="shared" si="3"/>
        <v>1014</v>
      </c>
      <c r="G19" s="32">
        <f t="shared" si="3"/>
        <v>328</v>
      </c>
      <c r="H19" s="32">
        <f t="shared" si="3"/>
        <v>39</v>
      </c>
      <c r="I19" s="32">
        <f t="shared" si="3"/>
        <v>2048</v>
      </c>
      <c r="J19" s="32">
        <f t="shared" si="3"/>
        <v>389</v>
      </c>
      <c r="K19" s="32">
        <f t="shared" si="0"/>
        <v>7558</v>
      </c>
      <c r="L19" s="31"/>
    </row>
    <row r="20" spans="1:21" s="26" customFormat="1" x14ac:dyDescent="0.25">
      <c r="A20" s="12" t="s">
        <v>0</v>
      </c>
      <c r="B20" s="12" t="s">
        <v>97</v>
      </c>
      <c r="C20" s="31">
        <v>100</v>
      </c>
      <c r="D20" s="31">
        <v>3684</v>
      </c>
      <c r="E20" s="31">
        <v>15</v>
      </c>
      <c r="F20" s="31">
        <v>973</v>
      </c>
      <c r="G20" s="31">
        <v>282</v>
      </c>
      <c r="H20" s="31">
        <v>41</v>
      </c>
      <c r="I20" s="31">
        <v>1834</v>
      </c>
      <c r="J20" s="31">
        <v>263</v>
      </c>
      <c r="K20" s="32">
        <f t="shared" si="0"/>
        <v>7192</v>
      </c>
      <c r="L20" s="31"/>
    </row>
    <row r="21" spans="1:21" s="26" customFormat="1" x14ac:dyDescent="0.25">
      <c r="A21" s="12" t="s">
        <v>0</v>
      </c>
      <c r="B21" s="12" t="s">
        <v>98</v>
      </c>
      <c r="C21" s="31">
        <v>3</v>
      </c>
      <c r="D21" s="31">
        <v>112</v>
      </c>
      <c r="E21" s="31"/>
      <c r="F21" s="31">
        <v>7</v>
      </c>
      <c r="G21" s="31">
        <v>4</v>
      </c>
      <c r="H21" s="31"/>
      <c r="I21" s="31">
        <v>61</v>
      </c>
      <c r="J21" s="31">
        <v>55</v>
      </c>
      <c r="K21" s="32">
        <f t="shared" si="0"/>
        <v>242</v>
      </c>
      <c r="L21" s="31"/>
    </row>
    <row r="22" spans="1:21" s="26" customFormat="1" x14ac:dyDescent="0.25">
      <c r="A22" s="12" t="s">
        <v>0</v>
      </c>
      <c r="B22" s="12" t="s">
        <v>99</v>
      </c>
      <c r="C22" s="31">
        <v>2</v>
      </c>
      <c r="D22" s="31">
        <v>129</v>
      </c>
      <c r="E22" s="31">
        <v>1</v>
      </c>
      <c r="F22" s="31">
        <v>46</v>
      </c>
      <c r="G22" s="31">
        <v>4</v>
      </c>
      <c r="H22" s="31">
        <v>7</v>
      </c>
      <c r="I22" s="31">
        <v>61</v>
      </c>
      <c r="J22" s="31">
        <v>30</v>
      </c>
      <c r="K22" s="32">
        <f t="shared" si="0"/>
        <v>280</v>
      </c>
      <c r="L22" s="31"/>
    </row>
    <row r="23" spans="1:21" s="26" customFormat="1" x14ac:dyDescent="0.25">
      <c r="A23" s="35" t="s">
        <v>0</v>
      </c>
      <c r="B23" s="35" t="s">
        <v>139</v>
      </c>
      <c r="C23" s="32">
        <f>SUM(C20:C22)</f>
        <v>105</v>
      </c>
      <c r="D23" s="32">
        <f t="shared" ref="D23:J23" si="4">SUM(D20:D22)</f>
        <v>3925</v>
      </c>
      <c r="E23" s="32">
        <f t="shared" si="4"/>
        <v>16</v>
      </c>
      <c r="F23" s="32">
        <f t="shared" si="4"/>
        <v>1026</v>
      </c>
      <c r="G23" s="32">
        <f t="shared" si="4"/>
        <v>290</v>
      </c>
      <c r="H23" s="32">
        <f t="shared" si="4"/>
        <v>48</v>
      </c>
      <c r="I23" s="32">
        <f t="shared" si="4"/>
        <v>1956</v>
      </c>
      <c r="J23" s="32">
        <f t="shared" si="4"/>
        <v>348</v>
      </c>
      <c r="K23" s="32">
        <f t="shared" si="0"/>
        <v>7714</v>
      </c>
      <c r="L23" s="31"/>
    </row>
    <row r="24" spans="1:21" s="26" customFormat="1" x14ac:dyDescent="0.25">
      <c r="A24" s="12" t="s">
        <v>1</v>
      </c>
      <c r="B24" s="12" t="s">
        <v>97</v>
      </c>
      <c r="C24" s="31">
        <v>115</v>
      </c>
      <c r="D24" s="31">
        <v>4094</v>
      </c>
      <c r="E24" s="31">
        <v>15</v>
      </c>
      <c r="F24" s="31">
        <v>1238</v>
      </c>
      <c r="G24" s="31">
        <v>232</v>
      </c>
      <c r="H24" s="31">
        <v>41</v>
      </c>
      <c r="I24" s="31">
        <v>2007</v>
      </c>
      <c r="J24" s="31">
        <v>279</v>
      </c>
      <c r="K24" s="32">
        <f t="shared" si="0"/>
        <v>8021</v>
      </c>
      <c r="L24" s="31"/>
    </row>
    <row r="25" spans="1:21" s="26" customFormat="1" x14ac:dyDescent="0.25">
      <c r="A25" s="12" t="s">
        <v>1</v>
      </c>
      <c r="B25" s="12" t="s">
        <v>98</v>
      </c>
      <c r="C25" s="31">
        <v>1</v>
      </c>
      <c r="D25" s="31">
        <v>51</v>
      </c>
      <c r="E25" s="31"/>
      <c r="F25" s="31">
        <v>16</v>
      </c>
      <c r="G25" s="31">
        <v>1</v>
      </c>
      <c r="H25" s="31"/>
      <c r="I25" s="31">
        <v>36</v>
      </c>
      <c r="J25" s="31">
        <v>58</v>
      </c>
      <c r="K25" s="32">
        <f t="shared" si="0"/>
        <v>163</v>
      </c>
      <c r="L25" s="31"/>
    </row>
    <row r="26" spans="1:21" s="26" customFormat="1" x14ac:dyDescent="0.25">
      <c r="A26" s="12" t="s">
        <v>1</v>
      </c>
      <c r="B26" s="12" t="s">
        <v>99</v>
      </c>
      <c r="C26" s="31">
        <v>4</v>
      </c>
      <c r="D26" s="31">
        <v>94</v>
      </c>
      <c r="E26" s="31"/>
      <c r="F26" s="31">
        <v>37</v>
      </c>
      <c r="G26" s="31">
        <v>2</v>
      </c>
      <c r="H26" s="31"/>
      <c r="I26" s="31">
        <v>35</v>
      </c>
      <c r="J26" s="31">
        <v>9</v>
      </c>
      <c r="K26" s="32">
        <f t="shared" si="0"/>
        <v>181</v>
      </c>
      <c r="L26" s="31"/>
    </row>
    <row r="27" spans="1:21" s="26" customFormat="1" x14ac:dyDescent="0.25">
      <c r="A27" s="35" t="s">
        <v>1</v>
      </c>
      <c r="B27" s="35" t="s">
        <v>139</v>
      </c>
      <c r="C27" s="32">
        <f>SUM(C24:C26)</f>
        <v>120</v>
      </c>
      <c r="D27" s="32">
        <f t="shared" ref="D27:J27" si="5">SUM(D24:D26)</f>
        <v>4239</v>
      </c>
      <c r="E27" s="32">
        <f t="shared" si="5"/>
        <v>15</v>
      </c>
      <c r="F27" s="32">
        <f t="shared" si="5"/>
        <v>1291</v>
      </c>
      <c r="G27" s="32">
        <f t="shared" si="5"/>
        <v>235</v>
      </c>
      <c r="H27" s="32">
        <f t="shared" si="5"/>
        <v>41</v>
      </c>
      <c r="I27" s="32">
        <f t="shared" si="5"/>
        <v>2078</v>
      </c>
      <c r="J27" s="32">
        <f t="shared" si="5"/>
        <v>346</v>
      </c>
      <c r="K27" s="32">
        <f t="shared" si="0"/>
        <v>8365</v>
      </c>
      <c r="L27" s="31"/>
    </row>
    <row r="28" spans="1:21" s="26" customFormat="1" x14ac:dyDescent="0.25">
      <c r="A28" s="12" t="s">
        <v>2</v>
      </c>
      <c r="B28" s="12" t="s">
        <v>97</v>
      </c>
      <c r="C28" s="31">
        <v>127</v>
      </c>
      <c r="D28" s="31">
        <v>3949</v>
      </c>
      <c r="E28" s="31">
        <v>10</v>
      </c>
      <c r="F28" s="31">
        <v>1360</v>
      </c>
      <c r="G28" s="31">
        <v>233</v>
      </c>
      <c r="H28" s="31">
        <v>58</v>
      </c>
      <c r="I28" s="31">
        <v>2099</v>
      </c>
      <c r="J28" s="31">
        <v>322</v>
      </c>
      <c r="K28" s="32">
        <f t="shared" si="0"/>
        <v>8158</v>
      </c>
      <c r="L28" s="36"/>
    </row>
    <row r="29" spans="1:21" s="26" customFormat="1" x14ac:dyDescent="0.25">
      <c r="A29" s="12" t="s">
        <v>2</v>
      </c>
      <c r="B29" s="12" t="s">
        <v>98</v>
      </c>
      <c r="C29" s="31">
        <v>1</v>
      </c>
      <c r="D29" s="31">
        <v>25</v>
      </c>
      <c r="E29" s="31"/>
      <c r="F29" s="31">
        <v>6</v>
      </c>
      <c r="G29" s="31">
        <v>5</v>
      </c>
      <c r="H29" s="31"/>
      <c r="I29" s="31">
        <v>37</v>
      </c>
      <c r="J29" s="31">
        <v>77</v>
      </c>
      <c r="K29" s="32">
        <f t="shared" si="0"/>
        <v>151</v>
      </c>
    </row>
    <row r="30" spans="1:21" s="26" customFormat="1" x14ac:dyDescent="0.25">
      <c r="A30" s="12" t="s">
        <v>2</v>
      </c>
      <c r="B30" s="12" t="s">
        <v>99</v>
      </c>
      <c r="C30" s="31"/>
      <c r="D30" s="31">
        <v>59</v>
      </c>
      <c r="E30" s="31">
        <v>3</v>
      </c>
      <c r="F30" s="31">
        <v>18</v>
      </c>
      <c r="G30" s="31">
        <v>5</v>
      </c>
      <c r="H30" s="31">
        <v>1</v>
      </c>
      <c r="I30" s="31">
        <v>30</v>
      </c>
      <c r="J30" s="31">
        <v>66</v>
      </c>
      <c r="K30" s="32">
        <f t="shared" si="0"/>
        <v>182</v>
      </c>
      <c r="M30" s="37"/>
      <c r="N30" s="37"/>
      <c r="O30" s="37"/>
      <c r="P30" s="37"/>
      <c r="Q30" s="37"/>
      <c r="R30" s="37"/>
      <c r="S30" s="37"/>
      <c r="T30" s="37"/>
      <c r="U30" s="37"/>
    </row>
    <row r="31" spans="1:21" s="26" customFormat="1" x14ac:dyDescent="0.25">
      <c r="A31" s="35" t="s">
        <v>2</v>
      </c>
      <c r="B31" s="35" t="s">
        <v>139</v>
      </c>
      <c r="C31" s="32">
        <f>SUM(C28:C30)</f>
        <v>128</v>
      </c>
      <c r="D31" s="32">
        <f t="shared" ref="D31:J31" si="6">SUM(D28:D30)</f>
        <v>4033</v>
      </c>
      <c r="E31" s="32">
        <f t="shared" si="6"/>
        <v>13</v>
      </c>
      <c r="F31" s="32">
        <f t="shared" si="6"/>
        <v>1384</v>
      </c>
      <c r="G31" s="32">
        <f t="shared" si="6"/>
        <v>243</v>
      </c>
      <c r="H31" s="32">
        <f t="shared" si="6"/>
        <v>59</v>
      </c>
      <c r="I31" s="32">
        <f t="shared" si="6"/>
        <v>2166</v>
      </c>
      <c r="J31" s="32">
        <f t="shared" si="6"/>
        <v>465</v>
      </c>
      <c r="K31" s="32">
        <f t="shared" si="0"/>
        <v>8491</v>
      </c>
      <c r="L31" s="38"/>
      <c r="M31" s="37"/>
      <c r="N31" s="37"/>
      <c r="O31" s="37"/>
      <c r="P31" s="37"/>
      <c r="Q31" s="37"/>
      <c r="R31" s="37"/>
      <c r="S31" s="37"/>
      <c r="T31" s="37"/>
      <c r="U31" s="37"/>
    </row>
    <row r="32" spans="1:21" s="26" customFormat="1" x14ac:dyDescent="0.25">
      <c r="A32" s="12" t="s">
        <v>231</v>
      </c>
      <c r="B32" s="12" t="s">
        <v>97</v>
      </c>
      <c r="C32" s="31">
        <v>127</v>
      </c>
      <c r="D32" s="31">
        <v>4134</v>
      </c>
      <c r="E32" s="31">
        <v>17</v>
      </c>
      <c r="F32" s="31">
        <v>1524</v>
      </c>
      <c r="G32" s="31">
        <v>322</v>
      </c>
      <c r="H32" s="31">
        <v>64</v>
      </c>
      <c r="I32" s="31">
        <v>1745</v>
      </c>
      <c r="J32" s="31">
        <v>440</v>
      </c>
      <c r="K32" s="32">
        <f t="shared" ref="K32:K35" si="7">SUM(C32:J32)</f>
        <v>8373</v>
      </c>
    </row>
    <row r="33" spans="1:12" s="26" customFormat="1" x14ac:dyDescent="0.25">
      <c r="A33" s="12" t="str">
        <f>A32</f>
        <v>2010-2011</v>
      </c>
      <c r="B33" s="12" t="s">
        <v>98</v>
      </c>
      <c r="C33" s="31"/>
      <c r="D33" s="31">
        <v>8</v>
      </c>
      <c r="E33" s="31"/>
      <c r="F33" s="31">
        <v>3</v>
      </c>
      <c r="G33" s="31"/>
      <c r="H33" s="31"/>
      <c r="I33" s="31">
        <v>38</v>
      </c>
      <c r="J33" s="31">
        <v>100</v>
      </c>
      <c r="K33" s="32">
        <f t="shared" si="7"/>
        <v>149</v>
      </c>
    </row>
    <row r="34" spans="1:12" s="26" customFormat="1" x14ac:dyDescent="0.25">
      <c r="A34" s="12" t="str">
        <f>A32</f>
        <v>2010-2011</v>
      </c>
      <c r="B34" s="12" t="s">
        <v>99</v>
      </c>
      <c r="C34" s="39">
        <v>1</v>
      </c>
      <c r="D34" s="39">
        <v>31</v>
      </c>
      <c r="E34" s="39"/>
      <c r="F34" s="39">
        <v>9</v>
      </c>
      <c r="G34" s="39"/>
      <c r="H34" s="39">
        <v>1</v>
      </c>
      <c r="I34" s="39">
        <v>31</v>
      </c>
      <c r="J34" s="39">
        <v>19</v>
      </c>
      <c r="K34" s="32">
        <f>SUM(C34:J34)</f>
        <v>92</v>
      </c>
    </row>
    <row r="35" spans="1:12" s="26" customFormat="1" x14ac:dyDescent="0.25">
      <c r="A35" s="35" t="str">
        <f>A32</f>
        <v>2010-2011</v>
      </c>
      <c r="B35" s="35" t="s">
        <v>139</v>
      </c>
      <c r="C35" s="32">
        <f>SUM(C32:C34)</f>
        <v>128</v>
      </c>
      <c r="D35" s="32">
        <f t="shared" ref="D35:J35" si="8">SUM(D32:D34)</f>
        <v>4173</v>
      </c>
      <c r="E35" s="32">
        <f t="shared" si="8"/>
        <v>17</v>
      </c>
      <c r="F35" s="32">
        <f t="shared" si="8"/>
        <v>1536</v>
      </c>
      <c r="G35" s="32">
        <f t="shared" si="8"/>
        <v>322</v>
      </c>
      <c r="H35" s="32">
        <f t="shared" si="8"/>
        <v>65</v>
      </c>
      <c r="I35" s="32">
        <f t="shared" si="8"/>
        <v>1814</v>
      </c>
      <c r="J35" s="32">
        <f t="shared" si="8"/>
        <v>559</v>
      </c>
      <c r="K35" s="32">
        <f t="shared" si="7"/>
        <v>8614</v>
      </c>
      <c r="L35" s="38"/>
    </row>
    <row r="36" spans="1:12" s="26" customFormat="1" x14ac:dyDescent="0.25">
      <c r="A36" s="12" t="s">
        <v>233</v>
      </c>
      <c r="B36" s="12" t="s">
        <v>97</v>
      </c>
      <c r="C36" s="39">
        <v>97</v>
      </c>
      <c r="D36" s="39">
        <f>4738+35+5</f>
        <v>4778</v>
      </c>
      <c r="E36" s="39">
        <v>31</v>
      </c>
      <c r="F36" s="39">
        <v>2204</v>
      </c>
      <c r="G36" s="39">
        <v>479</v>
      </c>
      <c r="H36" s="39">
        <v>80</v>
      </c>
      <c r="I36" s="39">
        <v>2310</v>
      </c>
      <c r="J36" s="39">
        <v>517</v>
      </c>
      <c r="K36" s="32">
        <f t="shared" ref="K36:K37" si="9">SUM(C36:J36)</f>
        <v>10496</v>
      </c>
    </row>
    <row r="37" spans="1:12" s="26" customFormat="1" x14ac:dyDescent="0.25">
      <c r="A37" s="12" t="str">
        <f>A36</f>
        <v>2011-2012</v>
      </c>
      <c r="B37" s="12" t="s">
        <v>98</v>
      </c>
      <c r="C37" s="39">
        <v>1</v>
      </c>
      <c r="D37" s="39">
        <v>26</v>
      </c>
      <c r="E37" s="39"/>
      <c r="F37" s="39">
        <v>13</v>
      </c>
      <c r="G37" s="39">
        <v>5</v>
      </c>
      <c r="H37" s="39"/>
      <c r="I37" s="39">
        <v>29</v>
      </c>
      <c r="J37" s="39">
        <v>56</v>
      </c>
      <c r="K37" s="32">
        <f t="shared" si="9"/>
        <v>130</v>
      </c>
    </row>
    <row r="38" spans="1:12" s="26" customFormat="1" x14ac:dyDescent="0.25">
      <c r="A38" s="12" t="str">
        <f>A36</f>
        <v>2011-2012</v>
      </c>
      <c r="B38" s="12" t="s">
        <v>99</v>
      </c>
      <c r="C38" s="39"/>
      <c r="D38" s="39">
        <v>55</v>
      </c>
      <c r="E38" s="39"/>
      <c r="F38" s="39">
        <v>24</v>
      </c>
      <c r="G38" s="39">
        <v>2</v>
      </c>
      <c r="H38" s="39">
        <v>1</v>
      </c>
      <c r="I38" s="39">
        <v>33</v>
      </c>
      <c r="J38" s="39">
        <v>63</v>
      </c>
      <c r="K38" s="32">
        <f>SUM(C38:J38)</f>
        <v>178</v>
      </c>
    </row>
    <row r="39" spans="1:12" s="26" customFormat="1" x14ac:dyDescent="0.25">
      <c r="A39" s="35" t="str">
        <f>A36</f>
        <v>2011-2012</v>
      </c>
      <c r="B39" s="35" t="s">
        <v>139</v>
      </c>
      <c r="C39" s="32">
        <f>SUM(C36:C38)</f>
        <v>98</v>
      </c>
      <c r="D39" s="32">
        <f t="shared" ref="D39:J39" si="10">SUM(D36:D38)</f>
        <v>4859</v>
      </c>
      <c r="E39" s="32">
        <f t="shared" si="10"/>
        <v>31</v>
      </c>
      <c r="F39" s="32">
        <f t="shared" si="10"/>
        <v>2241</v>
      </c>
      <c r="G39" s="32">
        <f t="shared" si="10"/>
        <v>486</v>
      </c>
      <c r="H39" s="32">
        <f t="shared" si="10"/>
        <v>81</v>
      </c>
      <c r="I39" s="32">
        <f t="shared" si="10"/>
        <v>2372</v>
      </c>
      <c r="J39" s="32">
        <f t="shared" si="10"/>
        <v>636</v>
      </c>
      <c r="K39" s="32">
        <f t="shared" ref="K39:K41" si="11">SUM(C39:J39)</f>
        <v>10804</v>
      </c>
      <c r="L39" s="38"/>
    </row>
    <row r="40" spans="1:12" s="26" customFormat="1" x14ac:dyDescent="0.25">
      <c r="A40" s="12" t="s">
        <v>267</v>
      </c>
      <c r="B40" s="12" t="s">
        <v>97</v>
      </c>
      <c r="C40" s="39">
        <v>107</v>
      </c>
      <c r="D40" s="39">
        <v>4179</v>
      </c>
      <c r="E40" s="39">
        <v>33</v>
      </c>
      <c r="F40" s="39">
        <v>2096</v>
      </c>
      <c r="G40" s="39">
        <v>384</v>
      </c>
      <c r="H40" s="39">
        <v>94</v>
      </c>
      <c r="I40" s="39">
        <v>2161</v>
      </c>
      <c r="J40" s="39">
        <v>528</v>
      </c>
      <c r="K40" s="32">
        <f t="shared" si="11"/>
        <v>9582</v>
      </c>
    </row>
    <row r="41" spans="1:12" s="26" customFormat="1" x14ac:dyDescent="0.25">
      <c r="A41" s="12" t="str">
        <f>A40</f>
        <v>2012-2013</v>
      </c>
      <c r="B41" s="12" t="s">
        <v>98</v>
      </c>
      <c r="C41" s="39"/>
      <c r="D41" s="39">
        <v>10</v>
      </c>
      <c r="E41" s="39">
        <v>1</v>
      </c>
      <c r="F41" s="39">
        <v>5</v>
      </c>
      <c r="G41" s="39">
        <v>4</v>
      </c>
      <c r="H41" s="39"/>
      <c r="I41" s="39">
        <v>33</v>
      </c>
      <c r="J41" s="39">
        <v>32</v>
      </c>
      <c r="K41" s="32">
        <f t="shared" si="11"/>
        <v>85</v>
      </c>
    </row>
    <row r="42" spans="1:12" s="26" customFormat="1" x14ac:dyDescent="0.25">
      <c r="A42" s="12" t="str">
        <f>A40</f>
        <v>2012-2013</v>
      </c>
      <c r="B42" s="12" t="s">
        <v>99</v>
      </c>
      <c r="C42" s="39"/>
      <c r="D42" s="39">
        <v>42</v>
      </c>
      <c r="E42" s="39"/>
      <c r="F42" s="39">
        <v>12</v>
      </c>
      <c r="G42" s="39"/>
      <c r="H42" s="39"/>
      <c r="I42" s="39">
        <v>25</v>
      </c>
      <c r="J42" s="39">
        <v>42</v>
      </c>
      <c r="K42" s="32">
        <f>SUM(C42:J42)</f>
        <v>121</v>
      </c>
    </row>
    <row r="43" spans="1:12" s="26" customFormat="1" x14ac:dyDescent="0.25">
      <c r="A43" s="35" t="str">
        <f>A40</f>
        <v>2012-2013</v>
      </c>
      <c r="B43" s="35" t="s">
        <v>139</v>
      </c>
      <c r="C43" s="32">
        <f>SUM(C40:C42)</f>
        <v>107</v>
      </c>
      <c r="D43" s="32">
        <f t="shared" ref="D43:J43" si="12">SUM(D40:D42)</f>
        <v>4231</v>
      </c>
      <c r="E43" s="32">
        <f t="shared" si="12"/>
        <v>34</v>
      </c>
      <c r="F43" s="32">
        <f t="shared" si="12"/>
        <v>2113</v>
      </c>
      <c r="G43" s="32">
        <f t="shared" si="12"/>
        <v>388</v>
      </c>
      <c r="H43" s="32">
        <f t="shared" si="12"/>
        <v>94</v>
      </c>
      <c r="I43" s="32">
        <f t="shared" si="12"/>
        <v>2219</v>
      </c>
      <c r="J43" s="32">
        <f t="shared" si="12"/>
        <v>602</v>
      </c>
      <c r="K43" s="32">
        <f t="shared" ref="K43:K45" si="13">SUM(C43:J43)</f>
        <v>9788</v>
      </c>
      <c r="L43" s="38"/>
    </row>
    <row r="44" spans="1:12" s="26" customFormat="1" x14ac:dyDescent="0.25">
      <c r="A44" s="12" t="s">
        <v>268</v>
      </c>
      <c r="B44" s="12" t="s">
        <v>97</v>
      </c>
      <c r="C44" s="39">
        <v>221</v>
      </c>
      <c r="D44" s="39">
        <v>4240</v>
      </c>
      <c r="E44" s="39">
        <v>24</v>
      </c>
      <c r="F44" s="39">
        <v>1940</v>
      </c>
      <c r="G44" s="39">
        <v>416</v>
      </c>
      <c r="H44" s="39">
        <v>126</v>
      </c>
      <c r="I44" s="39">
        <v>2368</v>
      </c>
      <c r="J44" s="39">
        <v>548</v>
      </c>
      <c r="K44" s="32">
        <f t="shared" si="13"/>
        <v>9883</v>
      </c>
    </row>
    <row r="45" spans="1:12" s="26" customFormat="1" x14ac:dyDescent="0.25">
      <c r="A45" s="12" t="str">
        <f>A44</f>
        <v>2013-2014</v>
      </c>
      <c r="B45" s="12" t="s">
        <v>98</v>
      </c>
      <c r="C45" s="39"/>
      <c r="D45" s="39">
        <v>8</v>
      </c>
      <c r="E45" s="39">
        <v>1</v>
      </c>
      <c r="F45" s="39">
        <v>3</v>
      </c>
      <c r="G45" s="39">
        <v>3</v>
      </c>
      <c r="H45" s="39"/>
      <c r="I45" s="39">
        <v>34</v>
      </c>
      <c r="J45" s="39">
        <v>28</v>
      </c>
      <c r="K45" s="32">
        <f t="shared" si="13"/>
        <v>77</v>
      </c>
    </row>
    <row r="46" spans="1:12" s="26" customFormat="1" x14ac:dyDescent="0.25">
      <c r="A46" s="12" t="str">
        <f>A44</f>
        <v>2013-2014</v>
      </c>
      <c r="B46" s="12" t="s">
        <v>99</v>
      </c>
      <c r="C46" s="39"/>
      <c r="D46" s="39">
        <v>37</v>
      </c>
      <c r="E46" s="39"/>
      <c r="F46" s="39">
        <v>32</v>
      </c>
      <c r="G46" s="39"/>
      <c r="H46" s="39"/>
      <c r="I46" s="39">
        <v>18</v>
      </c>
      <c r="J46" s="39">
        <v>24</v>
      </c>
      <c r="K46" s="32">
        <f>SUM(C46:J46)</f>
        <v>111</v>
      </c>
    </row>
    <row r="47" spans="1:12" s="26" customFormat="1" x14ac:dyDescent="0.25">
      <c r="A47" s="35" t="str">
        <f>A44</f>
        <v>2013-2014</v>
      </c>
      <c r="B47" s="35" t="s">
        <v>139</v>
      </c>
      <c r="C47" s="32">
        <f>SUM(C44:C46)</f>
        <v>221</v>
      </c>
      <c r="D47" s="32">
        <f t="shared" ref="D47:J47" si="14">SUM(D44:D46)</f>
        <v>4285</v>
      </c>
      <c r="E47" s="32">
        <f t="shared" si="14"/>
        <v>25</v>
      </c>
      <c r="F47" s="32">
        <f t="shared" si="14"/>
        <v>1975</v>
      </c>
      <c r="G47" s="32">
        <f t="shared" si="14"/>
        <v>419</v>
      </c>
      <c r="H47" s="32">
        <f t="shared" si="14"/>
        <v>126</v>
      </c>
      <c r="I47" s="32">
        <f t="shared" si="14"/>
        <v>2420</v>
      </c>
      <c r="J47" s="32">
        <f t="shared" si="14"/>
        <v>600</v>
      </c>
      <c r="K47" s="32">
        <f t="shared" ref="K47" si="15">SUM(C47:J47)</f>
        <v>10071</v>
      </c>
      <c r="L47" s="38"/>
    </row>
    <row r="48" spans="1:12" s="26" customFormat="1" x14ac:dyDescent="0.25">
      <c r="A48" s="12" t="s">
        <v>278</v>
      </c>
      <c r="B48" s="12" t="s">
        <v>97</v>
      </c>
      <c r="C48" s="39">
        <v>142</v>
      </c>
      <c r="D48" s="39">
        <v>3665</v>
      </c>
      <c r="E48" s="39">
        <v>41</v>
      </c>
      <c r="F48" s="39">
        <v>1599</v>
      </c>
      <c r="G48" s="39">
        <v>455</v>
      </c>
      <c r="H48" s="39">
        <v>78</v>
      </c>
      <c r="I48" s="39">
        <v>2297</v>
      </c>
      <c r="J48" s="39">
        <v>589</v>
      </c>
      <c r="K48" s="32">
        <v>8866</v>
      </c>
    </row>
    <row r="49" spans="1:12" s="26" customFormat="1" x14ac:dyDescent="0.25">
      <c r="A49" s="12" t="s">
        <v>278</v>
      </c>
      <c r="B49" s="12" t="s">
        <v>98</v>
      </c>
      <c r="C49" s="39">
        <v>0</v>
      </c>
      <c r="D49" s="39">
        <v>2</v>
      </c>
      <c r="E49" s="39">
        <v>0</v>
      </c>
      <c r="F49" s="39">
        <v>1</v>
      </c>
      <c r="G49" s="39">
        <v>0</v>
      </c>
      <c r="H49" s="39">
        <v>0</v>
      </c>
      <c r="I49" s="39">
        <v>3</v>
      </c>
      <c r="J49" s="39">
        <v>11</v>
      </c>
      <c r="K49" s="32">
        <v>17</v>
      </c>
    </row>
    <row r="50" spans="1:12" s="26" customFormat="1" x14ac:dyDescent="0.25">
      <c r="A50" s="12" t="s">
        <v>278</v>
      </c>
      <c r="B50" s="12" t="s">
        <v>99</v>
      </c>
      <c r="C50" s="39">
        <v>0</v>
      </c>
      <c r="D50" s="39">
        <v>2</v>
      </c>
      <c r="E50" s="39">
        <v>0</v>
      </c>
      <c r="F50" s="39">
        <v>1</v>
      </c>
      <c r="G50" s="39">
        <v>0</v>
      </c>
      <c r="H50" s="39">
        <v>0</v>
      </c>
      <c r="I50" s="39">
        <v>7</v>
      </c>
      <c r="J50" s="39">
        <v>12</v>
      </c>
      <c r="K50" s="32">
        <v>22</v>
      </c>
    </row>
    <row r="51" spans="1:12" s="26" customFormat="1" x14ac:dyDescent="0.25">
      <c r="A51" s="35" t="s">
        <v>278</v>
      </c>
      <c r="B51" s="35" t="s">
        <v>139</v>
      </c>
      <c r="C51" s="32">
        <f>SUM(C48:C50)</f>
        <v>142</v>
      </c>
      <c r="D51" s="32">
        <v>3668</v>
      </c>
      <c r="E51" s="32">
        <f t="shared" ref="E51:J51" si="16">SUM(E48:E50)</f>
        <v>41</v>
      </c>
      <c r="F51" s="32">
        <f t="shared" si="16"/>
        <v>1601</v>
      </c>
      <c r="G51" s="32">
        <f t="shared" si="16"/>
        <v>455</v>
      </c>
      <c r="H51" s="32">
        <f t="shared" si="16"/>
        <v>78</v>
      </c>
      <c r="I51" s="32">
        <f t="shared" si="16"/>
        <v>2307</v>
      </c>
      <c r="J51" s="32">
        <f t="shared" si="16"/>
        <v>612</v>
      </c>
      <c r="K51" s="32">
        <f>SUM(C51:J51)</f>
        <v>8904</v>
      </c>
      <c r="L51" s="38"/>
    </row>
    <row r="52" spans="1:12" s="26" customFormat="1" x14ac:dyDescent="0.25">
      <c r="A52" s="12" t="s">
        <v>279</v>
      </c>
      <c r="B52" s="12" t="s">
        <v>97</v>
      </c>
      <c r="C52" s="88">
        <v>137</v>
      </c>
      <c r="D52" s="88">
        <v>3851</v>
      </c>
      <c r="E52" s="88">
        <v>23</v>
      </c>
      <c r="F52" s="88">
        <v>1984</v>
      </c>
      <c r="G52" s="88">
        <v>322</v>
      </c>
      <c r="H52" s="88">
        <v>58</v>
      </c>
      <c r="I52" s="88">
        <v>3064</v>
      </c>
      <c r="J52" s="88">
        <v>589</v>
      </c>
      <c r="K52" s="87">
        <f>SUM(C52:J52)</f>
        <v>10028</v>
      </c>
      <c r="L52" s="88"/>
    </row>
    <row r="53" spans="1:12" s="26" customFormat="1" x14ac:dyDescent="0.25">
      <c r="A53" s="12" t="s">
        <v>279</v>
      </c>
      <c r="B53" s="12" t="s">
        <v>98</v>
      </c>
      <c r="C53" s="88">
        <v>1</v>
      </c>
      <c r="D53" s="88">
        <v>4</v>
      </c>
      <c r="E53" s="88">
        <v>0</v>
      </c>
      <c r="F53" s="88">
        <v>0</v>
      </c>
      <c r="G53" s="88">
        <v>9</v>
      </c>
      <c r="H53" s="88">
        <v>0</v>
      </c>
      <c r="I53" s="88">
        <v>7</v>
      </c>
      <c r="J53" s="88">
        <v>12</v>
      </c>
      <c r="K53" s="87">
        <f>SUM(C53:J53)</f>
        <v>33</v>
      </c>
      <c r="L53" s="88"/>
    </row>
    <row r="54" spans="1:12" s="26" customFormat="1" x14ac:dyDescent="0.25">
      <c r="A54" s="12" t="s">
        <v>279</v>
      </c>
      <c r="B54" s="12" t="s">
        <v>99</v>
      </c>
      <c r="C54" s="88">
        <v>0</v>
      </c>
      <c r="D54" s="88">
        <v>3</v>
      </c>
      <c r="E54" s="88">
        <v>0</v>
      </c>
      <c r="F54" s="88">
        <v>2</v>
      </c>
      <c r="G54" s="88">
        <v>3</v>
      </c>
      <c r="H54" s="88">
        <v>0</v>
      </c>
      <c r="I54" s="88">
        <v>4</v>
      </c>
      <c r="J54" s="88">
        <v>5</v>
      </c>
      <c r="K54" s="87">
        <f>SUM(C54:J54)</f>
        <v>17</v>
      </c>
      <c r="L54" s="87"/>
    </row>
    <row r="55" spans="1:12" s="26" customFormat="1" x14ac:dyDescent="0.25">
      <c r="A55" s="35" t="s">
        <v>279</v>
      </c>
      <c r="B55" s="35" t="s">
        <v>139</v>
      </c>
      <c r="C55" s="87">
        <f>SUM(C52:C54)</f>
        <v>138</v>
      </c>
      <c r="D55" s="87">
        <f t="shared" ref="D55:J55" si="17">SUM(D52:D54)</f>
        <v>3858</v>
      </c>
      <c r="E55" s="87">
        <f t="shared" si="17"/>
        <v>23</v>
      </c>
      <c r="F55" s="87">
        <f t="shared" si="17"/>
        <v>1986</v>
      </c>
      <c r="G55" s="87">
        <f t="shared" si="17"/>
        <v>334</v>
      </c>
      <c r="H55" s="87">
        <f t="shared" si="17"/>
        <v>58</v>
      </c>
      <c r="I55" s="87">
        <f t="shared" si="17"/>
        <v>3075</v>
      </c>
      <c r="J55" s="87">
        <f t="shared" si="17"/>
        <v>606</v>
      </c>
      <c r="K55" s="87">
        <f>SUM(C55:J55)</f>
        <v>10078</v>
      </c>
      <c r="L55" s="87"/>
    </row>
    <row r="56" spans="1:12" s="26" customFormat="1" x14ac:dyDescent="0.25">
      <c r="A56" s="35"/>
      <c r="B56" s="35"/>
      <c r="C56" s="32"/>
      <c r="D56" s="32"/>
      <c r="E56" s="32"/>
      <c r="F56" s="32"/>
      <c r="G56" s="32"/>
      <c r="H56" s="32"/>
      <c r="I56" s="32"/>
      <c r="J56" s="32"/>
      <c r="K56" s="32"/>
      <c r="L56" s="31"/>
    </row>
    <row r="57" spans="1:12" s="26" customFormat="1" x14ac:dyDescent="0.25">
      <c r="A57" s="12" t="s">
        <v>141</v>
      </c>
      <c r="B57" s="12"/>
      <c r="C57" s="40"/>
      <c r="D57" s="40"/>
      <c r="E57" s="40"/>
      <c r="F57" s="40"/>
      <c r="G57" s="40"/>
      <c r="H57" s="40"/>
      <c r="I57" s="40"/>
      <c r="J57" s="40"/>
      <c r="K57" s="40"/>
      <c r="L57" s="31"/>
    </row>
    <row r="58" spans="1:12" s="26" customFormat="1" x14ac:dyDescent="0.25">
      <c r="A58" s="94" t="s">
        <v>140</v>
      </c>
      <c r="B58" s="94"/>
      <c r="C58" s="94"/>
      <c r="D58" s="94"/>
      <c r="E58" s="94"/>
      <c r="F58" s="94"/>
      <c r="G58" s="94"/>
      <c r="H58" s="94"/>
      <c r="I58" s="94"/>
      <c r="J58" s="94"/>
      <c r="K58" s="94"/>
      <c r="L58" s="31"/>
    </row>
    <row r="59" spans="1:12" s="26" customFormat="1" x14ac:dyDescent="0.25">
      <c r="A59" s="12" t="s">
        <v>4</v>
      </c>
      <c r="B59" s="12" t="s">
        <v>97</v>
      </c>
      <c r="C59" s="40">
        <f t="shared" ref="C59:K59" si="18">C8/C11</f>
        <v>0.8651685393258427</v>
      </c>
      <c r="D59" s="40">
        <f t="shared" si="18"/>
        <v>0.68318264014466545</v>
      </c>
      <c r="E59" s="40">
        <f t="shared" si="18"/>
        <v>0.8</v>
      </c>
      <c r="F59" s="40">
        <f t="shared" si="18"/>
        <v>0.60978384527872587</v>
      </c>
      <c r="G59" s="40">
        <f t="shared" si="18"/>
        <v>0.58064516129032262</v>
      </c>
      <c r="H59" s="40">
        <f t="shared" si="18"/>
        <v>0.64864864864864868</v>
      </c>
      <c r="I59" s="40">
        <f t="shared" si="18"/>
        <v>0.68929359823399561</v>
      </c>
      <c r="J59" s="40">
        <f t="shared" si="18"/>
        <v>0.36926605504587157</v>
      </c>
      <c r="K59" s="40">
        <f t="shared" si="18"/>
        <v>0.65114068441064643</v>
      </c>
      <c r="L59" s="31"/>
    </row>
    <row r="60" spans="1:12" s="26" customFormat="1" ht="16.5" customHeight="1" x14ac:dyDescent="0.25">
      <c r="A60" s="12" t="s">
        <v>10</v>
      </c>
      <c r="B60" s="12" t="s">
        <v>97</v>
      </c>
      <c r="C60" s="40">
        <f t="shared" ref="C60:K60" si="19">C12/C15</f>
        <v>0.90291262135922334</v>
      </c>
      <c r="D60" s="40">
        <f t="shared" si="19"/>
        <v>0.80108556832694766</v>
      </c>
      <c r="E60" s="40">
        <f t="shared" si="19"/>
        <v>0.83783783783783783</v>
      </c>
      <c r="F60" s="40">
        <f t="shared" si="19"/>
        <v>0.80278422273781902</v>
      </c>
      <c r="G60" s="40">
        <f t="shared" si="19"/>
        <v>0.87686567164179108</v>
      </c>
      <c r="H60" s="40">
        <f t="shared" si="19"/>
        <v>0.7407407407407407</v>
      </c>
      <c r="I60" s="40">
        <f t="shared" si="19"/>
        <v>0.84949116229244781</v>
      </c>
      <c r="J60" s="40">
        <f t="shared" si="19"/>
        <v>0.5</v>
      </c>
      <c r="K60" s="40">
        <f t="shared" si="19"/>
        <v>0.79931770987837436</v>
      </c>
      <c r="L60" s="31"/>
    </row>
    <row r="61" spans="1:12" s="26" customFormat="1" ht="16.5" customHeight="1" x14ac:dyDescent="0.25">
      <c r="A61" s="12" t="s">
        <v>3</v>
      </c>
      <c r="B61" s="12" t="s">
        <v>97</v>
      </c>
      <c r="C61" s="40">
        <f t="shared" ref="C61:K61" si="20">C16/C19</f>
        <v>0.96261682242990654</v>
      </c>
      <c r="D61" s="40">
        <f t="shared" si="20"/>
        <v>0.93203883495145634</v>
      </c>
      <c r="E61" s="40">
        <f t="shared" si="20"/>
        <v>1</v>
      </c>
      <c r="F61" s="40">
        <f t="shared" si="20"/>
        <v>0.92899408284023666</v>
      </c>
      <c r="G61" s="40">
        <f t="shared" si="20"/>
        <v>0.95121951219512191</v>
      </c>
      <c r="H61" s="40">
        <f t="shared" si="20"/>
        <v>0.87179487179487181</v>
      </c>
      <c r="I61" s="40">
        <f t="shared" si="20"/>
        <v>0.92724609375</v>
      </c>
      <c r="J61" s="40">
        <f t="shared" si="20"/>
        <v>0.69922879177377895</v>
      </c>
      <c r="K61" s="40">
        <f t="shared" si="20"/>
        <v>0.91955543794654671</v>
      </c>
      <c r="L61" s="31"/>
    </row>
    <row r="62" spans="1:12" s="26" customFormat="1" ht="16.5" customHeight="1" x14ac:dyDescent="0.25">
      <c r="A62" s="12" t="s">
        <v>0</v>
      </c>
      <c r="B62" s="12" t="s">
        <v>97</v>
      </c>
      <c r="C62" s="40">
        <f t="shared" ref="C62:K62" si="21">C20/C23</f>
        <v>0.95238095238095233</v>
      </c>
      <c r="D62" s="40">
        <f t="shared" si="21"/>
        <v>0.93859872611464967</v>
      </c>
      <c r="E62" s="40">
        <f t="shared" si="21"/>
        <v>0.9375</v>
      </c>
      <c r="F62" s="40">
        <f t="shared" si="21"/>
        <v>0.94834307992202727</v>
      </c>
      <c r="G62" s="40">
        <f t="shared" si="21"/>
        <v>0.97241379310344822</v>
      </c>
      <c r="H62" s="40">
        <f t="shared" si="21"/>
        <v>0.85416666666666663</v>
      </c>
      <c r="I62" s="40">
        <f t="shared" si="21"/>
        <v>0.93762781186094069</v>
      </c>
      <c r="J62" s="40">
        <f t="shared" si="21"/>
        <v>0.75574712643678166</v>
      </c>
      <c r="K62" s="40">
        <f t="shared" si="21"/>
        <v>0.93233082706766912</v>
      </c>
      <c r="L62" s="31"/>
    </row>
    <row r="63" spans="1:12" s="26" customFormat="1" ht="16.5" customHeight="1" x14ac:dyDescent="0.25">
      <c r="A63" s="12" t="s">
        <v>1</v>
      </c>
      <c r="B63" s="12" t="s">
        <v>97</v>
      </c>
      <c r="C63" s="40">
        <f t="shared" ref="C63:K63" si="22">C24/C27</f>
        <v>0.95833333333333337</v>
      </c>
      <c r="D63" s="40">
        <f t="shared" si="22"/>
        <v>0.96579381929700403</v>
      </c>
      <c r="E63" s="40">
        <f t="shared" si="22"/>
        <v>1</v>
      </c>
      <c r="F63" s="40">
        <f t="shared" si="22"/>
        <v>0.95894655305964371</v>
      </c>
      <c r="G63" s="40">
        <f t="shared" si="22"/>
        <v>0.98723404255319147</v>
      </c>
      <c r="H63" s="40">
        <f t="shared" si="22"/>
        <v>1</v>
      </c>
      <c r="I63" s="40">
        <f t="shared" si="22"/>
        <v>0.96583253128007696</v>
      </c>
      <c r="J63" s="40">
        <f t="shared" si="22"/>
        <v>0.80635838150289019</v>
      </c>
      <c r="K63" s="40">
        <f t="shared" si="22"/>
        <v>0.95887627017334132</v>
      </c>
      <c r="L63" s="31"/>
    </row>
    <row r="64" spans="1:12" s="26" customFormat="1" ht="16.5" customHeight="1" x14ac:dyDescent="0.25">
      <c r="A64" s="12" t="s">
        <v>2</v>
      </c>
      <c r="B64" s="12" t="s">
        <v>97</v>
      </c>
      <c r="C64" s="40">
        <f t="shared" ref="C64:K64" si="23">C28/C31</f>
        <v>0.9921875</v>
      </c>
      <c r="D64" s="40">
        <f t="shared" si="23"/>
        <v>0.97917183238284156</v>
      </c>
      <c r="E64" s="40">
        <f t="shared" si="23"/>
        <v>0.76923076923076927</v>
      </c>
      <c r="F64" s="40">
        <f t="shared" si="23"/>
        <v>0.98265895953757221</v>
      </c>
      <c r="G64" s="40">
        <f t="shared" si="23"/>
        <v>0.95884773662551437</v>
      </c>
      <c r="H64" s="40">
        <f t="shared" si="23"/>
        <v>0.98305084745762716</v>
      </c>
      <c r="I64" s="40">
        <f t="shared" si="23"/>
        <v>0.96906740535549396</v>
      </c>
      <c r="J64" s="40">
        <f t="shared" si="23"/>
        <v>0.69247311827956992</v>
      </c>
      <c r="K64" s="40">
        <f t="shared" si="23"/>
        <v>0.9607820044753268</v>
      </c>
      <c r="L64" s="31"/>
    </row>
    <row r="65" spans="1:12" s="26" customFormat="1" ht="16.5" customHeight="1" x14ac:dyDescent="0.25">
      <c r="A65" s="12" t="s">
        <v>231</v>
      </c>
      <c r="B65" s="12" t="s">
        <v>97</v>
      </c>
      <c r="C65" s="40">
        <f t="shared" ref="C65:K65" si="24">C32/C35</f>
        <v>0.9921875</v>
      </c>
      <c r="D65" s="40">
        <f t="shared" si="24"/>
        <v>0.99065420560747663</v>
      </c>
      <c r="E65" s="40">
        <f t="shared" si="24"/>
        <v>1</v>
      </c>
      <c r="F65" s="40">
        <f t="shared" si="24"/>
        <v>0.9921875</v>
      </c>
      <c r="G65" s="40">
        <f t="shared" si="24"/>
        <v>1</v>
      </c>
      <c r="H65" s="40">
        <f t="shared" si="24"/>
        <v>0.98461538461538467</v>
      </c>
      <c r="I65" s="40">
        <f t="shared" si="24"/>
        <v>0.96196251378169795</v>
      </c>
      <c r="J65" s="40">
        <f t="shared" si="24"/>
        <v>0.7871198568872988</v>
      </c>
      <c r="K65" s="40">
        <f t="shared" si="24"/>
        <v>0.97202228929649404</v>
      </c>
      <c r="L65" s="31"/>
    </row>
    <row r="66" spans="1:12" s="26" customFormat="1" x14ac:dyDescent="0.25">
      <c r="A66" s="12" t="s">
        <v>233</v>
      </c>
      <c r="B66" s="12" t="s">
        <v>97</v>
      </c>
      <c r="C66" s="40">
        <f t="shared" ref="C66:K66" si="25">C36/C39</f>
        <v>0.98979591836734693</v>
      </c>
      <c r="D66" s="40">
        <f t="shared" si="25"/>
        <v>0.98332990327227821</v>
      </c>
      <c r="E66" s="40">
        <f t="shared" si="25"/>
        <v>1</v>
      </c>
      <c r="F66" s="40">
        <f t="shared" si="25"/>
        <v>0.98348951360999559</v>
      </c>
      <c r="G66" s="40">
        <f t="shared" si="25"/>
        <v>0.98559670781893005</v>
      </c>
      <c r="H66" s="40">
        <f t="shared" si="25"/>
        <v>0.98765432098765427</v>
      </c>
      <c r="I66" s="40">
        <f t="shared" si="25"/>
        <v>0.97386172006745364</v>
      </c>
      <c r="J66" s="40">
        <f t="shared" si="25"/>
        <v>0.81289308176100628</v>
      </c>
      <c r="K66" s="40">
        <f t="shared" si="25"/>
        <v>0.97149203998519063</v>
      </c>
      <c r="L66" s="31"/>
    </row>
    <row r="67" spans="1:12" s="26" customFormat="1" x14ac:dyDescent="0.25">
      <c r="A67" s="12" t="s">
        <v>267</v>
      </c>
      <c r="B67" s="12" t="s">
        <v>97</v>
      </c>
      <c r="C67" s="40">
        <f t="shared" ref="C67:K67" si="26">C40/C43</f>
        <v>1</v>
      </c>
      <c r="D67" s="40">
        <f t="shared" si="26"/>
        <v>0.98770976128574806</v>
      </c>
      <c r="E67" s="40">
        <f t="shared" si="26"/>
        <v>0.97058823529411764</v>
      </c>
      <c r="F67" s="40">
        <f t="shared" si="26"/>
        <v>0.9919545669663985</v>
      </c>
      <c r="G67" s="40">
        <f t="shared" si="26"/>
        <v>0.98969072164948457</v>
      </c>
      <c r="H67" s="40">
        <f t="shared" si="26"/>
        <v>1</v>
      </c>
      <c r="I67" s="40">
        <f t="shared" si="26"/>
        <v>0.97386210004506535</v>
      </c>
      <c r="J67" s="40">
        <f t="shared" si="26"/>
        <v>0.87707641196013286</v>
      </c>
      <c r="K67" s="40">
        <f t="shared" si="26"/>
        <v>0.97895382100531259</v>
      </c>
      <c r="L67" s="31"/>
    </row>
    <row r="68" spans="1:12" s="26" customFormat="1" x14ac:dyDescent="0.25">
      <c r="A68" s="12" t="s">
        <v>268</v>
      </c>
      <c r="B68" s="12" t="s">
        <v>97</v>
      </c>
      <c r="C68" s="40">
        <f t="shared" ref="C68:K68" si="27">C44/C47</f>
        <v>1</v>
      </c>
      <c r="D68" s="40">
        <f t="shared" si="27"/>
        <v>0.98949824970828471</v>
      </c>
      <c r="E68" s="40">
        <f t="shared" si="27"/>
        <v>0.96</v>
      </c>
      <c r="F68" s="40">
        <f t="shared" si="27"/>
        <v>0.98227848101265824</v>
      </c>
      <c r="G68" s="40">
        <f t="shared" si="27"/>
        <v>0.99284009546539376</v>
      </c>
      <c r="H68" s="40">
        <f t="shared" si="27"/>
        <v>1</v>
      </c>
      <c r="I68" s="40">
        <f t="shared" si="27"/>
        <v>0.97851239669421486</v>
      </c>
      <c r="J68" s="40">
        <f t="shared" si="27"/>
        <v>0.91333333333333333</v>
      </c>
      <c r="K68" s="40">
        <f t="shared" si="27"/>
        <v>0.98133253897328965</v>
      </c>
      <c r="L68" s="31"/>
    </row>
    <row r="69" spans="1:12" s="26" customFormat="1" x14ac:dyDescent="0.25">
      <c r="A69" s="12" t="s">
        <v>278</v>
      </c>
      <c r="B69" s="12" t="s">
        <v>97</v>
      </c>
      <c r="C69" s="40">
        <f>C48/C51</f>
        <v>1</v>
      </c>
      <c r="D69" s="40">
        <f t="shared" ref="D69:K69" si="28">D48/D51</f>
        <v>0.99918211559432935</v>
      </c>
      <c r="E69" s="40">
        <f t="shared" si="28"/>
        <v>1</v>
      </c>
      <c r="F69" s="40">
        <f t="shared" si="28"/>
        <v>0.99875078076202373</v>
      </c>
      <c r="G69" s="40">
        <f t="shared" si="28"/>
        <v>1</v>
      </c>
      <c r="H69" s="40">
        <f t="shared" si="28"/>
        <v>1</v>
      </c>
      <c r="I69" s="40">
        <f t="shared" si="28"/>
        <v>0.99566536627654967</v>
      </c>
      <c r="J69" s="40">
        <f t="shared" si="28"/>
        <v>0.96241830065359479</v>
      </c>
      <c r="K69" s="40">
        <f t="shared" si="28"/>
        <v>0.99573225516621744</v>
      </c>
      <c r="L69" s="31"/>
    </row>
    <row r="70" spans="1:12" s="91" customFormat="1" x14ac:dyDescent="0.25">
      <c r="A70" s="12" t="s">
        <v>279</v>
      </c>
      <c r="B70" s="12" t="s">
        <v>97</v>
      </c>
      <c r="C70" s="40">
        <f>C52/C55</f>
        <v>0.99275362318840576</v>
      </c>
      <c r="D70" s="40">
        <f t="shared" ref="D70:K70" si="29">D52/D55</f>
        <v>0.99818558838776572</v>
      </c>
      <c r="E70" s="40">
        <f t="shared" si="29"/>
        <v>1</v>
      </c>
      <c r="F70" s="40">
        <f t="shared" si="29"/>
        <v>0.99899295065458205</v>
      </c>
      <c r="G70" s="40">
        <f t="shared" si="29"/>
        <v>0.9640718562874252</v>
      </c>
      <c r="H70" s="40">
        <f t="shared" si="29"/>
        <v>1</v>
      </c>
      <c r="I70" s="40">
        <f t="shared" si="29"/>
        <v>0.99642276422764231</v>
      </c>
      <c r="J70" s="40">
        <f t="shared" si="29"/>
        <v>0.971947194719472</v>
      </c>
      <c r="K70" s="40">
        <f t="shared" si="29"/>
        <v>0.99503869815439572</v>
      </c>
      <c r="L70" s="31"/>
    </row>
    <row r="71" spans="1:12" s="26" customFormat="1" x14ac:dyDescent="0.25">
      <c r="A71" s="94" t="s">
        <v>143</v>
      </c>
      <c r="B71" s="94"/>
      <c r="C71" s="94"/>
      <c r="D71" s="94"/>
      <c r="E71" s="94"/>
      <c r="F71" s="94"/>
      <c r="G71" s="94"/>
      <c r="H71" s="94"/>
      <c r="I71" s="94"/>
      <c r="J71" s="94"/>
      <c r="K71" s="94"/>
      <c r="L71" s="31"/>
    </row>
    <row r="72" spans="1:12" s="26" customFormat="1" x14ac:dyDescent="0.25">
      <c r="A72" s="12" t="s">
        <v>10</v>
      </c>
      <c r="B72" s="12" t="s">
        <v>97</v>
      </c>
      <c r="C72" s="40">
        <f t="shared" ref="C72:C80" si="30">C60-C59</f>
        <v>3.7744082033380644E-2</v>
      </c>
      <c r="D72" s="40">
        <f t="shared" ref="D72:K72" si="31">D60-D59</f>
        <v>0.11790292818228221</v>
      </c>
      <c r="E72" s="40">
        <f t="shared" si="31"/>
        <v>3.7837837837837784E-2</v>
      </c>
      <c r="F72" s="40">
        <f t="shared" si="31"/>
        <v>0.19300037745909315</v>
      </c>
      <c r="G72" s="40">
        <f t="shared" si="31"/>
        <v>0.29622051035146846</v>
      </c>
      <c r="H72" s="40">
        <f t="shared" si="31"/>
        <v>9.2092092092092015E-2</v>
      </c>
      <c r="I72" s="40">
        <f t="shared" si="31"/>
        <v>0.1601975640584522</v>
      </c>
      <c r="J72" s="40">
        <f t="shared" si="31"/>
        <v>0.13073394495412843</v>
      </c>
      <c r="K72" s="40">
        <f t="shared" si="31"/>
        <v>0.14817702546772793</v>
      </c>
      <c r="L72" s="31"/>
    </row>
    <row r="73" spans="1:12" s="26" customFormat="1" ht="16.5" customHeight="1" x14ac:dyDescent="0.25">
      <c r="A73" s="12" t="s">
        <v>3</v>
      </c>
      <c r="B73" s="12" t="s">
        <v>97</v>
      </c>
      <c r="C73" s="40">
        <f t="shared" si="30"/>
        <v>5.9704201070683194E-2</v>
      </c>
      <c r="D73" s="40">
        <f t="shared" ref="D73:K81" si="32">D61-D60</f>
        <v>0.13095326662450868</v>
      </c>
      <c r="E73" s="40">
        <f t="shared" si="32"/>
        <v>0.16216216216216217</v>
      </c>
      <c r="F73" s="40">
        <f t="shared" si="32"/>
        <v>0.12620986010241764</v>
      </c>
      <c r="G73" s="40">
        <f t="shared" si="32"/>
        <v>7.435384055333083E-2</v>
      </c>
      <c r="H73" s="40">
        <f t="shared" si="32"/>
        <v>0.13105413105413111</v>
      </c>
      <c r="I73" s="40">
        <f t="shared" si="32"/>
        <v>7.775493145755219E-2</v>
      </c>
      <c r="J73" s="40">
        <f t="shared" si="32"/>
        <v>0.19922879177377895</v>
      </c>
      <c r="K73" s="40">
        <f t="shared" si="32"/>
        <v>0.12023772806817234</v>
      </c>
      <c r="L73" s="31"/>
    </row>
    <row r="74" spans="1:12" s="26" customFormat="1" ht="16.5" customHeight="1" x14ac:dyDescent="0.25">
      <c r="A74" s="12" t="s">
        <v>0</v>
      </c>
      <c r="B74" s="12" t="s">
        <v>97</v>
      </c>
      <c r="C74" s="40">
        <f t="shared" si="30"/>
        <v>-1.023587004895421E-2</v>
      </c>
      <c r="D74" s="40">
        <f t="shared" si="32"/>
        <v>6.5598911631933321E-3</v>
      </c>
      <c r="E74" s="40">
        <f t="shared" si="32"/>
        <v>-6.25E-2</v>
      </c>
      <c r="F74" s="40">
        <f t="shared" si="32"/>
        <v>1.9348997081790609E-2</v>
      </c>
      <c r="G74" s="40">
        <f t="shared" si="32"/>
        <v>2.1194280908326313E-2</v>
      </c>
      <c r="H74" s="40">
        <f t="shared" si="32"/>
        <v>-1.7628205128205177E-2</v>
      </c>
      <c r="I74" s="40">
        <f t="shared" si="32"/>
        <v>1.0381718110940685E-2</v>
      </c>
      <c r="J74" s="40">
        <f t="shared" si="32"/>
        <v>5.6518334663002712E-2</v>
      </c>
      <c r="K74" s="40">
        <f t="shared" si="32"/>
        <v>1.2775389121122416E-2</v>
      </c>
      <c r="L74" s="31"/>
    </row>
    <row r="75" spans="1:12" s="26" customFormat="1" ht="16.5" customHeight="1" x14ac:dyDescent="0.25">
      <c r="A75" s="12" t="s">
        <v>1</v>
      </c>
      <c r="B75" s="12" t="s">
        <v>97</v>
      </c>
      <c r="C75" s="40">
        <f t="shared" si="30"/>
        <v>5.9523809523810423E-3</v>
      </c>
      <c r="D75" s="40">
        <f t="shared" si="32"/>
        <v>2.7195093182354357E-2</v>
      </c>
      <c r="E75" s="40">
        <f t="shared" si="32"/>
        <v>6.25E-2</v>
      </c>
      <c r="F75" s="40">
        <f t="shared" si="32"/>
        <v>1.0603473137616448E-2</v>
      </c>
      <c r="G75" s="40">
        <f t="shared" si="32"/>
        <v>1.482024944974325E-2</v>
      </c>
      <c r="H75" s="40">
        <f t="shared" si="32"/>
        <v>0.14583333333333337</v>
      </c>
      <c r="I75" s="40">
        <f t="shared" si="32"/>
        <v>2.820471941913627E-2</v>
      </c>
      <c r="J75" s="40">
        <f t="shared" si="32"/>
        <v>5.0611255066108529E-2</v>
      </c>
      <c r="K75" s="40">
        <f t="shared" si="32"/>
        <v>2.6545443105672195E-2</v>
      </c>
      <c r="L75" s="31"/>
    </row>
    <row r="76" spans="1:12" s="26" customFormat="1" ht="16.5" customHeight="1" x14ac:dyDescent="0.25">
      <c r="A76" s="12" t="s">
        <v>2</v>
      </c>
      <c r="B76" s="12" t="s">
        <v>97</v>
      </c>
      <c r="C76" s="40">
        <f t="shared" si="30"/>
        <v>3.385416666666663E-2</v>
      </c>
      <c r="D76" s="40">
        <f t="shared" si="32"/>
        <v>1.3378013085837526E-2</v>
      </c>
      <c r="E76" s="40">
        <f t="shared" si="32"/>
        <v>-0.23076923076923073</v>
      </c>
      <c r="F76" s="40">
        <f t="shared" si="32"/>
        <v>2.3712406477928494E-2</v>
      </c>
      <c r="G76" s="40">
        <f t="shared" si="32"/>
        <v>-2.8386305927677102E-2</v>
      </c>
      <c r="H76" s="40">
        <f t="shared" si="32"/>
        <v>-1.6949152542372836E-2</v>
      </c>
      <c r="I76" s="40">
        <f t="shared" si="32"/>
        <v>3.2348740754170047E-3</v>
      </c>
      <c r="J76" s="40">
        <f t="shared" si="32"/>
        <v>-0.11388526322332027</v>
      </c>
      <c r="K76" s="40">
        <f t="shared" si="32"/>
        <v>1.9057343019854844E-3</v>
      </c>
      <c r="L76" s="31"/>
    </row>
    <row r="77" spans="1:12" s="26" customFormat="1" ht="16.5" customHeight="1" x14ac:dyDescent="0.25">
      <c r="A77" s="12" t="s">
        <v>231</v>
      </c>
      <c r="B77" s="12" t="s">
        <v>97</v>
      </c>
      <c r="C77" s="40">
        <f t="shared" si="30"/>
        <v>0</v>
      </c>
      <c r="D77" s="40">
        <f t="shared" si="32"/>
        <v>1.1482373224635078E-2</v>
      </c>
      <c r="E77" s="40">
        <f t="shared" si="32"/>
        <v>0.23076923076923073</v>
      </c>
      <c r="F77" s="40">
        <f t="shared" si="32"/>
        <v>9.5285404624277925E-3</v>
      </c>
      <c r="G77" s="40">
        <f t="shared" si="32"/>
        <v>4.1152263374485631E-2</v>
      </c>
      <c r="H77" s="40">
        <f t="shared" si="32"/>
        <v>1.5645371577575062E-3</v>
      </c>
      <c r="I77" s="40">
        <f t="shared" si="32"/>
        <v>-7.1048915737960128E-3</v>
      </c>
      <c r="J77" s="40">
        <f t="shared" si="32"/>
        <v>9.4646738607728875E-2</v>
      </c>
      <c r="K77" s="40">
        <f t="shared" si="32"/>
        <v>1.1240284821167235E-2</v>
      </c>
      <c r="L77" s="31"/>
    </row>
    <row r="78" spans="1:12" s="26" customFormat="1" x14ac:dyDescent="0.25">
      <c r="A78" s="12" t="s">
        <v>233</v>
      </c>
      <c r="B78" s="12" t="s">
        <v>97</v>
      </c>
      <c r="C78" s="40">
        <f t="shared" si="30"/>
        <v>-2.3915816326530726E-3</v>
      </c>
      <c r="D78" s="40">
        <f t="shared" si="32"/>
        <v>-7.3243023351984293E-3</v>
      </c>
      <c r="E78" s="40">
        <f t="shared" si="32"/>
        <v>0</v>
      </c>
      <c r="F78" s="40">
        <f t="shared" si="32"/>
        <v>-8.6979863900044085E-3</v>
      </c>
      <c r="G78" s="40">
        <f t="shared" si="32"/>
        <v>-1.4403292181069949E-2</v>
      </c>
      <c r="H78" s="40">
        <f t="shared" si="32"/>
        <v>3.0389363722695961E-3</v>
      </c>
      <c r="I78" s="40">
        <f t="shared" si="32"/>
        <v>1.1899206285755692E-2</v>
      </c>
      <c r="J78" s="40">
        <f t="shared" si="32"/>
        <v>2.5773224873707479E-2</v>
      </c>
      <c r="K78" s="40">
        <f t="shared" si="32"/>
        <v>-5.3024931130341013E-4</v>
      </c>
      <c r="L78" s="31"/>
    </row>
    <row r="79" spans="1:12" x14ac:dyDescent="0.25">
      <c r="A79" s="12" t="s">
        <v>267</v>
      </c>
      <c r="B79" s="12" t="s">
        <v>97</v>
      </c>
      <c r="C79" s="40">
        <f t="shared" si="30"/>
        <v>1.0204081632653073E-2</v>
      </c>
      <c r="D79" s="40">
        <f t="shared" si="32"/>
        <v>4.3798580134698506E-3</v>
      </c>
      <c r="E79" s="40">
        <f t="shared" si="32"/>
        <v>-2.9411764705882359E-2</v>
      </c>
      <c r="F79" s="40">
        <f t="shared" si="32"/>
        <v>8.4650533564029073E-3</v>
      </c>
      <c r="G79" s="40">
        <f t="shared" si="32"/>
        <v>4.0940138305545215E-3</v>
      </c>
      <c r="H79" s="40">
        <f t="shared" si="32"/>
        <v>1.2345679012345734E-2</v>
      </c>
      <c r="I79" s="40">
        <f t="shared" si="32"/>
        <v>3.79977611708604E-7</v>
      </c>
      <c r="J79" s="40">
        <f t="shared" si="32"/>
        <v>6.4183330199126587E-2</v>
      </c>
      <c r="K79" s="40">
        <f t="shared" si="32"/>
        <v>7.4617810201219603E-3</v>
      </c>
      <c r="L79" s="19"/>
    </row>
    <row r="80" spans="1:12" s="26" customFormat="1" x14ac:dyDescent="0.25">
      <c r="A80" s="12" t="s">
        <v>268</v>
      </c>
      <c r="B80" s="12" t="s">
        <v>97</v>
      </c>
      <c r="C80" s="40">
        <f t="shared" si="30"/>
        <v>0</v>
      </c>
      <c r="D80" s="40">
        <f t="shared" si="32"/>
        <v>1.7884884225366493E-3</v>
      </c>
      <c r="E80" s="40">
        <f t="shared" si="32"/>
        <v>-1.0588235294117676E-2</v>
      </c>
      <c r="F80" s="40">
        <f t="shared" si="32"/>
        <v>-9.6760859537402544E-3</v>
      </c>
      <c r="G80" s="40">
        <f t="shared" si="32"/>
        <v>3.1493738159091844E-3</v>
      </c>
      <c r="H80" s="40">
        <f t="shared" si="32"/>
        <v>0</v>
      </c>
      <c r="I80" s="40">
        <f t="shared" si="32"/>
        <v>4.6502966491495101E-3</v>
      </c>
      <c r="J80" s="40">
        <f t="shared" si="32"/>
        <v>3.6256921373200468E-2</v>
      </c>
      <c r="K80" s="40">
        <f t="shared" si="32"/>
        <v>2.378717967977062E-3</v>
      </c>
    </row>
    <row r="81" spans="1:11" x14ac:dyDescent="0.25">
      <c r="A81" s="12" t="s">
        <v>278</v>
      </c>
      <c r="B81" s="12" t="s">
        <v>97</v>
      </c>
      <c r="C81" s="40">
        <f>C69-C68</f>
        <v>0</v>
      </c>
      <c r="D81" s="40">
        <f t="shared" si="32"/>
        <v>9.6838658860446403E-3</v>
      </c>
      <c r="E81" s="40">
        <f t="shared" si="32"/>
        <v>4.0000000000000036E-2</v>
      </c>
      <c r="F81" s="40">
        <f t="shared" si="32"/>
        <v>1.6472299749365482E-2</v>
      </c>
      <c r="G81" s="40">
        <f t="shared" si="32"/>
        <v>7.1599045346062429E-3</v>
      </c>
      <c r="H81" s="40">
        <f t="shared" si="32"/>
        <v>0</v>
      </c>
      <c r="I81" s="40">
        <f t="shared" si="32"/>
        <v>1.7152969582334809E-2</v>
      </c>
      <c r="J81" s="40">
        <f t="shared" si="32"/>
        <v>4.9084967320261463E-2</v>
      </c>
      <c r="K81" s="40">
        <f t="shared" si="32"/>
        <v>1.4399716192927792E-2</v>
      </c>
    </row>
    <row r="82" spans="1:11" s="91" customFormat="1" x14ac:dyDescent="0.25">
      <c r="A82" s="12" t="s">
        <v>279</v>
      </c>
      <c r="B82" s="12" t="s">
        <v>97</v>
      </c>
      <c r="C82" s="40">
        <f>C70-C69</f>
        <v>-7.2463768115942351E-3</v>
      </c>
      <c r="D82" s="40">
        <f t="shared" ref="D82:K82" si="33">D70-D69</f>
        <v>-9.9652720656362437E-4</v>
      </c>
      <c r="E82" s="40">
        <f t="shared" si="33"/>
        <v>0</v>
      </c>
      <c r="F82" s="40">
        <f t="shared" si="33"/>
        <v>2.4216989255831933E-4</v>
      </c>
      <c r="G82" s="40">
        <f t="shared" si="33"/>
        <v>-3.59281437125748E-2</v>
      </c>
      <c r="H82" s="40">
        <f t="shared" si="33"/>
        <v>0</v>
      </c>
      <c r="I82" s="40">
        <f t="shared" si="33"/>
        <v>7.5739795109264207E-4</v>
      </c>
      <c r="J82" s="40">
        <f t="shared" si="33"/>
        <v>9.5288940658772026E-3</v>
      </c>
      <c r="K82" s="40">
        <f t="shared" si="33"/>
        <v>-6.9355701182172158E-4</v>
      </c>
    </row>
    <row r="83" spans="1:11" x14ac:dyDescent="0.25">
      <c r="A83" s="12" t="s">
        <v>141</v>
      </c>
      <c r="B83" s="12"/>
      <c r="C83" s="40"/>
      <c r="D83" s="40"/>
      <c r="E83" s="40"/>
      <c r="F83" s="40"/>
      <c r="G83" s="40"/>
      <c r="H83" s="40"/>
      <c r="I83" s="40"/>
      <c r="J83" s="40"/>
      <c r="K83" s="40"/>
    </row>
    <row r="84" spans="1:11" x14ac:dyDescent="0.25">
      <c r="A84" s="95"/>
      <c r="B84" s="95"/>
      <c r="C84" s="95"/>
      <c r="D84" s="95"/>
      <c r="E84" s="95"/>
      <c r="F84" s="95"/>
      <c r="G84" s="95"/>
      <c r="H84" s="95"/>
      <c r="I84" s="95"/>
      <c r="J84" s="95"/>
      <c r="K84" s="95"/>
    </row>
    <row r="85" spans="1:11" s="91" customFormat="1" x14ac:dyDescent="0.25">
      <c r="A85" s="96" t="s">
        <v>197</v>
      </c>
      <c r="B85" s="96"/>
      <c r="C85" s="96"/>
      <c r="D85" s="96"/>
      <c r="E85" s="96"/>
      <c r="F85" s="96"/>
      <c r="G85" s="96"/>
      <c r="H85" s="96"/>
      <c r="I85" s="96"/>
      <c r="J85" s="96"/>
      <c r="K85" s="96"/>
    </row>
    <row r="86" spans="1:11" x14ac:dyDescent="0.25">
      <c r="A86" s="18"/>
      <c r="B86" s="18"/>
      <c r="I86" s="19"/>
      <c r="J86" s="19"/>
      <c r="K86" s="19"/>
    </row>
    <row r="87" spans="1:11" x14ac:dyDescent="0.25">
      <c r="A87" s="18"/>
      <c r="B87" s="18"/>
      <c r="I87" s="19"/>
      <c r="J87" s="19"/>
      <c r="K87" s="19"/>
    </row>
    <row r="88" spans="1:11" x14ac:dyDescent="0.25">
      <c r="A88" s="18"/>
      <c r="B88" s="18"/>
      <c r="I88" s="19"/>
      <c r="J88" s="19"/>
      <c r="K88" s="19"/>
    </row>
    <row r="89" spans="1:11" x14ac:dyDescent="0.25">
      <c r="A89" s="18"/>
      <c r="B89" s="18"/>
      <c r="I89" s="19"/>
      <c r="J89" s="19"/>
      <c r="K89" s="19"/>
    </row>
    <row r="90" spans="1:11" x14ac:dyDescent="0.25">
      <c r="A90" s="18"/>
      <c r="B90" s="18"/>
      <c r="I90" s="19"/>
      <c r="J90" s="19"/>
      <c r="K90" s="19"/>
    </row>
    <row r="91" spans="1:11" x14ac:dyDescent="0.25">
      <c r="A91" s="18"/>
      <c r="B91" s="18"/>
      <c r="I91" s="19"/>
      <c r="J91" s="19"/>
      <c r="K91" s="19"/>
    </row>
    <row r="92" spans="1:11" x14ac:dyDescent="0.25">
      <c r="A92" s="18"/>
      <c r="B92" s="18"/>
      <c r="I92" s="19"/>
      <c r="J92" s="19"/>
      <c r="K92" s="19"/>
    </row>
    <row r="93" spans="1:11" x14ac:dyDescent="0.25">
      <c r="A93" s="18"/>
      <c r="B93" s="18"/>
      <c r="I93" s="19"/>
      <c r="J93" s="19"/>
      <c r="K93" s="19"/>
    </row>
    <row r="94" spans="1:11" x14ac:dyDescent="0.25">
      <c r="A94" s="18"/>
      <c r="B94" s="18"/>
      <c r="I94" s="19"/>
      <c r="J94" s="19"/>
      <c r="K94" s="19"/>
    </row>
    <row r="95" spans="1:11" x14ac:dyDescent="0.25">
      <c r="A95" s="18"/>
      <c r="B95" s="18"/>
      <c r="I95" s="19"/>
      <c r="J95" s="19"/>
      <c r="K95" s="19"/>
    </row>
    <row r="96" spans="1:11" x14ac:dyDescent="0.25">
      <c r="A96" s="18"/>
      <c r="B96" s="18"/>
      <c r="I96" s="19"/>
      <c r="J96" s="19"/>
      <c r="K96" s="19"/>
    </row>
    <row r="97" spans="1:11" x14ac:dyDescent="0.25">
      <c r="A97" s="18"/>
      <c r="B97" s="18"/>
      <c r="I97" s="19"/>
      <c r="J97" s="19"/>
      <c r="K97" s="19"/>
    </row>
    <row r="98" spans="1:11" x14ac:dyDescent="0.25">
      <c r="A98" s="18"/>
      <c r="B98" s="18"/>
      <c r="I98" s="19"/>
      <c r="J98" s="19"/>
      <c r="K98" s="19"/>
    </row>
    <row r="99" spans="1:11" x14ac:dyDescent="0.25">
      <c r="A99" s="18"/>
      <c r="B99" s="18"/>
      <c r="I99" s="19"/>
      <c r="J99" s="19"/>
      <c r="K99" s="19"/>
    </row>
    <row r="100" spans="1:11" x14ac:dyDescent="0.25">
      <c r="A100" s="18"/>
      <c r="B100" s="18"/>
      <c r="I100" s="19"/>
      <c r="J100" s="19"/>
      <c r="K100" s="19"/>
    </row>
    <row r="101" spans="1:11" x14ac:dyDescent="0.25">
      <c r="A101" s="18"/>
      <c r="B101" s="18"/>
      <c r="I101" s="19"/>
      <c r="J101" s="19"/>
      <c r="K101" s="19"/>
    </row>
    <row r="102" spans="1:11" x14ac:dyDescent="0.25">
      <c r="A102" s="18"/>
      <c r="B102" s="18"/>
      <c r="I102" s="19"/>
      <c r="J102" s="19"/>
      <c r="K102" s="19"/>
    </row>
    <row r="103" spans="1:11" x14ac:dyDescent="0.25">
      <c r="A103" s="18"/>
      <c r="B103" s="18"/>
      <c r="I103" s="19"/>
      <c r="J103" s="19"/>
      <c r="K103" s="19"/>
    </row>
    <row r="104" spans="1:11" x14ac:dyDescent="0.25">
      <c r="A104" s="18"/>
      <c r="B104" s="18"/>
      <c r="I104" s="19"/>
      <c r="J104" s="19"/>
      <c r="K104" s="19"/>
    </row>
    <row r="105" spans="1:11" x14ac:dyDescent="0.25">
      <c r="A105" s="18"/>
      <c r="B105" s="18"/>
      <c r="I105" s="19"/>
      <c r="J105" s="19"/>
      <c r="K105" s="19"/>
    </row>
    <row r="106" spans="1:11" x14ac:dyDescent="0.25">
      <c r="A106" s="18"/>
      <c r="B106" s="18"/>
      <c r="I106" s="19"/>
      <c r="J106" s="19"/>
      <c r="K106" s="19"/>
    </row>
    <row r="107" spans="1:11" x14ac:dyDescent="0.25">
      <c r="A107" s="18"/>
      <c r="B107" s="18"/>
      <c r="I107" s="19"/>
      <c r="J107" s="19"/>
      <c r="K107" s="19"/>
    </row>
    <row r="108" spans="1:11" x14ac:dyDescent="0.25">
      <c r="A108" s="18"/>
      <c r="B108" s="18"/>
      <c r="I108" s="19"/>
      <c r="J108" s="19"/>
      <c r="K108" s="19"/>
    </row>
    <row r="109" spans="1:11" x14ac:dyDescent="0.25">
      <c r="A109" s="18"/>
      <c r="B109" s="18"/>
      <c r="I109" s="19"/>
      <c r="J109" s="19"/>
      <c r="K109" s="19"/>
    </row>
    <row r="110" spans="1:11" x14ac:dyDescent="0.25">
      <c r="A110" s="18"/>
      <c r="B110" s="18"/>
      <c r="I110" s="19"/>
      <c r="J110" s="19"/>
      <c r="K110" s="19"/>
    </row>
    <row r="111" spans="1:11" x14ac:dyDescent="0.25">
      <c r="A111" s="18"/>
      <c r="B111" s="18"/>
      <c r="I111" s="19"/>
      <c r="J111" s="19"/>
      <c r="K111" s="19"/>
    </row>
    <row r="112" spans="1:11" x14ac:dyDescent="0.25">
      <c r="A112" s="18"/>
      <c r="B112" s="18"/>
    </row>
    <row r="113" spans="1:2" x14ac:dyDescent="0.25">
      <c r="A113" s="7" t="s">
        <v>138</v>
      </c>
      <c r="B113" s="18"/>
    </row>
  </sheetData>
  <mergeCells count="10">
    <mergeCell ref="A58:K58"/>
    <mergeCell ref="A71:K71"/>
    <mergeCell ref="A84:K84"/>
    <mergeCell ref="A85:K85"/>
    <mergeCell ref="A1:K1"/>
    <mergeCell ref="A2:K2"/>
    <mergeCell ref="A3:K3"/>
    <mergeCell ref="A4:K4"/>
    <mergeCell ref="C5:K5"/>
    <mergeCell ref="A7:K7"/>
  </mergeCells>
  <hyperlinks>
    <hyperlink ref="A113" r:id="rId1"/>
  </hyperlinks>
  <pageMargins left="0.70866141732283472" right="0.70866141732283472" top="0.74803149606299213" bottom="0.39370078740157483" header="0.31496062992125984" footer="0.31496062992125984"/>
  <pageSetup paperSize="9" scale="49" orientation="portrait" r:id="rId2"/>
  <ignoredErrors>
    <ignoredError sqref="D55"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topLeftCell="A7" workbookViewId="0">
      <selection activeCell="H42" sqref="H42"/>
    </sheetView>
  </sheetViews>
  <sheetFormatPr defaultColWidth="11.5703125" defaultRowHeight="15" x14ac:dyDescent="0.25"/>
  <cols>
    <col min="1" max="1" width="24.7109375" style="10" customWidth="1"/>
    <col min="2" max="6" width="12.7109375" style="10" customWidth="1"/>
    <col min="7" max="223" width="11.5703125" style="10"/>
    <col min="224" max="224" width="51.5703125" style="10" customWidth="1"/>
    <col min="225" max="226" width="11.5703125" style="10"/>
    <col min="227" max="227" width="12" style="10" customWidth="1"/>
    <col min="228" max="479" width="11.5703125" style="10"/>
    <col min="480" max="480" width="51.5703125" style="10" customWidth="1"/>
    <col min="481" max="482" width="11.5703125" style="10"/>
    <col min="483" max="483" width="12" style="10" customWidth="1"/>
    <col min="484" max="735" width="11.5703125" style="10"/>
    <col min="736" max="736" width="51.5703125" style="10" customWidth="1"/>
    <col min="737" max="738" width="11.5703125" style="10"/>
    <col min="739" max="739" width="12" style="10" customWidth="1"/>
    <col min="740" max="991" width="11.5703125" style="10"/>
    <col min="992" max="992" width="51.5703125" style="10" customWidth="1"/>
    <col min="993" max="994" width="11.5703125" style="10"/>
    <col min="995" max="995" width="12" style="10" customWidth="1"/>
    <col min="996" max="1247" width="11.5703125" style="10"/>
    <col min="1248" max="1248" width="51.5703125" style="10" customWidth="1"/>
    <col min="1249" max="1250" width="11.5703125" style="10"/>
    <col min="1251" max="1251" width="12" style="10" customWidth="1"/>
    <col min="1252" max="1503" width="11.5703125" style="10"/>
    <col min="1504" max="1504" width="51.5703125" style="10" customWidth="1"/>
    <col min="1505" max="1506" width="11.5703125" style="10"/>
    <col min="1507" max="1507" width="12" style="10" customWidth="1"/>
    <col min="1508" max="1759" width="11.5703125" style="10"/>
    <col min="1760" max="1760" width="51.5703125" style="10" customWidth="1"/>
    <col min="1761" max="1762" width="11.5703125" style="10"/>
    <col min="1763" max="1763" width="12" style="10" customWidth="1"/>
    <col min="1764" max="2015" width="11.5703125" style="10"/>
    <col min="2016" max="2016" width="51.5703125" style="10" customWidth="1"/>
    <col min="2017" max="2018" width="11.5703125" style="10"/>
    <col min="2019" max="2019" width="12" style="10" customWidth="1"/>
    <col min="2020" max="2271" width="11.5703125" style="10"/>
    <col min="2272" max="2272" width="51.5703125" style="10" customWidth="1"/>
    <col min="2273" max="2274" width="11.5703125" style="10"/>
    <col min="2275" max="2275" width="12" style="10" customWidth="1"/>
    <col min="2276" max="2527" width="11.5703125" style="10"/>
    <col min="2528" max="2528" width="51.5703125" style="10" customWidth="1"/>
    <col min="2529" max="2530" width="11.5703125" style="10"/>
    <col min="2531" max="2531" width="12" style="10" customWidth="1"/>
    <col min="2532" max="2783" width="11.5703125" style="10"/>
    <col min="2784" max="2784" width="51.5703125" style="10" customWidth="1"/>
    <col min="2785" max="2786" width="11.5703125" style="10"/>
    <col min="2787" max="2787" width="12" style="10" customWidth="1"/>
    <col min="2788" max="3039" width="11.5703125" style="10"/>
    <col min="3040" max="3040" width="51.5703125" style="10" customWidth="1"/>
    <col min="3041" max="3042" width="11.5703125" style="10"/>
    <col min="3043" max="3043" width="12" style="10" customWidth="1"/>
    <col min="3044" max="3295" width="11.5703125" style="10"/>
    <col min="3296" max="3296" width="51.5703125" style="10" customWidth="1"/>
    <col min="3297" max="3298" width="11.5703125" style="10"/>
    <col min="3299" max="3299" width="12" style="10" customWidth="1"/>
    <col min="3300" max="3551" width="11.5703125" style="10"/>
    <col min="3552" max="3552" width="51.5703125" style="10" customWidth="1"/>
    <col min="3553" max="3554" width="11.5703125" style="10"/>
    <col min="3555" max="3555" width="12" style="10" customWidth="1"/>
    <col min="3556" max="3807" width="11.5703125" style="10"/>
    <col min="3808" max="3808" width="51.5703125" style="10" customWidth="1"/>
    <col min="3809" max="3810" width="11.5703125" style="10"/>
    <col min="3811" max="3811" width="12" style="10" customWidth="1"/>
    <col min="3812" max="4063" width="11.5703125" style="10"/>
    <col min="4064" max="4064" width="51.5703125" style="10" customWidth="1"/>
    <col min="4065" max="4066" width="11.5703125" style="10"/>
    <col min="4067" max="4067" width="12" style="10" customWidth="1"/>
    <col min="4068" max="4319" width="11.5703125" style="10"/>
    <col min="4320" max="4320" width="51.5703125" style="10" customWidth="1"/>
    <col min="4321" max="4322" width="11.5703125" style="10"/>
    <col min="4323" max="4323" width="12" style="10" customWidth="1"/>
    <col min="4324" max="4575" width="11.5703125" style="10"/>
    <col min="4576" max="4576" width="51.5703125" style="10" customWidth="1"/>
    <col min="4577" max="4578" width="11.5703125" style="10"/>
    <col min="4579" max="4579" width="12" style="10" customWidth="1"/>
    <col min="4580" max="4831" width="11.5703125" style="10"/>
    <col min="4832" max="4832" width="51.5703125" style="10" customWidth="1"/>
    <col min="4833" max="4834" width="11.5703125" style="10"/>
    <col min="4835" max="4835" width="12" style="10" customWidth="1"/>
    <col min="4836" max="5087" width="11.5703125" style="10"/>
    <col min="5088" max="5088" width="51.5703125" style="10" customWidth="1"/>
    <col min="5089" max="5090" width="11.5703125" style="10"/>
    <col min="5091" max="5091" width="12" style="10" customWidth="1"/>
    <col min="5092" max="5343" width="11.5703125" style="10"/>
    <col min="5344" max="5344" width="51.5703125" style="10" customWidth="1"/>
    <col min="5345" max="5346" width="11.5703125" style="10"/>
    <col min="5347" max="5347" width="12" style="10" customWidth="1"/>
    <col min="5348" max="5599" width="11.5703125" style="10"/>
    <col min="5600" max="5600" width="51.5703125" style="10" customWidth="1"/>
    <col min="5601" max="5602" width="11.5703125" style="10"/>
    <col min="5603" max="5603" width="12" style="10" customWidth="1"/>
    <col min="5604" max="5855" width="11.5703125" style="10"/>
    <col min="5856" max="5856" width="51.5703125" style="10" customWidth="1"/>
    <col min="5857" max="5858" width="11.5703125" style="10"/>
    <col min="5859" max="5859" width="12" style="10" customWidth="1"/>
    <col min="5860" max="6111" width="11.5703125" style="10"/>
    <col min="6112" max="6112" width="51.5703125" style="10" customWidth="1"/>
    <col min="6113" max="6114" width="11.5703125" style="10"/>
    <col min="6115" max="6115" width="12" style="10" customWidth="1"/>
    <col min="6116" max="6367" width="11.5703125" style="10"/>
    <col min="6368" max="6368" width="51.5703125" style="10" customWidth="1"/>
    <col min="6369" max="6370" width="11.5703125" style="10"/>
    <col min="6371" max="6371" width="12" style="10" customWidth="1"/>
    <col min="6372" max="6623" width="11.5703125" style="10"/>
    <col min="6624" max="6624" width="51.5703125" style="10" customWidth="1"/>
    <col min="6625" max="6626" width="11.5703125" style="10"/>
    <col min="6627" max="6627" width="12" style="10" customWidth="1"/>
    <col min="6628" max="6879" width="11.5703125" style="10"/>
    <col min="6880" max="6880" width="51.5703125" style="10" customWidth="1"/>
    <col min="6881" max="6882" width="11.5703125" style="10"/>
    <col min="6883" max="6883" width="12" style="10" customWidth="1"/>
    <col min="6884" max="7135" width="11.5703125" style="10"/>
    <col min="7136" max="7136" width="51.5703125" style="10" customWidth="1"/>
    <col min="7137" max="7138" width="11.5703125" style="10"/>
    <col min="7139" max="7139" width="12" style="10" customWidth="1"/>
    <col min="7140" max="7391" width="11.5703125" style="10"/>
    <col min="7392" max="7392" width="51.5703125" style="10" customWidth="1"/>
    <col min="7393" max="7394" width="11.5703125" style="10"/>
    <col min="7395" max="7395" width="12" style="10" customWidth="1"/>
    <col min="7396" max="7647" width="11.5703125" style="10"/>
    <col min="7648" max="7648" width="51.5703125" style="10" customWidth="1"/>
    <col min="7649" max="7650" width="11.5703125" style="10"/>
    <col min="7651" max="7651" width="12" style="10" customWidth="1"/>
    <col min="7652" max="7903" width="11.5703125" style="10"/>
    <col min="7904" max="7904" width="51.5703125" style="10" customWidth="1"/>
    <col min="7905" max="7906" width="11.5703125" style="10"/>
    <col min="7907" max="7907" width="12" style="10" customWidth="1"/>
    <col min="7908" max="8159" width="11.5703125" style="10"/>
    <col min="8160" max="8160" width="51.5703125" style="10" customWidth="1"/>
    <col min="8161" max="8162" width="11.5703125" style="10"/>
    <col min="8163" max="8163" width="12" style="10" customWidth="1"/>
    <col min="8164" max="8415" width="11.5703125" style="10"/>
    <col min="8416" max="8416" width="51.5703125" style="10" customWidth="1"/>
    <col min="8417" max="8418" width="11.5703125" style="10"/>
    <col min="8419" max="8419" width="12" style="10" customWidth="1"/>
    <col min="8420" max="8671" width="11.5703125" style="10"/>
    <col min="8672" max="8672" width="51.5703125" style="10" customWidth="1"/>
    <col min="8673" max="8674" width="11.5703125" style="10"/>
    <col min="8675" max="8675" width="12" style="10" customWidth="1"/>
    <col min="8676" max="8927" width="11.5703125" style="10"/>
    <col min="8928" max="8928" width="51.5703125" style="10" customWidth="1"/>
    <col min="8929" max="8930" width="11.5703125" style="10"/>
    <col min="8931" max="8931" width="12" style="10" customWidth="1"/>
    <col min="8932" max="9183" width="11.5703125" style="10"/>
    <col min="9184" max="9184" width="51.5703125" style="10" customWidth="1"/>
    <col min="9185" max="9186" width="11.5703125" style="10"/>
    <col min="9187" max="9187" width="12" style="10" customWidth="1"/>
    <col min="9188" max="9439" width="11.5703125" style="10"/>
    <col min="9440" max="9440" width="51.5703125" style="10" customWidth="1"/>
    <col min="9441" max="9442" width="11.5703125" style="10"/>
    <col min="9443" max="9443" width="12" style="10" customWidth="1"/>
    <col min="9444" max="9695" width="11.5703125" style="10"/>
    <col min="9696" max="9696" width="51.5703125" style="10" customWidth="1"/>
    <col min="9697" max="9698" width="11.5703125" style="10"/>
    <col min="9699" max="9699" width="12" style="10" customWidth="1"/>
    <col min="9700" max="9951" width="11.5703125" style="10"/>
    <col min="9952" max="9952" width="51.5703125" style="10" customWidth="1"/>
    <col min="9953" max="9954" width="11.5703125" style="10"/>
    <col min="9955" max="9955" width="12" style="10" customWidth="1"/>
    <col min="9956" max="10207" width="11.5703125" style="10"/>
    <col min="10208" max="10208" width="51.5703125" style="10" customWidth="1"/>
    <col min="10209" max="10210" width="11.5703125" style="10"/>
    <col min="10211" max="10211" width="12" style="10" customWidth="1"/>
    <col min="10212" max="10463" width="11.5703125" style="10"/>
    <col min="10464" max="10464" width="51.5703125" style="10" customWidth="1"/>
    <col min="10465" max="10466" width="11.5703125" style="10"/>
    <col min="10467" max="10467" width="12" style="10" customWidth="1"/>
    <col min="10468" max="10719" width="11.5703125" style="10"/>
    <col min="10720" max="10720" width="51.5703125" style="10" customWidth="1"/>
    <col min="10721" max="10722" width="11.5703125" style="10"/>
    <col min="10723" max="10723" width="12" style="10" customWidth="1"/>
    <col min="10724" max="10975" width="11.5703125" style="10"/>
    <col min="10976" max="10976" width="51.5703125" style="10" customWidth="1"/>
    <col min="10977" max="10978" width="11.5703125" style="10"/>
    <col min="10979" max="10979" width="12" style="10" customWidth="1"/>
    <col min="10980" max="11231" width="11.5703125" style="10"/>
    <col min="11232" max="11232" width="51.5703125" style="10" customWidth="1"/>
    <col min="11233" max="11234" width="11.5703125" style="10"/>
    <col min="11235" max="11235" width="12" style="10" customWidth="1"/>
    <col min="11236" max="11487" width="11.5703125" style="10"/>
    <col min="11488" max="11488" width="51.5703125" style="10" customWidth="1"/>
    <col min="11489" max="11490" width="11.5703125" style="10"/>
    <col min="11491" max="11491" width="12" style="10" customWidth="1"/>
    <col min="11492" max="11743" width="11.5703125" style="10"/>
    <col min="11744" max="11744" width="51.5703125" style="10" customWidth="1"/>
    <col min="11745" max="11746" width="11.5703125" style="10"/>
    <col min="11747" max="11747" width="12" style="10" customWidth="1"/>
    <col min="11748" max="11999" width="11.5703125" style="10"/>
    <col min="12000" max="12000" width="51.5703125" style="10" customWidth="1"/>
    <col min="12001" max="12002" width="11.5703125" style="10"/>
    <col min="12003" max="12003" width="12" style="10" customWidth="1"/>
    <col min="12004" max="12255" width="11.5703125" style="10"/>
    <col min="12256" max="12256" width="51.5703125" style="10" customWidth="1"/>
    <col min="12257" max="12258" width="11.5703125" style="10"/>
    <col min="12259" max="12259" width="12" style="10" customWidth="1"/>
    <col min="12260" max="12511" width="11.5703125" style="10"/>
    <col min="12512" max="12512" width="51.5703125" style="10" customWidth="1"/>
    <col min="12513" max="12514" width="11.5703125" style="10"/>
    <col min="12515" max="12515" width="12" style="10" customWidth="1"/>
    <col min="12516" max="12767" width="11.5703125" style="10"/>
    <col min="12768" max="12768" width="51.5703125" style="10" customWidth="1"/>
    <col min="12769" max="12770" width="11.5703125" style="10"/>
    <col min="12771" max="12771" width="12" style="10" customWidth="1"/>
    <col min="12772" max="13023" width="11.5703125" style="10"/>
    <col min="13024" max="13024" width="51.5703125" style="10" customWidth="1"/>
    <col min="13025" max="13026" width="11.5703125" style="10"/>
    <col min="13027" max="13027" width="12" style="10" customWidth="1"/>
    <col min="13028" max="13279" width="11.5703125" style="10"/>
    <col min="13280" max="13280" width="51.5703125" style="10" customWidth="1"/>
    <col min="13281" max="13282" width="11.5703125" style="10"/>
    <col min="13283" max="13283" width="12" style="10" customWidth="1"/>
    <col min="13284" max="13535" width="11.5703125" style="10"/>
    <col min="13536" max="13536" width="51.5703125" style="10" customWidth="1"/>
    <col min="13537" max="13538" width="11.5703125" style="10"/>
    <col min="13539" max="13539" width="12" style="10" customWidth="1"/>
    <col min="13540" max="13791" width="11.5703125" style="10"/>
    <col min="13792" max="13792" width="51.5703125" style="10" customWidth="1"/>
    <col min="13793" max="13794" width="11.5703125" style="10"/>
    <col min="13795" max="13795" width="12" style="10" customWidth="1"/>
    <col min="13796" max="14047" width="11.5703125" style="10"/>
    <col min="14048" max="14048" width="51.5703125" style="10" customWidth="1"/>
    <col min="14049" max="14050" width="11.5703125" style="10"/>
    <col min="14051" max="14051" width="12" style="10" customWidth="1"/>
    <col min="14052" max="14303" width="11.5703125" style="10"/>
    <col min="14304" max="14304" width="51.5703125" style="10" customWidth="1"/>
    <col min="14305" max="14306" width="11.5703125" style="10"/>
    <col min="14307" max="14307" width="12" style="10" customWidth="1"/>
    <col min="14308" max="14559" width="11.5703125" style="10"/>
    <col min="14560" max="14560" width="51.5703125" style="10" customWidth="1"/>
    <col min="14561" max="14562" width="11.5703125" style="10"/>
    <col min="14563" max="14563" width="12" style="10" customWidth="1"/>
    <col min="14564" max="14815" width="11.5703125" style="10"/>
    <col min="14816" max="14816" width="51.5703125" style="10" customWidth="1"/>
    <col min="14817" max="14818" width="11.5703125" style="10"/>
    <col min="14819" max="14819" width="12" style="10" customWidth="1"/>
    <col min="14820" max="15071" width="11.5703125" style="10"/>
    <col min="15072" max="15072" width="51.5703125" style="10" customWidth="1"/>
    <col min="15073" max="15074" width="11.5703125" style="10"/>
    <col min="15075" max="15075" width="12" style="10" customWidth="1"/>
    <col min="15076" max="15327" width="11.5703125" style="10"/>
    <col min="15328" max="15328" width="51.5703125" style="10" customWidth="1"/>
    <col min="15329" max="15330" width="11.5703125" style="10"/>
    <col min="15331" max="15331" width="12" style="10" customWidth="1"/>
    <col min="15332" max="15583" width="11.5703125" style="10"/>
    <col min="15584" max="15584" width="51.5703125" style="10" customWidth="1"/>
    <col min="15585" max="15586" width="11.5703125" style="10"/>
    <col min="15587" max="15587" width="12" style="10" customWidth="1"/>
    <col min="15588" max="15839" width="11.5703125" style="10"/>
    <col min="15840" max="15840" width="51.5703125" style="10" customWidth="1"/>
    <col min="15841" max="15842" width="11.5703125" style="10"/>
    <col min="15843" max="15843" width="12" style="10" customWidth="1"/>
    <col min="15844" max="16095" width="11.5703125" style="10"/>
    <col min="16096" max="16096" width="51.5703125" style="10" customWidth="1"/>
    <col min="16097" max="16098" width="11.5703125" style="10"/>
    <col min="16099" max="16099" width="12" style="10" customWidth="1"/>
    <col min="16100" max="16384" width="11.5703125" style="10"/>
  </cols>
  <sheetData>
    <row r="1" spans="1:11" ht="75" customHeight="1" x14ac:dyDescent="0.25">
      <c r="A1" s="105"/>
      <c r="B1" s="105"/>
      <c r="C1" s="105"/>
      <c r="D1" s="105"/>
      <c r="E1" s="105"/>
      <c r="F1" s="105"/>
    </row>
    <row r="2" spans="1:11" s="26" customFormat="1" ht="15" customHeight="1" x14ac:dyDescent="0.25">
      <c r="A2" s="98" t="s">
        <v>144</v>
      </c>
      <c r="B2" s="98"/>
      <c r="C2" s="98"/>
      <c r="D2" s="98"/>
      <c r="E2" s="98"/>
      <c r="F2" s="98"/>
    </row>
    <row r="3" spans="1:11" s="26" customFormat="1" ht="24.95" customHeight="1" x14ac:dyDescent="0.25">
      <c r="A3" s="99" t="str">
        <f>Contents!A3</f>
        <v>Released: December 2016</v>
      </c>
      <c r="B3" s="99"/>
      <c r="C3" s="99"/>
      <c r="D3" s="99"/>
      <c r="E3" s="99"/>
      <c r="F3" s="99"/>
    </row>
    <row r="4" spans="1:11" s="26" customFormat="1" x14ac:dyDescent="0.25">
      <c r="A4" s="96" t="s">
        <v>175</v>
      </c>
      <c r="B4" s="96"/>
      <c r="C4" s="96"/>
      <c r="D4" s="96"/>
      <c r="E4" s="96"/>
      <c r="F4" s="96"/>
    </row>
    <row r="5" spans="1:11" s="26" customFormat="1" ht="15" customHeight="1" x14ac:dyDescent="0.25">
      <c r="A5" s="27"/>
      <c r="B5" s="100" t="s">
        <v>73</v>
      </c>
      <c r="C5" s="100"/>
      <c r="D5" s="100"/>
      <c r="E5" s="100"/>
      <c r="F5" s="100"/>
    </row>
    <row r="6" spans="1:11" s="26" customFormat="1" ht="23.25" x14ac:dyDescent="0.25">
      <c r="A6" s="28" t="s">
        <v>72</v>
      </c>
      <c r="B6" s="29" t="s">
        <v>58</v>
      </c>
      <c r="C6" s="29" t="s">
        <v>57</v>
      </c>
      <c r="D6" s="29" t="s">
        <v>128</v>
      </c>
      <c r="E6" s="29" t="s">
        <v>56</v>
      </c>
      <c r="F6" s="30" t="s">
        <v>122</v>
      </c>
      <c r="G6" s="29"/>
    </row>
    <row r="7" spans="1:11" s="26" customFormat="1" x14ac:dyDescent="0.25">
      <c r="A7" s="101" t="s">
        <v>54</v>
      </c>
      <c r="B7" s="101"/>
      <c r="C7" s="101"/>
      <c r="D7" s="101"/>
      <c r="E7" s="101"/>
      <c r="F7" s="101"/>
      <c r="G7" s="29"/>
    </row>
    <row r="8" spans="1:11" s="26" customFormat="1" x14ac:dyDescent="0.25">
      <c r="A8" s="12" t="s">
        <v>4</v>
      </c>
      <c r="B8" s="31">
        <v>850</v>
      </c>
      <c r="C8" s="31">
        <v>1457</v>
      </c>
      <c r="D8" s="31">
        <v>995</v>
      </c>
      <c r="E8" s="31">
        <v>1346</v>
      </c>
      <c r="F8" s="32">
        <v>4648</v>
      </c>
      <c r="G8" s="31"/>
    </row>
    <row r="9" spans="1:11" s="26" customFormat="1" x14ac:dyDescent="0.25">
      <c r="A9" s="12" t="s">
        <v>10</v>
      </c>
      <c r="B9" s="31">
        <v>1079</v>
      </c>
      <c r="C9" s="31">
        <v>1886</v>
      </c>
      <c r="D9" s="31">
        <v>1247</v>
      </c>
      <c r="E9" s="31">
        <v>1573</v>
      </c>
      <c r="F9" s="32">
        <v>5785</v>
      </c>
      <c r="G9" s="31"/>
      <c r="K9" s="90"/>
    </row>
    <row r="10" spans="1:11" s="26" customFormat="1" x14ac:dyDescent="0.25">
      <c r="A10" s="12" t="s">
        <v>3</v>
      </c>
      <c r="B10" s="31">
        <v>1127</v>
      </c>
      <c r="C10" s="31">
        <v>2164</v>
      </c>
      <c r="D10" s="31">
        <v>1602</v>
      </c>
      <c r="E10" s="31">
        <v>1972</v>
      </c>
      <c r="F10" s="32">
        <v>6865</v>
      </c>
      <c r="G10" s="31"/>
      <c r="K10" s="90"/>
    </row>
    <row r="11" spans="1:11" s="26" customFormat="1" x14ac:dyDescent="0.25">
      <c r="A11" s="12" t="s">
        <v>0</v>
      </c>
      <c r="B11" s="31">
        <v>1045</v>
      </c>
      <c r="C11" s="31">
        <v>2167</v>
      </c>
      <c r="D11" s="31">
        <v>1714</v>
      </c>
      <c r="E11" s="31">
        <v>2007</v>
      </c>
      <c r="F11" s="32">
        <v>6933</v>
      </c>
      <c r="G11" s="31"/>
      <c r="K11" s="86"/>
    </row>
    <row r="12" spans="1:11" s="26" customFormat="1" x14ac:dyDescent="0.25">
      <c r="A12" s="12" t="s">
        <v>1</v>
      </c>
      <c r="B12" s="31">
        <v>963</v>
      </c>
      <c r="C12" s="31">
        <v>3138</v>
      </c>
      <c r="D12" s="31">
        <v>1910</v>
      </c>
      <c r="E12" s="31">
        <v>1722</v>
      </c>
      <c r="F12" s="32">
        <v>7733</v>
      </c>
      <c r="G12" s="31"/>
      <c r="K12" s="86"/>
    </row>
    <row r="13" spans="1:11" s="26" customFormat="1" x14ac:dyDescent="0.25">
      <c r="A13" s="12" t="s">
        <v>2</v>
      </c>
      <c r="B13" s="31">
        <v>982</v>
      </c>
      <c r="C13" s="31">
        <v>3084</v>
      </c>
      <c r="D13" s="31">
        <v>2016</v>
      </c>
      <c r="E13" s="31">
        <v>1821</v>
      </c>
      <c r="F13" s="32">
        <v>7903</v>
      </c>
      <c r="G13" s="31"/>
      <c r="K13" s="86"/>
    </row>
    <row r="14" spans="1:11" s="26" customFormat="1" x14ac:dyDescent="0.25">
      <c r="A14" s="12" t="s">
        <v>231</v>
      </c>
      <c r="B14" s="31">
        <v>1002</v>
      </c>
      <c r="C14" s="31">
        <v>3099</v>
      </c>
      <c r="D14" s="31">
        <v>2119</v>
      </c>
      <c r="E14" s="31">
        <v>1834</v>
      </c>
      <c r="F14" s="32">
        <f>SUM(B14:E14)</f>
        <v>8054</v>
      </c>
      <c r="G14" s="31"/>
      <c r="K14" s="86"/>
    </row>
    <row r="15" spans="1:11" s="26" customFormat="1" x14ac:dyDescent="0.25">
      <c r="A15" s="12" t="s">
        <v>233</v>
      </c>
      <c r="B15" s="31">
        <v>1391</v>
      </c>
      <c r="C15" s="31">
        <v>3793</v>
      </c>
      <c r="D15" s="31">
        <v>2644</v>
      </c>
      <c r="E15" s="31">
        <v>2246</v>
      </c>
      <c r="F15" s="32">
        <f>SUM(B15:E15)</f>
        <v>10074</v>
      </c>
      <c r="G15" s="31"/>
      <c r="K15" s="90"/>
    </row>
    <row r="16" spans="1:11" s="26" customFormat="1" x14ac:dyDescent="0.25">
      <c r="A16" s="12" t="s">
        <v>267</v>
      </c>
      <c r="B16" s="31">
        <v>1284</v>
      </c>
      <c r="C16" s="31">
        <v>3940</v>
      </c>
      <c r="D16" s="31">
        <v>2389</v>
      </c>
      <c r="E16" s="31">
        <v>1641</v>
      </c>
      <c r="F16" s="32">
        <f>SUM(B16:E16)</f>
        <v>9254</v>
      </c>
      <c r="G16" s="31"/>
      <c r="K16" s="90"/>
    </row>
    <row r="17" spans="1:7" s="26" customFormat="1" x14ac:dyDescent="0.25">
      <c r="A17" s="12" t="s">
        <v>268</v>
      </c>
      <c r="B17" s="31">
        <v>1326</v>
      </c>
      <c r="C17" s="31">
        <v>3885</v>
      </c>
      <c r="D17" s="31">
        <v>2540</v>
      </c>
      <c r="E17" s="31">
        <v>1708</v>
      </c>
      <c r="F17" s="32">
        <v>9459</v>
      </c>
      <c r="G17" s="31"/>
    </row>
    <row r="18" spans="1:7" s="26" customFormat="1" x14ac:dyDescent="0.25">
      <c r="A18" s="12" t="s">
        <v>278</v>
      </c>
      <c r="B18" s="31">
        <v>1172</v>
      </c>
      <c r="C18" s="31">
        <v>3494</v>
      </c>
      <c r="D18" s="31">
        <v>2087</v>
      </c>
      <c r="E18" s="31">
        <v>1601</v>
      </c>
      <c r="F18" s="32">
        <f>SUM(B18:E18)</f>
        <v>8354</v>
      </c>
      <c r="G18" s="31"/>
    </row>
    <row r="19" spans="1:7" s="26" customFormat="1" x14ac:dyDescent="0.25">
      <c r="A19" s="12" t="s">
        <v>279</v>
      </c>
      <c r="B19" s="31">
        <v>1355</v>
      </c>
      <c r="C19" s="31">
        <v>4247</v>
      </c>
      <c r="D19" s="31">
        <v>2482</v>
      </c>
      <c r="E19" s="31">
        <v>1381</v>
      </c>
      <c r="F19" s="32">
        <f>SUM(B19:E19)</f>
        <v>9465</v>
      </c>
      <c r="G19" s="31"/>
    </row>
    <row r="20" spans="1:7" s="26" customFormat="1" x14ac:dyDescent="0.25">
      <c r="A20" s="102" t="s">
        <v>55</v>
      </c>
      <c r="B20" s="94"/>
      <c r="C20" s="94"/>
      <c r="D20" s="94"/>
      <c r="E20" s="94"/>
      <c r="F20" s="103"/>
      <c r="G20" s="31"/>
    </row>
    <row r="21" spans="1:7" s="26" customFormat="1" x14ac:dyDescent="0.25">
      <c r="A21" s="12" t="s">
        <v>4</v>
      </c>
      <c r="B21" s="40">
        <v>0.18287435456110154</v>
      </c>
      <c r="C21" s="40">
        <v>0.31346815834767644</v>
      </c>
      <c r="D21" s="40">
        <v>0.21407056798623064</v>
      </c>
      <c r="E21" s="40">
        <v>0.2895869191049914</v>
      </c>
      <c r="F21" s="41">
        <v>1</v>
      </c>
      <c r="G21" s="31"/>
    </row>
    <row r="22" spans="1:7" s="26" customFormat="1" x14ac:dyDescent="0.25">
      <c r="A22" s="12" t="s">
        <v>10</v>
      </c>
      <c r="B22" s="40">
        <v>0.18651685393258427</v>
      </c>
      <c r="C22" s="40">
        <v>0.32601555747623162</v>
      </c>
      <c r="D22" s="40">
        <v>0.21555747623163354</v>
      </c>
      <c r="E22" s="40">
        <v>0.27191011235955054</v>
      </c>
      <c r="F22" s="41">
        <v>1</v>
      </c>
      <c r="G22" s="31"/>
    </row>
    <row r="23" spans="1:7" s="26" customFormat="1" x14ac:dyDescent="0.25">
      <c r="A23" s="12" t="s">
        <v>3</v>
      </c>
      <c r="B23" s="40">
        <v>0.16416605972323378</v>
      </c>
      <c r="C23" s="40">
        <v>0.31522214129643117</v>
      </c>
      <c r="D23" s="40">
        <v>0.2333576110706482</v>
      </c>
      <c r="E23" s="40">
        <v>0.28725418790968682</v>
      </c>
      <c r="F23" s="41">
        <v>1</v>
      </c>
      <c r="G23" s="31"/>
    </row>
    <row r="24" spans="1:7" s="26" customFormat="1" x14ac:dyDescent="0.25">
      <c r="A24" s="12" t="s">
        <v>0</v>
      </c>
      <c r="B24" s="40">
        <v>0.15072840040386556</v>
      </c>
      <c r="C24" s="40">
        <v>0.31256310399538439</v>
      </c>
      <c r="D24" s="40">
        <v>0.24722342420308668</v>
      </c>
      <c r="E24" s="40">
        <v>0.28948507139766333</v>
      </c>
      <c r="F24" s="41">
        <v>1</v>
      </c>
      <c r="G24" s="31"/>
    </row>
    <row r="25" spans="1:7" s="26" customFormat="1" x14ac:dyDescent="0.25">
      <c r="A25" s="12" t="s">
        <v>1</v>
      </c>
      <c r="B25" s="40">
        <v>0.12453122979438769</v>
      </c>
      <c r="C25" s="40">
        <v>0.40579335316177423</v>
      </c>
      <c r="D25" s="40">
        <v>0.24699340488814173</v>
      </c>
      <c r="E25" s="40">
        <v>0.22268201215569636</v>
      </c>
      <c r="F25" s="41">
        <v>1</v>
      </c>
      <c r="G25" s="31"/>
    </row>
    <row r="26" spans="1:7" s="26" customFormat="1" x14ac:dyDescent="0.25">
      <c r="A26" s="12" t="s">
        <v>2</v>
      </c>
      <c r="B26" s="40">
        <v>0.12425661141338733</v>
      </c>
      <c r="C26" s="40">
        <v>0.39023155763634065</v>
      </c>
      <c r="D26" s="40">
        <v>0.25509300265721879</v>
      </c>
      <c r="E26" s="40">
        <v>0.23041882829305327</v>
      </c>
      <c r="F26" s="41">
        <v>1</v>
      </c>
      <c r="G26" s="31"/>
    </row>
    <row r="27" spans="1:7" s="26" customFormat="1" x14ac:dyDescent="0.25">
      <c r="A27" s="12" t="s">
        <v>231</v>
      </c>
      <c r="B27" s="40">
        <f t="shared" ref="B27:E30" si="0">B14/$F14</f>
        <v>0.12441023094114725</v>
      </c>
      <c r="C27" s="40">
        <f t="shared" si="0"/>
        <v>0.38477775018624288</v>
      </c>
      <c r="D27" s="40">
        <f t="shared" si="0"/>
        <v>0.26309908120188724</v>
      </c>
      <c r="E27" s="40">
        <f t="shared" si="0"/>
        <v>0.22771293767072262</v>
      </c>
      <c r="F27" s="41">
        <f>SUM(B27:E27)</f>
        <v>1</v>
      </c>
      <c r="G27" s="31"/>
    </row>
    <row r="28" spans="1:7" s="26" customFormat="1" x14ac:dyDescent="0.25">
      <c r="A28" s="12" t="s">
        <v>233</v>
      </c>
      <c r="B28" s="40">
        <f t="shared" si="0"/>
        <v>0.13807822116339091</v>
      </c>
      <c r="C28" s="40">
        <f t="shared" si="0"/>
        <v>0.37651379789557277</v>
      </c>
      <c r="D28" s="40">
        <f t="shared" si="0"/>
        <v>0.26245781218979553</v>
      </c>
      <c r="E28" s="40">
        <f t="shared" si="0"/>
        <v>0.22295016875124082</v>
      </c>
      <c r="F28" s="41">
        <f>SUM(B28:E28)</f>
        <v>1</v>
      </c>
      <c r="G28" s="31"/>
    </row>
    <row r="29" spans="1:7" s="26" customFormat="1" x14ac:dyDescent="0.25">
      <c r="A29" s="12" t="s">
        <v>267</v>
      </c>
      <c r="B29" s="40">
        <f t="shared" si="0"/>
        <v>0.13875081046034146</v>
      </c>
      <c r="C29" s="40">
        <f t="shared" si="0"/>
        <v>0.4257618327209855</v>
      </c>
      <c r="D29" s="40">
        <f t="shared" si="0"/>
        <v>0.25815863410417117</v>
      </c>
      <c r="E29" s="40">
        <f t="shared" si="0"/>
        <v>0.17732872271450184</v>
      </c>
      <c r="F29" s="41">
        <f>SUM(B29:E29)</f>
        <v>1</v>
      </c>
      <c r="G29" s="31"/>
    </row>
    <row r="30" spans="1:7" s="26" customFormat="1" x14ac:dyDescent="0.25">
      <c r="A30" s="12" t="s">
        <v>268</v>
      </c>
      <c r="B30" s="40">
        <f t="shared" si="0"/>
        <v>0.14018395179194418</v>
      </c>
      <c r="C30" s="40">
        <f t="shared" si="0"/>
        <v>0.41071994925467809</v>
      </c>
      <c r="D30" s="40">
        <f t="shared" si="0"/>
        <v>0.26852732847023997</v>
      </c>
      <c r="E30" s="40">
        <f t="shared" si="0"/>
        <v>0.18056877048313774</v>
      </c>
      <c r="F30" s="41">
        <f>F17/$F17</f>
        <v>1</v>
      </c>
      <c r="G30" s="31"/>
    </row>
    <row r="31" spans="1:7" s="26" customFormat="1" x14ac:dyDescent="0.25">
      <c r="A31" s="12" t="s">
        <v>278</v>
      </c>
      <c r="B31" s="40">
        <f>B18/$F18</f>
        <v>0.14029207565238208</v>
      </c>
      <c r="C31" s="40">
        <f t="shared" ref="C31:E31" si="1">C18/$F18</f>
        <v>0.41824275796025856</v>
      </c>
      <c r="D31" s="40">
        <f t="shared" si="1"/>
        <v>0.24982044529566674</v>
      </c>
      <c r="E31" s="40">
        <f t="shared" si="1"/>
        <v>0.19164472109169262</v>
      </c>
      <c r="F31" s="41">
        <f>F18/$F18</f>
        <v>1</v>
      </c>
      <c r="G31" s="31"/>
    </row>
    <row r="32" spans="1:7" s="91" customFormat="1" x14ac:dyDescent="0.25">
      <c r="A32" s="12" t="s">
        <v>279</v>
      </c>
      <c r="B32" s="40">
        <f>B19/$F19</f>
        <v>0.14315900686740624</v>
      </c>
      <c r="C32" s="40">
        <f t="shared" ref="C32:E32" si="2">C19/$F19</f>
        <v>0.44870575805599577</v>
      </c>
      <c r="D32" s="40">
        <f t="shared" si="2"/>
        <v>0.26222926571579502</v>
      </c>
      <c r="E32" s="40">
        <f t="shared" si="2"/>
        <v>0.14590596936080297</v>
      </c>
      <c r="F32" s="41">
        <f>F19/$F19</f>
        <v>1</v>
      </c>
      <c r="G32" s="31"/>
    </row>
    <row r="33" spans="1:8" s="26" customFormat="1" x14ac:dyDescent="0.25">
      <c r="A33" s="94" t="s">
        <v>53</v>
      </c>
      <c r="B33" s="94"/>
      <c r="C33" s="94"/>
      <c r="D33" s="94"/>
      <c r="E33" s="94"/>
      <c r="F33" s="94"/>
      <c r="G33" s="31"/>
    </row>
    <row r="34" spans="1:8" s="26" customFormat="1" x14ac:dyDescent="0.25">
      <c r="A34" s="12" t="s">
        <v>10</v>
      </c>
      <c r="B34" s="40">
        <v>3.642499371482727E-3</v>
      </c>
      <c r="C34" s="40">
        <v>1.2547399128555181E-2</v>
      </c>
      <c r="D34" s="40">
        <v>1.4869082454029015E-3</v>
      </c>
      <c r="E34" s="40">
        <v>-1.7676806745440865E-2</v>
      </c>
      <c r="F34" s="41">
        <v>0</v>
      </c>
      <c r="G34" s="31"/>
    </row>
    <row r="35" spans="1:8" s="26" customFormat="1" x14ac:dyDescent="0.25">
      <c r="A35" s="12" t="s">
        <v>3</v>
      </c>
      <c r="B35" s="40">
        <v>-2.2350794209350489E-2</v>
      </c>
      <c r="C35" s="40">
        <v>-1.0793416179800452E-2</v>
      </c>
      <c r="D35" s="40">
        <v>1.7800134839014659E-2</v>
      </c>
      <c r="E35" s="40">
        <v>1.5344075550136282E-2</v>
      </c>
      <c r="F35" s="41">
        <v>0</v>
      </c>
      <c r="G35" s="31"/>
    </row>
    <row r="36" spans="1:8" s="26" customFormat="1" x14ac:dyDescent="0.25">
      <c r="A36" s="12" t="s">
        <v>0</v>
      </c>
      <c r="B36" s="40">
        <v>-1.3437659319368217E-2</v>
      </c>
      <c r="C36" s="40">
        <v>-2.6590373010467738E-3</v>
      </c>
      <c r="D36" s="40">
        <v>1.3865813132438481E-2</v>
      </c>
      <c r="E36" s="40">
        <v>2.2308834879765094E-3</v>
      </c>
      <c r="F36" s="41">
        <v>0</v>
      </c>
      <c r="G36" s="31"/>
    </row>
    <row r="37" spans="1:8" s="26" customFormat="1" x14ac:dyDescent="0.25">
      <c r="A37" s="12" t="s">
        <v>1</v>
      </c>
      <c r="B37" s="40">
        <v>-2.6197170609477877E-2</v>
      </c>
      <c r="C37" s="40">
        <v>9.3230249166389834E-2</v>
      </c>
      <c r="D37" s="40">
        <v>-2.3001931494495698E-4</v>
      </c>
      <c r="E37" s="40">
        <v>-6.6803059241966972E-2</v>
      </c>
      <c r="F37" s="41">
        <v>0</v>
      </c>
      <c r="G37" s="31"/>
    </row>
    <row r="38" spans="1:8" s="26" customFormat="1" x14ac:dyDescent="0.25">
      <c r="A38" s="42" t="s">
        <v>2</v>
      </c>
      <c r="B38" s="40">
        <v>-2.7461838100036051E-4</v>
      </c>
      <c r="C38" s="40">
        <v>-1.5561795525433575E-2</v>
      </c>
      <c r="D38" s="40">
        <v>8.099597769077066E-3</v>
      </c>
      <c r="E38" s="40">
        <v>7.7368161373569111E-3</v>
      </c>
      <c r="F38" s="41">
        <v>0</v>
      </c>
      <c r="G38" s="31"/>
    </row>
    <row r="39" spans="1:8" s="26" customFormat="1" x14ac:dyDescent="0.25">
      <c r="A39" s="12" t="s">
        <v>231</v>
      </c>
      <c r="B39" s="40">
        <f t="shared" ref="B39:B44" si="3">B27-B26</f>
        <v>1.5361952775992671E-4</v>
      </c>
      <c r="C39" s="40">
        <f t="shared" ref="C39:F41" si="4">C27-C26</f>
        <v>-5.4538074500977696E-3</v>
      </c>
      <c r="D39" s="40">
        <f t="shared" si="4"/>
        <v>8.006078544668449E-3</v>
      </c>
      <c r="E39" s="40">
        <f t="shared" si="4"/>
        <v>-2.7058906223306478E-3</v>
      </c>
      <c r="F39" s="41">
        <f t="shared" si="4"/>
        <v>0</v>
      </c>
      <c r="G39" s="31"/>
    </row>
    <row r="40" spans="1:8" s="26" customFormat="1" x14ac:dyDescent="0.25">
      <c r="A40" s="12" t="s">
        <v>233</v>
      </c>
      <c r="B40" s="40">
        <f t="shared" si="3"/>
        <v>1.3667990222243659E-2</v>
      </c>
      <c r="C40" s="40">
        <f t="shared" si="4"/>
        <v>-8.2639522906701179E-3</v>
      </c>
      <c r="D40" s="40">
        <f t="shared" si="4"/>
        <v>-6.4126901209171638E-4</v>
      </c>
      <c r="E40" s="40">
        <f t="shared" si="4"/>
        <v>-4.7627689194817968E-3</v>
      </c>
      <c r="F40" s="41">
        <f t="shared" si="4"/>
        <v>0</v>
      </c>
      <c r="G40" s="31"/>
    </row>
    <row r="41" spans="1:8" s="26" customFormat="1" x14ac:dyDescent="0.25">
      <c r="A41" s="12" t="s">
        <v>267</v>
      </c>
      <c r="B41" s="40">
        <f t="shared" si="3"/>
        <v>6.725892969505487E-4</v>
      </c>
      <c r="C41" s="40">
        <f t="shared" si="4"/>
        <v>4.9248034825412734E-2</v>
      </c>
      <c r="D41" s="40">
        <f t="shared" si="4"/>
        <v>-4.2991780856243555E-3</v>
      </c>
      <c r="E41" s="40">
        <f t="shared" si="4"/>
        <v>-4.5621446036738983E-2</v>
      </c>
      <c r="F41" s="41">
        <f t="shared" si="4"/>
        <v>0</v>
      </c>
      <c r="G41" s="31"/>
    </row>
    <row r="42" spans="1:8" s="26" customFormat="1" x14ac:dyDescent="0.25">
      <c r="A42" s="12" t="s">
        <v>268</v>
      </c>
      <c r="B42" s="40">
        <f t="shared" si="3"/>
        <v>1.4331413316027164E-3</v>
      </c>
      <c r="C42" s="40">
        <f t="shared" ref="C42:F44" si="5">C30-C29</f>
        <v>-1.5041883466307415E-2</v>
      </c>
      <c r="D42" s="40">
        <f t="shared" si="5"/>
        <v>1.0368694366068798E-2</v>
      </c>
      <c r="E42" s="40">
        <f t="shared" si="5"/>
        <v>3.2400477686359008E-3</v>
      </c>
      <c r="F42" s="41">
        <f t="shared" si="5"/>
        <v>0</v>
      </c>
      <c r="G42" s="31"/>
    </row>
    <row r="43" spans="1:8" s="26" customFormat="1" x14ac:dyDescent="0.25">
      <c r="A43" s="12" t="s">
        <v>278</v>
      </c>
      <c r="B43" s="40">
        <f t="shared" si="3"/>
        <v>1.0812386043790312E-4</v>
      </c>
      <c r="C43" s="40">
        <f t="shared" ref="C43:E43" si="6">C31-C30</f>
        <v>7.5228087055804749E-3</v>
      </c>
      <c r="D43" s="40">
        <f t="shared" si="6"/>
        <v>-1.8706883174573224E-2</v>
      </c>
      <c r="E43" s="40">
        <f t="shared" si="6"/>
        <v>1.1075950608554874E-2</v>
      </c>
      <c r="F43" s="41">
        <f t="shared" si="5"/>
        <v>0</v>
      </c>
      <c r="G43" s="31"/>
    </row>
    <row r="44" spans="1:8" s="91" customFormat="1" x14ac:dyDescent="0.25">
      <c r="A44" s="12" t="s">
        <v>279</v>
      </c>
      <c r="B44" s="40">
        <f t="shared" si="3"/>
        <v>2.8669312150241544E-3</v>
      </c>
      <c r="C44" s="40">
        <f t="shared" ref="C44:E44" si="7">C32-C31</f>
        <v>3.0463000095737214E-2</v>
      </c>
      <c r="D44" s="40">
        <f t="shared" si="7"/>
        <v>1.240882042012828E-2</v>
      </c>
      <c r="E44" s="40">
        <f t="shared" si="7"/>
        <v>-4.5738751730889649E-2</v>
      </c>
      <c r="F44" s="41">
        <f t="shared" si="5"/>
        <v>0</v>
      </c>
      <c r="G44" s="31"/>
    </row>
    <row r="45" spans="1:8" s="26" customFormat="1" x14ac:dyDescent="0.25">
      <c r="A45" s="104"/>
      <c r="B45" s="104"/>
      <c r="C45" s="104"/>
      <c r="D45" s="104"/>
      <c r="E45" s="104"/>
      <c r="F45" s="104"/>
      <c r="G45" s="31"/>
    </row>
    <row r="46" spans="1:8" s="26" customFormat="1" x14ac:dyDescent="0.25">
      <c r="A46" s="96" t="s">
        <v>199</v>
      </c>
      <c r="B46" s="96"/>
      <c r="C46" s="96"/>
      <c r="D46" s="96"/>
      <c r="E46" s="96"/>
      <c r="F46" s="96"/>
      <c r="G46" s="96"/>
      <c r="H46" s="96"/>
    </row>
    <row r="47" spans="1:8" x14ac:dyDescent="0.25">
      <c r="A47" s="18"/>
      <c r="F47" s="19"/>
    </row>
    <row r="48" spans="1:8" x14ac:dyDescent="0.25">
      <c r="A48" s="18"/>
      <c r="F48" s="19"/>
    </row>
    <row r="49" spans="1:6" x14ac:dyDescent="0.25">
      <c r="A49" s="18"/>
      <c r="F49" s="19"/>
    </row>
    <row r="50" spans="1:6" x14ac:dyDescent="0.25">
      <c r="A50" s="18"/>
      <c r="F50" s="19"/>
    </row>
    <row r="51" spans="1:6" x14ac:dyDescent="0.25">
      <c r="A51" s="18"/>
      <c r="F51" s="19"/>
    </row>
    <row r="52" spans="1:6" x14ac:dyDescent="0.25">
      <c r="A52" s="18"/>
      <c r="F52" s="19"/>
    </row>
    <row r="53" spans="1:6" x14ac:dyDescent="0.25">
      <c r="A53" s="18"/>
      <c r="F53" s="19"/>
    </row>
    <row r="54" spans="1:6" x14ac:dyDescent="0.25">
      <c r="A54" s="18"/>
      <c r="F54" s="19"/>
    </row>
    <row r="55" spans="1:6" x14ac:dyDescent="0.25">
      <c r="A55" s="18"/>
      <c r="F55" s="19"/>
    </row>
    <row r="56" spans="1:6" x14ac:dyDescent="0.25">
      <c r="A56" s="18"/>
      <c r="F56" s="19"/>
    </row>
    <row r="57" spans="1:6" x14ac:dyDescent="0.25">
      <c r="A57" s="18"/>
      <c r="F57" s="19"/>
    </row>
    <row r="58" spans="1:6" x14ac:dyDescent="0.25">
      <c r="A58" s="18"/>
      <c r="F58" s="19"/>
    </row>
    <row r="59" spans="1:6" x14ac:dyDescent="0.25">
      <c r="A59" s="18"/>
      <c r="F59" s="19"/>
    </row>
    <row r="60" spans="1:6" x14ac:dyDescent="0.25">
      <c r="A60" s="18"/>
      <c r="F60" s="19"/>
    </row>
    <row r="61" spans="1:6" x14ac:dyDescent="0.25">
      <c r="A61" s="7" t="s">
        <v>138</v>
      </c>
    </row>
  </sheetData>
  <mergeCells count="10">
    <mergeCell ref="A20:F20"/>
    <mergeCell ref="A33:F33"/>
    <mergeCell ref="A45:F45"/>
    <mergeCell ref="A46:H46"/>
    <mergeCell ref="A1:F1"/>
    <mergeCell ref="A2:F2"/>
    <mergeCell ref="A3:F3"/>
    <mergeCell ref="A4:F4"/>
    <mergeCell ref="B5:F5"/>
    <mergeCell ref="A7:F7"/>
  </mergeCells>
  <hyperlinks>
    <hyperlink ref="A61" r:id="rId1"/>
  </hyperlinks>
  <pageMargins left="0.70866141732283472" right="0.70866141732283472" top="0.74803149606299213" bottom="0.39370078740157483" header="0.31496062992125984" footer="0.31496062992125984"/>
  <pageSetup paperSize="9"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topLeftCell="A10" workbookViewId="0">
      <selection activeCell="H48" sqref="H48"/>
    </sheetView>
  </sheetViews>
  <sheetFormatPr defaultColWidth="11.5703125" defaultRowHeight="15" x14ac:dyDescent="0.25"/>
  <cols>
    <col min="1" max="1" width="24.7109375" style="10" customWidth="1"/>
    <col min="2" max="6" width="12.7109375" style="10" customWidth="1"/>
    <col min="7" max="223" width="11.5703125" style="10"/>
    <col min="224" max="224" width="51.5703125" style="10" customWidth="1"/>
    <col min="225" max="226" width="11.5703125" style="10"/>
    <col min="227" max="227" width="12" style="10" customWidth="1"/>
    <col min="228" max="479" width="11.5703125" style="10"/>
    <col min="480" max="480" width="51.5703125" style="10" customWidth="1"/>
    <col min="481" max="482" width="11.5703125" style="10"/>
    <col min="483" max="483" width="12" style="10" customWidth="1"/>
    <col min="484" max="735" width="11.5703125" style="10"/>
    <col min="736" max="736" width="51.5703125" style="10" customWidth="1"/>
    <col min="737" max="738" width="11.5703125" style="10"/>
    <col min="739" max="739" width="12" style="10" customWidth="1"/>
    <col min="740" max="991" width="11.5703125" style="10"/>
    <col min="992" max="992" width="51.5703125" style="10" customWidth="1"/>
    <col min="993" max="994" width="11.5703125" style="10"/>
    <col min="995" max="995" width="12" style="10" customWidth="1"/>
    <col min="996" max="1247" width="11.5703125" style="10"/>
    <col min="1248" max="1248" width="51.5703125" style="10" customWidth="1"/>
    <col min="1249" max="1250" width="11.5703125" style="10"/>
    <col min="1251" max="1251" width="12" style="10" customWidth="1"/>
    <col min="1252" max="1503" width="11.5703125" style="10"/>
    <col min="1504" max="1504" width="51.5703125" style="10" customWidth="1"/>
    <col min="1505" max="1506" width="11.5703125" style="10"/>
    <col min="1507" max="1507" width="12" style="10" customWidth="1"/>
    <col min="1508" max="1759" width="11.5703125" style="10"/>
    <col min="1760" max="1760" width="51.5703125" style="10" customWidth="1"/>
    <col min="1761" max="1762" width="11.5703125" style="10"/>
    <col min="1763" max="1763" width="12" style="10" customWidth="1"/>
    <col min="1764" max="2015" width="11.5703125" style="10"/>
    <col min="2016" max="2016" width="51.5703125" style="10" customWidth="1"/>
    <col min="2017" max="2018" width="11.5703125" style="10"/>
    <col min="2019" max="2019" width="12" style="10" customWidth="1"/>
    <col min="2020" max="2271" width="11.5703125" style="10"/>
    <col min="2272" max="2272" width="51.5703125" style="10" customWidth="1"/>
    <col min="2273" max="2274" width="11.5703125" style="10"/>
    <col min="2275" max="2275" width="12" style="10" customWidth="1"/>
    <col min="2276" max="2527" width="11.5703125" style="10"/>
    <col min="2528" max="2528" width="51.5703125" style="10" customWidth="1"/>
    <col min="2529" max="2530" width="11.5703125" style="10"/>
    <col min="2531" max="2531" width="12" style="10" customWidth="1"/>
    <col min="2532" max="2783" width="11.5703125" style="10"/>
    <col min="2784" max="2784" width="51.5703125" style="10" customWidth="1"/>
    <col min="2785" max="2786" width="11.5703125" style="10"/>
    <col min="2787" max="2787" width="12" style="10" customWidth="1"/>
    <col min="2788" max="3039" width="11.5703125" style="10"/>
    <col min="3040" max="3040" width="51.5703125" style="10" customWidth="1"/>
    <col min="3041" max="3042" width="11.5703125" style="10"/>
    <col min="3043" max="3043" width="12" style="10" customWidth="1"/>
    <col min="3044" max="3295" width="11.5703125" style="10"/>
    <col min="3296" max="3296" width="51.5703125" style="10" customWidth="1"/>
    <col min="3297" max="3298" width="11.5703125" style="10"/>
    <col min="3299" max="3299" width="12" style="10" customWidth="1"/>
    <col min="3300" max="3551" width="11.5703125" style="10"/>
    <col min="3552" max="3552" width="51.5703125" style="10" customWidth="1"/>
    <col min="3553" max="3554" width="11.5703125" style="10"/>
    <col min="3555" max="3555" width="12" style="10" customWidth="1"/>
    <col min="3556" max="3807" width="11.5703125" style="10"/>
    <col min="3808" max="3808" width="51.5703125" style="10" customWidth="1"/>
    <col min="3809" max="3810" width="11.5703125" style="10"/>
    <col min="3811" max="3811" width="12" style="10" customWidth="1"/>
    <col min="3812" max="4063" width="11.5703125" style="10"/>
    <col min="4064" max="4064" width="51.5703125" style="10" customWidth="1"/>
    <col min="4065" max="4066" width="11.5703125" style="10"/>
    <col min="4067" max="4067" width="12" style="10" customWidth="1"/>
    <col min="4068" max="4319" width="11.5703125" style="10"/>
    <col min="4320" max="4320" width="51.5703125" style="10" customWidth="1"/>
    <col min="4321" max="4322" width="11.5703125" style="10"/>
    <col min="4323" max="4323" width="12" style="10" customWidth="1"/>
    <col min="4324" max="4575" width="11.5703125" style="10"/>
    <col min="4576" max="4576" width="51.5703125" style="10" customWidth="1"/>
    <col min="4577" max="4578" width="11.5703125" style="10"/>
    <col min="4579" max="4579" width="12" style="10" customWidth="1"/>
    <col min="4580" max="4831" width="11.5703125" style="10"/>
    <col min="4832" max="4832" width="51.5703125" style="10" customWidth="1"/>
    <col min="4833" max="4834" width="11.5703125" style="10"/>
    <col min="4835" max="4835" width="12" style="10" customWidth="1"/>
    <col min="4836" max="5087" width="11.5703125" style="10"/>
    <col min="5088" max="5088" width="51.5703125" style="10" customWidth="1"/>
    <col min="5089" max="5090" width="11.5703125" style="10"/>
    <col min="5091" max="5091" width="12" style="10" customWidth="1"/>
    <col min="5092" max="5343" width="11.5703125" style="10"/>
    <col min="5344" max="5344" width="51.5703125" style="10" customWidth="1"/>
    <col min="5345" max="5346" width="11.5703125" style="10"/>
    <col min="5347" max="5347" width="12" style="10" customWidth="1"/>
    <col min="5348" max="5599" width="11.5703125" style="10"/>
    <col min="5600" max="5600" width="51.5703125" style="10" customWidth="1"/>
    <col min="5601" max="5602" width="11.5703125" style="10"/>
    <col min="5603" max="5603" width="12" style="10" customWidth="1"/>
    <col min="5604" max="5855" width="11.5703125" style="10"/>
    <col min="5856" max="5856" width="51.5703125" style="10" customWidth="1"/>
    <col min="5857" max="5858" width="11.5703125" style="10"/>
    <col min="5859" max="5859" width="12" style="10" customWidth="1"/>
    <col min="5860" max="6111" width="11.5703125" style="10"/>
    <col min="6112" max="6112" width="51.5703125" style="10" customWidth="1"/>
    <col min="6113" max="6114" width="11.5703125" style="10"/>
    <col min="6115" max="6115" width="12" style="10" customWidth="1"/>
    <col min="6116" max="6367" width="11.5703125" style="10"/>
    <col min="6368" max="6368" width="51.5703125" style="10" customWidth="1"/>
    <col min="6369" max="6370" width="11.5703125" style="10"/>
    <col min="6371" max="6371" width="12" style="10" customWidth="1"/>
    <col min="6372" max="6623" width="11.5703125" style="10"/>
    <col min="6624" max="6624" width="51.5703125" style="10" customWidth="1"/>
    <col min="6625" max="6626" width="11.5703125" style="10"/>
    <col min="6627" max="6627" width="12" style="10" customWidth="1"/>
    <col min="6628" max="6879" width="11.5703125" style="10"/>
    <col min="6880" max="6880" width="51.5703125" style="10" customWidth="1"/>
    <col min="6881" max="6882" width="11.5703125" style="10"/>
    <col min="6883" max="6883" width="12" style="10" customWidth="1"/>
    <col min="6884" max="7135" width="11.5703125" style="10"/>
    <col min="7136" max="7136" width="51.5703125" style="10" customWidth="1"/>
    <col min="7137" max="7138" width="11.5703125" style="10"/>
    <col min="7139" max="7139" width="12" style="10" customWidth="1"/>
    <col min="7140" max="7391" width="11.5703125" style="10"/>
    <col min="7392" max="7392" width="51.5703125" style="10" customWidth="1"/>
    <col min="7393" max="7394" width="11.5703125" style="10"/>
    <col min="7395" max="7395" width="12" style="10" customWidth="1"/>
    <col min="7396" max="7647" width="11.5703125" style="10"/>
    <col min="7648" max="7648" width="51.5703125" style="10" customWidth="1"/>
    <col min="7649" max="7650" width="11.5703125" style="10"/>
    <col min="7651" max="7651" width="12" style="10" customWidth="1"/>
    <col min="7652" max="7903" width="11.5703125" style="10"/>
    <col min="7904" max="7904" width="51.5703125" style="10" customWidth="1"/>
    <col min="7905" max="7906" width="11.5703125" style="10"/>
    <col min="7907" max="7907" width="12" style="10" customWidth="1"/>
    <col min="7908" max="8159" width="11.5703125" style="10"/>
    <col min="8160" max="8160" width="51.5703125" style="10" customWidth="1"/>
    <col min="8161" max="8162" width="11.5703125" style="10"/>
    <col min="8163" max="8163" width="12" style="10" customWidth="1"/>
    <col min="8164" max="8415" width="11.5703125" style="10"/>
    <col min="8416" max="8416" width="51.5703125" style="10" customWidth="1"/>
    <col min="8417" max="8418" width="11.5703125" style="10"/>
    <col min="8419" max="8419" width="12" style="10" customWidth="1"/>
    <col min="8420" max="8671" width="11.5703125" style="10"/>
    <col min="8672" max="8672" width="51.5703125" style="10" customWidth="1"/>
    <col min="8673" max="8674" width="11.5703125" style="10"/>
    <col min="8675" max="8675" width="12" style="10" customWidth="1"/>
    <col min="8676" max="8927" width="11.5703125" style="10"/>
    <col min="8928" max="8928" width="51.5703125" style="10" customWidth="1"/>
    <col min="8929" max="8930" width="11.5703125" style="10"/>
    <col min="8931" max="8931" width="12" style="10" customWidth="1"/>
    <col min="8932" max="9183" width="11.5703125" style="10"/>
    <col min="9184" max="9184" width="51.5703125" style="10" customWidth="1"/>
    <col min="9185" max="9186" width="11.5703125" style="10"/>
    <col min="9187" max="9187" width="12" style="10" customWidth="1"/>
    <col min="9188" max="9439" width="11.5703125" style="10"/>
    <col min="9440" max="9440" width="51.5703125" style="10" customWidth="1"/>
    <col min="9441" max="9442" width="11.5703125" style="10"/>
    <col min="9443" max="9443" width="12" style="10" customWidth="1"/>
    <col min="9444" max="9695" width="11.5703125" style="10"/>
    <col min="9696" max="9696" width="51.5703125" style="10" customWidth="1"/>
    <col min="9697" max="9698" width="11.5703125" style="10"/>
    <col min="9699" max="9699" width="12" style="10" customWidth="1"/>
    <col min="9700" max="9951" width="11.5703125" style="10"/>
    <col min="9952" max="9952" width="51.5703125" style="10" customWidth="1"/>
    <col min="9953" max="9954" width="11.5703125" style="10"/>
    <col min="9955" max="9955" width="12" style="10" customWidth="1"/>
    <col min="9956" max="10207" width="11.5703125" style="10"/>
    <col min="10208" max="10208" width="51.5703125" style="10" customWidth="1"/>
    <col min="10209" max="10210" width="11.5703125" style="10"/>
    <col min="10211" max="10211" width="12" style="10" customWidth="1"/>
    <col min="10212" max="10463" width="11.5703125" style="10"/>
    <col min="10464" max="10464" width="51.5703125" style="10" customWidth="1"/>
    <col min="10465" max="10466" width="11.5703125" style="10"/>
    <col min="10467" max="10467" width="12" style="10" customWidth="1"/>
    <col min="10468" max="10719" width="11.5703125" style="10"/>
    <col min="10720" max="10720" width="51.5703125" style="10" customWidth="1"/>
    <col min="10721" max="10722" width="11.5703125" style="10"/>
    <col min="10723" max="10723" width="12" style="10" customWidth="1"/>
    <col min="10724" max="10975" width="11.5703125" style="10"/>
    <col min="10976" max="10976" width="51.5703125" style="10" customWidth="1"/>
    <col min="10977" max="10978" width="11.5703125" style="10"/>
    <col min="10979" max="10979" width="12" style="10" customWidth="1"/>
    <col min="10980" max="11231" width="11.5703125" style="10"/>
    <col min="11232" max="11232" width="51.5703125" style="10" customWidth="1"/>
    <col min="11233" max="11234" width="11.5703125" style="10"/>
    <col min="11235" max="11235" width="12" style="10" customWidth="1"/>
    <col min="11236" max="11487" width="11.5703125" style="10"/>
    <col min="11488" max="11488" width="51.5703125" style="10" customWidth="1"/>
    <col min="11489" max="11490" width="11.5703125" style="10"/>
    <col min="11491" max="11491" width="12" style="10" customWidth="1"/>
    <col min="11492" max="11743" width="11.5703125" style="10"/>
    <col min="11744" max="11744" width="51.5703125" style="10" customWidth="1"/>
    <col min="11745" max="11746" width="11.5703125" style="10"/>
    <col min="11747" max="11747" width="12" style="10" customWidth="1"/>
    <col min="11748" max="11999" width="11.5703125" style="10"/>
    <col min="12000" max="12000" width="51.5703125" style="10" customWidth="1"/>
    <col min="12001" max="12002" width="11.5703125" style="10"/>
    <col min="12003" max="12003" width="12" style="10" customWidth="1"/>
    <col min="12004" max="12255" width="11.5703125" style="10"/>
    <col min="12256" max="12256" width="51.5703125" style="10" customWidth="1"/>
    <col min="12257" max="12258" width="11.5703125" style="10"/>
    <col min="12259" max="12259" width="12" style="10" customWidth="1"/>
    <col min="12260" max="12511" width="11.5703125" style="10"/>
    <col min="12512" max="12512" width="51.5703125" style="10" customWidth="1"/>
    <col min="12513" max="12514" width="11.5703125" style="10"/>
    <col min="12515" max="12515" width="12" style="10" customWidth="1"/>
    <col min="12516" max="12767" width="11.5703125" style="10"/>
    <col min="12768" max="12768" width="51.5703125" style="10" customWidth="1"/>
    <col min="12769" max="12770" width="11.5703125" style="10"/>
    <col min="12771" max="12771" width="12" style="10" customWidth="1"/>
    <col min="12772" max="13023" width="11.5703125" style="10"/>
    <col min="13024" max="13024" width="51.5703125" style="10" customWidth="1"/>
    <col min="13025" max="13026" width="11.5703125" style="10"/>
    <col min="13027" max="13027" width="12" style="10" customWidth="1"/>
    <col min="13028" max="13279" width="11.5703125" style="10"/>
    <col min="13280" max="13280" width="51.5703125" style="10" customWidth="1"/>
    <col min="13281" max="13282" width="11.5703125" style="10"/>
    <col min="13283" max="13283" width="12" style="10" customWidth="1"/>
    <col min="13284" max="13535" width="11.5703125" style="10"/>
    <col min="13536" max="13536" width="51.5703125" style="10" customWidth="1"/>
    <col min="13537" max="13538" width="11.5703125" style="10"/>
    <col min="13539" max="13539" width="12" style="10" customWidth="1"/>
    <col min="13540" max="13791" width="11.5703125" style="10"/>
    <col min="13792" max="13792" width="51.5703125" style="10" customWidth="1"/>
    <col min="13793" max="13794" width="11.5703125" style="10"/>
    <col min="13795" max="13795" width="12" style="10" customWidth="1"/>
    <col min="13796" max="14047" width="11.5703125" style="10"/>
    <col min="14048" max="14048" width="51.5703125" style="10" customWidth="1"/>
    <col min="14049" max="14050" width="11.5703125" style="10"/>
    <col min="14051" max="14051" width="12" style="10" customWidth="1"/>
    <col min="14052" max="14303" width="11.5703125" style="10"/>
    <col min="14304" max="14304" width="51.5703125" style="10" customWidth="1"/>
    <col min="14305" max="14306" width="11.5703125" style="10"/>
    <col min="14307" max="14307" width="12" style="10" customWidth="1"/>
    <col min="14308" max="14559" width="11.5703125" style="10"/>
    <col min="14560" max="14560" width="51.5703125" style="10" customWidth="1"/>
    <col min="14561" max="14562" width="11.5703125" style="10"/>
    <col min="14563" max="14563" width="12" style="10" customWidth="1"/>
    <col min="14564" max="14815" width="11.5703125" style="10"/>
    <col min="14816" max="14816" width="51.5703125" style="10" customWidth="1"/>
    <col min="14817" max="14818" width="11.5703125" style="10"/>
    <col min="14819" max="14819" width="12" style="10" customWidth="1"/>
    <col min="14820" max="15071" width="11.5703125" style="10"/>
    <col min="15072" max="15072" width="51.5703125" style="10" customWidth="1"/>
    <col min="15073" max="15074" width="11.5703125" style="10"/>
    <col min="15075" max="15075" width="12" style="10" customWidth="1"/>
    <col min="15076" max="15327" width="11.5703125" style="10"/>
    <col min="15328" max="15328" width="51.5703125" style="10" customWidth="1"/>
    <col min="15329" max="15330" width="11.5703125" style="10"/>
    <col min="15331" max="15331" width="12" style="10" customWidth="1"/>
    <col min="15332" max="15583" width="11.5703125" style="10"/>
    <col min="15584" max="15584" width="51.5703125" style="10" customWidth="1"/>
    <col min="15585" max="15586" width="11.5703125" style="10"/>
    <col min="15587" max="15587" width="12" style="10" customWidth="1"/>
    <col min="15588" max="15839" width="11.5703125" style="10"/>
    <col min="15840" max="15840" width="51.5703125" style="10" customWidth="1"/>
    <col min="15841" max="15842" width="11.5703125" style="10"/>
    <col min="15843" max="15843" width="12" style="10" customWidth="1"/>
    <col min="15844" max="16095" width="11.5703125" style="10"/>
    <col min="16096" max="16096" width="51.5703125" style="10" customWidth="1"/>
    <col min="16097" max="16098" width="11.5703125" style="10"/>
    <col min="16099" max="16099" width="12" style="10" customWidth="1"/>
    <col min="16100" max="16384" width="11.5703125" style="10"/>
  </cols>
  <sheetData>
    <row r="1" spans="1:7" ht="75" customHeight="1" x14ac:dyDescent="0.25">
      <c r="A1" s="105"/>
      <c r="B1" s="105"/>
      <c r="C1" s="105"/>
      <c r="D1" s="105"/>
      <c r="E1" s="105"/>
      <c r="F1" s="105"/>
    </row>
    <row r="2" spans="1:7" s="26" customFormat="1" ht="15" customHeight="1" x14ac:dyDescent="0.25">
      <c r="A2" s="98" t="s">
        <v>144</v>
      </c>
      <c r="B2" s="98"/>
      <c r="C2" s="98"/>
      <c r="D2" s="98"/>
      <c r="E2" s="98"/>
      <c r="F2" s="98"/>
    </row>
    <row r="3" spans="1:7" s="26" customFormat="1" ht="24.95" customHeight="1" x14ac:dyDescent="0.25">
      <c r="A3" s="99" t="str">
        <f>Contents!A3</f>
        <v>Released: December 2016</v>
      </c>
      <c r="B3" s="99"/>
      <c r="C3" s="99"/>
      <c r="D3" s="99"/>
      <c r="E3" s="99"/>
      <c r="F3" s="99"/>
    </row>
    <row r="4" spans="1:7" s="26" customFormat="1" x14ac:dyDescent="0.25">
      <c r="A4" s="106" t="s">
        <v>176</v>
      </c>
      <c r="B4" s="106"/>
      <c r="C4" s="106"/>
      <c r="D4" s="106"/>
      <c r="E4" s="106"/>
      <c r="F4" s="106"/>
    </row>
    <row r="5" spans="1:7" s="26" customFormat="1" ht="15" customHeight="1" x14ac:dyDescent="0.25">
      <c r="A5" s="27"/>
      <c r="B5" s="100" t="s">
        <v>74</v>
      </c>
      <c r="C5" s="100"/>
      <c r="D5" s="100"/>
      <c r="E5" s="100"/>
      <c r="F5" s="100"/>
    </row>
    <row r="6" spans="1:7" s="26" customFormat="1" ht="34.5" x14ac:dyDescent="0.25">
      <c r="A6" s="28" t="s">
        <v>72</v>
      </c>
      <c r="B6" s="29" t="s">
        <v>6</v>
      </c>
      <c r="C6" s="29" t="s">
        <v>7</v>
      </c>
      <c r="D6" s="29" t="s">
        <v>8</v>
      </c>
      <c r="E6" s="29" t="s">
        <v>9</v>
      </c>
      <c r="F6" s="30" t="s">
        <v>122</v>
      </c>
      <c r="G6" s="29"/>
    </row>
    <row r="7" spans="1:7" s="26" customFormat="1" x14ac:dyDescent="0.25">
      <c r="A7" s="101" t="s">
        <v>54</v>
      </c>
      <c r="B7" s="101"/>
      <c r="C7" s="101"/>
      <c r="D7" s="101"/>
      <c r="E7" s="101"/>
      <c r="F7" s="101"/>
      <c r="G7" s="29"/>
    </row>
    <row r="8" spans="1:7" s="26" customFormat="1" x14ac:dyDescent="0.25">
      <c r="A8" s="12" t="s">
        <v>4</v>
      </c>
      <c r="B8" s="31">
        <v>40</v>
      </c>
      <c r="C8" s="31">
        <v>319</v>
      </c>
      <c r="D8" s="31">
        <v>4280</v>
      </c>
      <c r="E8" s="31">
        <v>9</v>
      </c>
      <c r="F8" s="32">
        <v>4648</v>
      </c>
      <c r="G8" s="31"/>
    </row>
    <row r="9" spans="1:7" s="26" customFormat="1" x14ac:dyDescent="0.25">
      <c r="A9" s="12" t="s">
        <v>10</v>
      </c>
      <c r="B9" s="31">
        <v>51</v>
      </c>
      <c r="C9" s="31">
        <v>418</v>
      </c>
      <c r="D9" s="31">
        <v>5314</v>
      </c>
      <c r="E9" s="31">
        <v>2</v>
      </c>
      <c r="F9" s="32">
        <v>5785</v>
      </c>
      <c r="G9" s="31"/>
    </row>
    <row r="10" spans="1:7" s="26" customFormat="1" x14ac:dyDescent="0.25">
      <c r="A10" s="12" t="s">
        <v>3</v>
      </c>
      <c r="B10" s="31">
        <v>40</v>
      </c>
      <c r="C10" s="31">
        <v>410</v>
      </c>
      <c r="D10" s="31">
        <v>6400</v>
      </c>
      <c r="E10" s="31">
        <v>15</v>
      </c>
      <c r="F10" s="32">
        <v>6865</v>
      </c>
      <c r="G10" s="31"/>
    </row>
    <row r="11" spans="1:7" s="26" customFormat="1" x14ac:dyDescent="0.25">
      <c r="A11" s="12" t="s">
        <v>0</v>
      </c>
      <c r="B11" s="31">
        <v>51</v>
      </c>
      <c r="C11" s="31">
        <v>363</v>
      </c>
      <c r="D11" s="31">
        <v>6514</v>
      </c>
      <c r="E11" s="31">
        <v>5</v>
      </c>
      <c r="F11" s="32">
        <v>6933</v>
      </c>
      <c r="G11" s="31"/>
    </row>
    <row r="12" spans="1:7" s="26" customFormat="1" x14ac:dyDescent="0.25">
      <c r="A12" s="12" t="s">
        <v>1</v>
      </c>
      <c r="B12" s="31">
        <v>89</v>
      </c>
      <c r="C12" s="31">
        <v>295</v>
      </c>
      <c r="D12" s="31">
        <v>7327</v>
      </c>
      <c r="E12" s="31">
        <v>22</v>
      </c>
      <c r="F12" s="32">
        <v>7733</v>
      </c>
      <c r="G12" s="31"/>
    </row>
    <row r="13" spans="1:7" s="26" customFormat="1" x14ac:dyDescent="0.25">
      <c r="A13" s="12" t="s">
        <v>2</v>
      </c>
      <c r="B13" s="31">
        <v>89</v>
      </c>
      <c r="C13" s="31">
        <v>296</v>
      </c>
      <c r="D13" s="31">
        <v>7506</v>
      </c>
      <c r="E13" s="31">
        <v>12</v>
      </c>
      <c r="F13" s="32">
        <v>7903</v>
      </c>
      <c r="G13" s="31"/>
    </row>
    <row r="14" spans="1:7" s="26" customFormat="1" x14ac:dyDescent="0.25">
      <c r="A14" s="12" t="s">
        <v>231</v>
      </c>
      <c r="B14" s="31">
        <v>89</v>
      </c>
      <c r="C14" s="31">
        <v>333</v>
      </c>
      <c r="D14" s="31">
        <v>7624</v>
      </c>
      <c r="E14" s="31">
        <v>8</v>
      </c>
      <c r="F14" s="32">
        <f>SUM(B14:E14)</f>
        <v>8054</v>
      </c>
      <c r="G14" s="31"/>
    </row>
    <row r="15" spans="1:7" s="26" customFormat="1" x14ac:dyDescent="0.25">
      <c r="A15" s="12" t="s">
        <v>233</v>
      </c>
      <c r="B15" s="31">
        <v>88</v>
      </c>
      <c r="C15" s="31">
        <v>403</v>
      </c>
      <c r="D15" s="31">
        <v>9567</v>
      </c>
      <c r="E15" s="31">
        <v>16</v>
      </c>
      <c r="F15" s="32">
        <f>SUM(B15:E15)</f>
        <v>10074</v>
      </c>
      <c r="G15" s="31"/>
    </row>
    <row r="16" spans="1:7" s="26" customFormat="1" x14ac:dyDescent="0.25">
      <c r="A16" s="12" t="s">
        <v>267</v>
      </c>
      <c r="B16" s="31">
        <v>95</v>
      </c>
      <c r="C16" s="31">
        <v>355</v>
      </c>
      <c r="D16" s="31">
        <v>8790</v>
      </c>
      <c r="E16" s="31">
        <v>14</v>
      </c>
      <c r="F16" s="32">
        <f>SUM(B16:E16)</f>
        <v>9254</v>
      </c>
      <c r="G16" s="31"/>
    </row>
    <row r="17" spans="1:7" s="26" customFormat="1" x14ac:dyDescent="0.25">
      <c r="A17" s="12" t="s">
        <v>268</v>
      </c>
      <c r="B17" s="31">
        <v>62</v>
      </c>
      <c r="C17" s="31">
        <v>424</v>
      </c>
      <c r="D17" s="31">
        <v>8959</v>
      </c>
      <c r="E17" s="31">
        <v>14</v>
      </c>
      <c r="F17" s="32">
        <v>9459</v>
      </c>
      <c r="G17" s="31"/>
    </row>
    <row r="18" spans="1:7" s="26" customFormat="1" x14ac:dyDescent="0.25">
      <c r="A18" s="12" t="s">
        <v>278</v>
      </c>
      <c r="B18" s="31">
        <v>56</v>
      </c>
      <c r="C18" s="31">
        <v>454</v>
      </c>
      <c r="D18" s="31">
        <v>7843</v>
      </c>
      <c r="E18" s="31">
        <v>1</v>
      </c>
      <c r="F18" s="32">
        <f>SUM(B18:E18)</f>
        <v>8354</v>
      </c>
      <c r="G18" s="31"/>
    </row>
    <row r="19" spans="1:7" s="91" customFormat="1" x14ac:dyDescent="0.25">
      <c r="A19" s="12" t="s">
        <v>279</v>
      </c>
      <c r="B19" s="31">
        <v>55</v>
      </c>
      <c r="C19" s="31">
        <v>566</v>
      </c>
      <c r="D19" s="31">
        <v>8830</v>
      </c>
      <c r="E19" s="31">
        <v>14</v>
      </c>
      <c r="F19" s="32">
        <f>SUM(B19:E19)</f>
        <v>9465</v>
      </c>
      <c r="G19" s="31"/>
    </row>
    <row r="20" spans="1:7" s="26" customFormat="1" x14ac:dyDescent="0.25">
      <c r="A20" s="94" t="s">
        <v>55</v>
      </c>
      <c r="B20" s="94"/>
      <c r="C20" s="94"/>
      <c r="D20" s="94"/>
      <c r="E20" s="94"/>
      <c r="F20" s="94"/>
      <c r="G20" s="31"/>
    </row>
    <row r="21" spans="1:7" s="26" customFormat="1" x14ac:dyDescent="0.25">
      <c r="A21" s="12" t="s">
        <v>4</v>
      </c>
      <c r="B21" s="40">
        <v>8.6058519793459545E-3</v>
      </c>
      <c r="C21" s="40">
        <v>6.863166953528399E-2</v>
      </c>
      <c r="D21" s="40">
        <v>0.92082616179001719</v>
      </c>
      <c r="E21" s="40">
        <v>1.93631669535284E-3</v>
      </c>
      <c r="F21" s="41">
        <v>1</v>
      </c>
      <c r="G21" s="31"/>
    </row>
    <row r="22" spans="1:7" s="26" customFormat="1" x14ac:dyDescent="0.25">
      <c r="A22" s="12" t="s">
        <v>10</v>
      </c>
      <c r="B22" s="40">
        <v>8.8159031979256706E-3</v>
      </c>
      <c r="C22" s="40">
        <v>7.2255834053586862E-2</v>
      </c>
      <c r="D22" s="40">
        <v>0.91858254105445114</v>
      </c>
      <c r="E22" s="40">
        <v>3.4572169403630077E-4</v>
      </c>
      <c r="F22" s="41">
        <v>1</v>
      </c>
      <c r="G22" s="31"/>
    </row>
    <row r="23" spans="1:7" s="26" customFormat="1" x14ac:dyDescent="0.25">
      <c r="A23" s="12" t="s">
        <v>3</v>
      </c>
      <c r="B23" s="40">
        <v>5.826656955571741E-3</v>
      </c>
      <c r="C23" s="40">
        <v>5.9723233794610343E-2</v>
      </c>
      <c r="D23" s="40">
        <v>0.93226511289147851</v>
      </c>
      <c r="E23" s="40">
        <v>2.1849963583394027E-3</v>
      </c>
      <c r="F23" s="41">
        <v>1</v>
      </c>
      <c r="G23" s="31"/>
    </row>
    <row r="24" spans="1:7" s="26" customFormat="1" x14ac:dyDescent="0.25">
      <c r="A24" s="12" t="s">
        <v>0</v>
      </c>
      <c r="B24" s="40">
        <v>7.3561228905235825E-3</v>
      </c>
      <c r="C24" s="40">
        <v>5.2358286456079622E-2</v>
      </c>
      <c r="D24" s="40">
        <v>0.93956440213471804</v>
      </c>
      <c r="E24" s="40">
        <v>7.2118851867878264E-4</v>
      </c>
      <c r="F24" s="41">
        <v>1</v>
      </c>
      <c r="G24" s="31"/>
    </row>
    <row r="25" spans="1:7" s="26" customFormat="1" x14ac:dyDescent="0.25">
      <c r="A25" s="12" t="s">
        <v>1</v>
      </c>
      <c r="B25" s="40">
        <v>1.1509116772274668E-2</v>
      </c>
      <c r="C25" s="40">
        <v>3.8148196042932882E-2</v>
      </c>
      <c r="D25" s="40">
        <v>0.94749773697142115</v>
      </c>
      <c r="E25" s="40">
        <v>2.8449502133712661E-3</v>
      </c>
      <c r="F25" s="41">
        <v>1</v>
      </c>
      <c r="G25" s="31"/>
    </row>
    <row r="26" spans="1:7" s="26" customFormat="1" x14ac:dyDescent="0.25">
      <c r="A26" s="12" t="s">
        <v>2</v>
      </c>
      <c r="B26" s="40">
        <v>1.1261546248260155E-2</v>
      </c>
      <c r="C26" s="40">
        <v>3.7454131342528153E-2</v>
      </c>
      <c r="D26" s="40">
        <v>0.94976591167910918</v>
      </c>
      <c r="E26" s="40">
        <v>1.5184107301024928E-3</v>
      </c>
      <c r="F26" s="41">
        <v>1</v>
      </c>
      <c r="G26" s="31"/>
    </row>
    <row r="27" spans="1:7" s="26" customFormat="1" x14ac:dyDescent="0.25">
      <c r="A27" s="12" t="s">
        <v>231</v>
      </c>
      <c r="B27" s="40">
        <f t="shared" ref="B27:E31" si="0">B14/$F14</f>
        <v>1.1050409734293519E-2</v>
      </c>
      <c r="C27" s="40">
        <f t="shared" si="0"/>
        <v>4.1345915073255524E-2</v>
      </c>
      <c r="D27" s="40">
        <f t="shared" si="0"/>
        <v>0.94661037993543584</v>
      </c>
      <c r="E27" s="40">
        <f t="shared" si="0"/>
        <v>9.9329525701514782E-4</v>
      </c>
      <c r="F27" s="41">
        <f t="shared" ref="F27:F32" si="1">SUM(B27:E27)</f>
        <v>1</v>
      </c>
      <c r="G27" s="31"/>
    </row>
    <row r="28" spans="1:7" s="26" customFormat="1" x14ac:dyDescent="0.25">
      <c r="A28" s="12" t="s">
        <v>233</v>
      </c>
      <c r="B28" s="40">
        <f t="shared" si="0"/>
        <v>8.7353583482231486E-3</v>
      </c>
      <c r="C28" s="40">
        <f t="shared" si="0"/>
        <v>4.0003970617431009E-2</v>
      </c>
      <c r="D28" s="40">
        <f t="shared" si="0"/>
        <v>0.94967242406194163</v>
      </c>
      <c r="E28" s="40">
        <f t="shared" si="0"/>
        <v>1.5882469724042088E-3</v>
      </c>
      <c r="F28" s="41">
        <f t="shared" si="1"/>
        <v>1</v>
      </c>
      <c r="G28" s="31"/>
    </row>
    <row r="29" spans="1:7" s="26" customFormat="1" x14ac:dyDescent="0.25">
      <c r="A29" s="12" t="s">
        <v>267</v>
      </c>
      <c r="B29" s="40">
        <f t="shared" si="0"/>
        <v>1.0265830992003459E-2</v>
      </c>
      <c r="C29" s="40">
        <f t="shared" si="0"/>
        <v>3.8361789496433978E-2</v>
      </c>
      <c r="D29" s="40">
        <f t="shared" si="0"/>
        <v>0.94985952020747788</v>
      </c>
      <c r="E29" s="40">
        <f t="shared" si="0"/>
        <v>1.5128593040847202E-3</v>
      </c>
      <c r="F29" s="41">
        <f t="shared" si="1"/>
        <v>1</v>
      </c>
      <c r="G29" s="31"/>
    </row>
    <row r="30" spans="1:7" s="26" customFormat="1" x14ac:dyDescent="0.25">
      <c r="A30" s="12" t="s">
        <v>268</v>
      </c>
      <c r="B30" s="40">
        <f t="shared" si="0"/>
        <v>6.554604080769637E-3</v>
      </c>
      <c r="C30" s="40">
        <f t="shared" si="0"/>
        <v>4.4825034358811716E-2</v>
      </c>
      <c r="D30" s="40">
        <f t="shared" si="0"/>
        <v>0.94714028967121255</v>
      </c>
      <c r="E30" s="40">
        <f t="shared" si="0"/>
        <v>1.4800718892060472E-3</v>
      </c>
      <c r="F30" s="41">
        <f t="shared" si="1"/>
        <v>1</v>
      </c>
      <c r="G30" s="31"/>
    </row>
    <row r="31" spans="1:7" s="26" customFormat="1" x14ac:dyDescent="0.25">
      <c r="A31" s="12" t="s">
        <v>278</v>
      </c>
      <c r="B31" s="40">
        <f t="shared" si="0"/>
        <v>6.7033756284414648E-3</v>
      </c>
      <c r="C31" s="40">
        <f t="shared" si="0"/>
        <v>5.4345223844864739E-2</v>
      </c>
      <c r="D31" s="40">
        <f t="shared" si="0"/>
        <v>0.93883169739047168</v>
      </c>
      <c r="E31" s="40">
        <f t="shared" si="0"/>
        <v>1.1970313622216902E-4</v>
      </c>
      <c r="F31" s="41">
        <f t="shared" si="1"/>
        <v>1</v>
      </c>
      <c r="G31" s="31"/>
    </row>
    <row r="32" spans="1:7" s="91" customFormat="1" x14ac:dyDescent="0.25">
      <c r="A32" s="12" t="s">
        <v>279</v>
      </c>
      <c r="B32" s="40">
        <f>B19/$F19</f>
        <v>5.8108821975699949E-3</v>
      </c>
      <c r="C32" s="40">
        <f t="shared" ref="C32:E32" si="2">C19/$F19</f>
        <v>5.9799260433174857E-2</v>
      </c>
      <c r="D32" s="40">
        <f t="shared" si="2"/>
        <v>0.93291072371896455</v>
      </c>
      <c r="E32" s="40">
        <f t="shared" si="2"/>
        <v>1.4791336502905442E-3</v>
      </c>
      <c r="F32" s="41">
        <f t="shared" si="1"/>
        <v>0.99999999999999989</v>
      </c>
      <c r="G32" s="31"/>
    </row>
    <row r="33" spans="1:8" s="26" customFormat="1" x14ac:dyDescent="0.25">
      <c r="A33" s="94" t="s">
        <v>53</v>
      </c>
      <c r="B33" s="94"/>
      <c r="C33" s="94"/>
      <c r="D33" s="94"/>
      <c r="E33" s="94"/>
      <c r="F33" s="94"/>
      <c r="G33" s="31"/>
    </row>
    <row r="34" spans="1:8" s="26" customFormat="1" x14ac:dyDescent="0.25">
      <c r="A34" s="12" t="s">
        <v>10</v>
      </c>
      <c r="B34" s="40">
        <v>2.1005121857971612E-4</v>
      </c>
      <c r="C34" s="40">
        <v>3.624164518302872E-3</v>
      </c>
      <c r="D34" s="40">
        <v>-2.2436207355660542E-3</v>
      </c>
      <c r="E34" s="40">
        <v>-1.5905950013165391E-3</v>
      </c>
      <c r="F34" s="41">
        <v>0</v>
      </c>
      <c r="G34" s="31"/>
    </row>
    <row r="35" spans="1:8" s="26" customFormat="1" x14ac:dyDescent="0.25">
      <c r="A35" s="12" t="s">
        <v>3</v>
      </c>
      <c r="B35" s="40">
        <v>-2.9892462423539296E-3</v>
      </c>
      <c r="C35" s="40">
        <v>-1.2532600258976519E-2</v>
      </c>
      <c r="D35" s="40">
        <v>1.3682571837027369E-2</v>
      </c>
      <c r="E35" s="40">
        <v>1.8392746643031018E-3</v>
      </c>
      <c r="F35" s="41">
        <v>0</v>
      </c>
      <c r="G35" s="31"/>
    </row>
    <row r="36" spans="1:8" s="26" customFormat="1" x14ac:dyDescent="0.25">
      <c r="A36" s="12" t="s">
        <v>0</v>
      </c>
      <c r="B36" s="40">
        <v>1.5294659349518415E-3</v>
      </c>
      <c r="C36" s="40">
        <v>-7.364947338530721E-3</v>
      </c>
      <c r="D36" s="40">
        <v>7.2992892432395262E-3</v>
      </c>
      <c r="E36" s="40">
        <v>-1.46380783966062E-3</v>
      </c>
      <c r="F36" s="41">
        <v>0</v>
      </c>
      <c r="G36" s="31"/>
    </row>
    <row r="37" spans="1:8" s="26" customFormat="1" x14ac:dyDescent="0.25">
      <c r="A37" s="12" t="s">
        <v>1</v>
      </c>
      <c r="B37" s="40">
        <v>4.1529938817510851E-3</v>
      </c>
      <c r="C37" s="40">
        <v>-1.4210090413146741E-2</v>
      </c>
      <c r="D37" s="40">
        <v>7.9333348367031098E-3</v>
      </c>
      <c r="E37" s="40">
        <v>2.1237616946924833E-3</v>
      </c>
      <c r="F37" s="41">
        <v>0</v>
      </c>
      <c r="G37" s="31"/>
    </row>
    <row r="38" spans="1:8" s="26" customFormat="1" x14ac:dyDescent="0.25">
      <c r="A38" s="42" t="s">
        <v>2</v>
      </c>
      <c r="B38" s="40">
        <v>-2.4757052401451311E-4</v>
      </c>
      <c r="C38" s="40">
        <v>-6.9406470040472845E-4</v>
      </c>
      <c r="D38" s="40">
        <v>2.268174707688031E-3</v>
      </c>
      <c r="E38" s="40">
        <v>-1.3265394832687734E-3</v>
      </c>
      <c r="F38" s="41">
        <v>0</v>
      </c>
      <c r="G38" s="31"/>
    </row>
    <row r="39" spans="1:8" s="26" customFormat="1" x14ac:dyDescent="0.25">
      <c r="A39" s="12" t="s">
        <v>231</v>
      </c>
      <c r="B39" s="40">
        <f t="shared" ref="B39:B44" si="3">B27-B26</f>
        <v>-2.1113651396663553E-4</v>
      </c>
      <c r="C39" s="40">
        <f t="shared" ref="C39:F44" si="4">C27-C26</f>
        <v>3.8917837307273703E-3</v>
      </c>
      <c r="D39" s="40">
        <f t="shared" si="4"/>
        <v>-3.1555317436733343E-3</v>
      </c>
      <c r="E39" s="40">
        <f t="shared" si="4"/>
        <v>-5.2511547308734495E-4</v>
      </c>
      <c r="F39" s="41">
        <f t="shared" si="4"/>
        <v>0</v>
      </c>
      <c r="G39" s="31"/>
    </row>
    <row r="40" spans="1:8" s="26" customFormat="1" x14ac:dyDescent="0.25">
      <c r="A40" s="12" t="s">
        <v>233</v>
      </c>
      <c r="B40" s="40">
        <f t="shared" si="3"/>
        <v>-2.3150513860703704E-3</v>
      </c>
      <c r="C40" s="40">
        <f t="shared" si="4"/>
        <v>-1.3419444558245147E-3</v>
      </c>
      <c r="D40" s="40">
        <f t="shared" si="4"/>
        <v>3.0620441265057918E-3</v>
      </c>
      <c r="E40" s="40">
        <f t="shared" si="4"/>
        <v>5.9495171538906095E-4</v>
      </c>
      <c r="F40" s="41">
        <f t="shared" si="4"/>
        <v>0</v>
      </c>
      <c r="G40" s="31"/>
    </row>
    <row r="41" spans="1:8" s="26" customFormat="1" x14ac:dyDescent="0.25">
      <c r="A41" s="12" t="s">
        <v>267</v>
      </c>
      <c r="B41" s="40">
        <f t="shared" si="3"/>
        <v>1.53047264378031E-3</v>
      </c>
      <c r="C41" s="40">
        <f t="shared" si="4"/>
        <v>-1.6421811209970313E-3</v>
      </c>
      <c r="D41" s="40">
        <f t="shared" si="4"/>
        <v>1.8709614553624743E-4</v>
      </c>
      <c r="E41" s="40">
        <f t="shared" si="4"/>
        <v>-7.5387668319488619E-5</v>
      </c>
      <c r="F41" s="41">
        <f t="shared" si="4"/>
        <v>0</v>
      </c>
      <c r="G41" s="31"/>
    </row>
    <row r="42" spans="1:8" s="26" customFormat="1" x14ac:dyDescent="0.25">
      <c r="A42" s="12" t="s">
        <v>268</v>
      </c>
      <c r="B42" s="40">
        <f t="shared" si="3"/>
        <v>-3.7112269112338217E-3</v>
      </c>
      <c r="C42" s="40">
        <f t="shared" si="4"/>
        <v>6.4632448623777386E-3</v>
      </c>
      <c r="D42" s="40">
        <f t="shared" si="4"/>
        <v>-2.7192305362653268E-3</v>
      </c>
      <c r="E42" s="40">
        <f t="shared" si="4"/>
        <v>-3.2787414878672917E-5</v>
      </c>
      <c r="F42" s="41">
        <f t="shared" si="4"/>
        <v>0</v>
      </c>
      <c r="G42" s="31"/>
    </row>
    <row r="43" spans="1:8" s="26" customFormat="1" x14ac:dyDescent="0.25">
      <c r="A43" s="12" t="s">
        <v>278</v>
      </c>
      <c r="B43" s="40">
        <f t="shared" si="3"/>
        <v>1.4877154767182783E-4</v>
      </c>
      <c r="C43" s="40">
        <f t="shared" ref="C43:E43" si="5">C31-C30</f>
        <v>9.5201894860530226E-3</v>
      </c>
      <c r="D43" s="40">
        <f t="shared" si="5"/>
        <v>-8.3085922807408785E-3</v>
      </c>
      <c r="E43" s="40">
        <f t="shared" si="5"/>
        <v>-1.3603687529838782E-3</v>
      </c>
      <c r="F43" s="41">
        <f t="shared" si="4"/>
        <v>0</v>
      </c>
      <c r="G43" s="31"/>
    </row>
    <row r="44" spans="1:8" s="91" customFormat="1" x14ac:dyDescent="0.25">
      <c r="A44" s="12" t="s">
        <v>279</v>
      </c>
      <c r="B44" s="40">
        <f t="shared" si="3"/>
        <v>-8.9249343087146986E-4</v>
      </c>
      <c r="C44" s="40">
        <f t="shared" ref="C44:E44" si="6">C32-C31</f>
        <v>5.4540365883101183E-3</v>
      </c>
      <c r="D44" s="40">
        <f t="shared" si="6"/>
        <v>-5.9209736715071237E-3</v>
      </c>
      <c r="E44" s="40">
        <f t="shared" si="6"/>
        <v>1.3594305140683751E-3</v>
      </c>
      <c r="F44" s="41">
        <f t="shared" si="4"/>
        <v>0</v>
      </c>
      <c r="G44" s="31"/>
    </row>
    <row r="45" spans="1:8" s="26" customFormat="1" x14ac:dyDescent="0.25">
      <c r="A45" s="104"/>
      <c r="B45" s="104"/>
      <c r="C45" s="104"/>
      <c r="D45" s="104"/>
      <c r="E45" s="104"/>
      <c r="F45" s="104"/>
      <c r="G45" s="31"/>
    </row>
    <row r="46" spans="1:8" s="26" customFormat="1" x14ac:dyDescent="0.25">
      <c r="A46" s="96" t="s">
        <v>200</v>
      </c>
      <c r="B46" s="96"/>
      <c r="C46" s="96"/>
      <c r="D46" s="96"/>
      <c r="E46" s="96"/>
      <c r="F46" s="96"/>
      <c r="G46" s="96"/>
      <c r="H46" s="96"/>
    </row>
    <row r="47" spans="1:8" x14ac:dyDescent="0.25">
      <c r="A47" s="18"/>
      <c r="F47" s="19"/>
    </row>
    <row r="48" spans="1:8" x14ac:dyDescent="0.25">
      <c r="A48" s="18"/>
      <c r="F48" s="19"/>
    </row>
    <row r="49" spans="1:6" x14ac:dyDescent="0.25">
      <c r="A49" s="18"/>
      <c r="F49" s="19"/>
    </row>
    <row r="50" spans="1:6" x14ac:dyDescent="0.25">
      <c r="A50" s="18"/>
      <c r="F50" s="19"/>
    </row>
    <row r="51" spans="1:6" x14ac:dyDescent="0.25">
      <c r="A51" s="18"/>
      <c r="F51" s="19"/>
    </row>
    <row r="52" spans="1:6" x14ac:dyDescent="0.25">
      <c r="A52" s="18"/>
      <c r="F52" s="19"/>
    </row>
    <row r="53" spans="1:6" x14ac:dyDescent="0.25">
      <c r="A53" s="18"/>
      <c r="F53" s="19"/>
    </row>
    <row r="54" spans="1:6" x14ac:dyDescent="0.25">
      <c r="A54" s="18"/>
      <c r="F54" s="19"/>
    </row>
    <row r="55" spans="1:6" x14ac:dyDescent="0.25">
      <c r="A55" s="18"/>
      <c r="F55" s="19"/>
    </row>
    <row r="56" spans="1:6" x14ac:dyDescent="0.25">
      <c r="A56" s="18"/>
      <c r="F56" s="19"/>
    </row>
    <row r="57" spans="1:6" x14ac:dyDescent="0.25">
      <c r="A57" s="18"/>
      <c r="F57" s="19"/>
    </row>
    <row r="58" spans="1:6" x14ac:dyDescent="0.25">
      <c r="A58" s="18"/>
      <c r="F58" s="19"/>
    </row>
    <row r="59" spans="1:6" x14ac:dyDescent="0.25">
      <c r="A59" s="18"/>
      <c r="F59" s="19"/>
    </row>
    <row r="60" spans="1:6" x14ac:dyDescent="0.25">
      <c r="A60" s="18"/>
      <c r="F60" s="19"/>
    </row>
    <row r="61" spans="1:6" x14ac:dyDescent="0.25">
      <c r="A61" s="18"/>
      <c r="F61" s="19"/>
    </row>
    <row r="62" spans="1:6" x14ac:dyDescent="0.25">
      <c r="A62" s="18"/>
      <c r="F62" s="19"/>
    </row>
    <row r="63" spans="1:6" x14ac:dyDescent="0.25">
      <c r="A63" s="18"/>
      <c r="F63" s="19"/>
    </row>
    <row r="64" spans="1:6" x14ac:dyDescent="0.25">
      <c r="A64" s="18"/>
      <c r="F64" s="19"/>
    </row>
    <row r="65" spans="1:6" x14ac:dyDescent="0.25">
      <c r="A65" s="18"/>
      <c r="F65" s="19"/>
    </row>
    <row r="66" spans="1:6" x14ac:dyDescent="0.25">
      <c r="A66" s="18"/>
      <c r="F66" s="19"/>
    </row>
    <row r="67" spans="1:6" x14ac:dyDescent="0.25">
      <c r="A67" s="18"/>
      <c r="F67" s="19"/>
    </row>
    <row r="68" spans="1:6" x14ac:dyDescent="0.25">
      <c r="A68" s="18"/>
      <c r="F68" s="19"/>
    </row>
    <row r="69" spans="1:6" x14ac:dyDescent="0.25">
      <c r="A69" s="18"/>
      <c r="F69" s="19"/>
    </row>
    <row r="70" spans="1:6" x14ac:dyDescent="0.25">
      <c r="A70" s="7" t="s">
        <v>138</v>
      </c>
    </row>
    <row r="71" spans="1:6" x14ac:dyDescent="0.25">
      <c r="C71" s="7"/>
    </row>
  </sheetData>
  <mergeCells count="10">
    <mergeCell ref="A20:F20"/>
    <mergeCell ref="A33:F33"/>
    <mergeCell ref="A45:F45"/>
    <mergeCell ref="A46:H46"/>
    <mergeCell ref="A1:F1"/>
    <mergeCell ref="A2:F2"/>
    <mergeCell ref="A3:F3"/>
    <mergeCell ref="A4:F4"/>
    <mergeCell ref="B5:F5"/>
    <mergeCell ref="A7:F7"/>
  </mergeCells>
  <hyperlinks>
    <hyperlink ref="A70" r:id="rId1"/>
  </hyperlinks>
  <pageMargins left="0.70866141732283472" right="0.70866141732283472" top="0.74803149606299213" bottom="0.74803149606299213" header="0.31496062992125984" footer="0.31496062992125984"/>
  <pageSetup paperSize="9" scale="7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opLeftCell="A10" workbookViewId="0">
      <selection activeCell="H25" sqref="H1:H1048576"/>
    </sheetView>
  </sheetViews>
  <sheetFormatPr defaultColWidth="11.5703125" defaultRowHeight="15" x14ac:dyDescent="0.25"/>
  <cols>
    <col min="1" max="1" width="24.7109375" style="10" customWidth="1"/>
    <col min="2" max="6" width="12.7109375" style="10" customWidth="1"/>
    <col min="7" max="7" width="11.5703125" style="10" customWidth="1"/>
    <col min="8" max="224" width="11.5703125" style="10"/>
    <col min="225" max="225" width="51.5703125" style="10" customWidth="1"/>
    <col min="226" max="227" width="11.5703125" style="10"/>
    <col min="228" max="228" width="12" style="10" customWidth="1"/>
    <col min="229" max="480" width="11.5703125" style="10"/>
    <col min="481" max="481" width="51.5703125" style="10" customWidth="1"/>
    <col min="482" max="483" width="11.5703125" style="10"/>
    <col min="484" max="484" width="12" style="10" customWidth="1"/>
    <col min="485" max="736" width="11.5703125" style="10"/>
    <col min="737" max="737" width="51.5703125" style="10" customWidth="1"/>
    <col min="738" max="739" width="11.5703125" style="10"/>
    <col min="740" max="740" width="12" style="10" customWidth="1"/>
    <col min="741" max="992" width="11.5703125" style="10"/>
    <col min="993" max="993" width="51.5703125" style="10" customWidth="1"/>
    <col min="994" max="995" width="11.5703125" style="10"/>
    <col min="996" max="996" width="12" style="10" customWidth="1"/>
    <col min="997" max="1248" width="11.5703125" style="10"/>
    <col min="1249" max="1249" width="51.5703125" style="10" customWidth="1"/>
    <col min="1250" max="1251" width="11.5703125" style="10"/>
    <col min="1252" max="1252" width="12" style="10" customWidth="1"/>
    <col min="1253" max="1504" width="11.5703125" style="10"/>
    <col min="1505" max="1505" width="51.5703125" style="10" customWidth="1"/>
    <col min="1506" max="1507" width="11.5703125" style="10"/>
    <col min="1508" max="1508" width="12" style="10" customWidth="1"/>
    <col min="1509" max="1760" width="11.5703125" style="10"/>
    <col min="1761" max="1761" width="51.5703125" style="10" customWidth="1"/>
    <col min="1762" max="1763" width="11.5703125" style="10"/>
    <col min="1764" max="1764" width="12" style="10" customWidth="1"/>
    <col min="1765" max="2016" width="11.5703125" style="10"/>
    <col min="2017" max="2017" width="51.5703125" style="10" customWidth="1"/>
    <col min="2018" max="2019" width="11.5703125" style="10"/>
    <col min="2020" max="2020" width="12" style="10" customWidth="1"/>
    <col min="2021" max="2272" width="11.5703125" style="10"/>
    <col min="2273" max="2273" width="51.5703125" style="10" customWidth="1"/>
    <col min="2274" max="2275" width="11.5703125" style="10"/>
    <col min="2276" max="2276" width="12" style="10" customWidth="1"/>
    <col min="2277" max="2528" width="11.5703125" style="10"/>
    <col min="2529" max="2529" width="51.5703125" style="10" customWidth="1"/>
    <col min="2530" max="2531" width="11.5703125" style="10"/>
    <col min="2532" max="2532" width="12" style="10" customWidth="1"/>
    <col min="2533" max="2784" width="11.5703125" style="10"/>
    <col min="2785" max="2785" width="51.5703125" style="10" customWidth="1"/>
    <col min="2786" max="2787" width="11.5703125" style="10"/>
    <col min="2788" max="2788" width="12" style="10" customWidth="1"/>
    <col min="2789" max="3040" width="11.5703125" style="10"/>
    <col min="3041" max="3041" width="51.5703125" style="10" customWidth="1"/>
    <col min="3042" max="3043" width="11.5703125" style="10"/>
    <col min="3044" max="3044" width="12" style="10" customWidth="1"/>
    <col min="3045" max="3296" width="11.5703125" style="10"/>
    <col min="3297" max="3297" width="51.5703125" style="10" customWidth="1"/>
    <col min="3298" max="3299" width="11.5703125" style="10"/>
    <col min="3300" max="3300" width="12" style="10" customWidth="1"/>
    <col min="3301" max="3552" width="11.5703125" style="10"/>
    <col min="3553" max="3553" width="51.5703125" style="10" customWidth="1"/>
    <col min="3554" max="3555" width="11.5703125" style="10"/>
    <col min="3556" max="3556" width="12" style="10" customWidth="1"/>
    <col min="3557" max="3808" width="11.5703125" style="10"/>
    <col min="3809" max="3809" width="51.5703125" style="10" customWidth="1"/>
    <col min="3810" max="3811" width="11.5703125" style="10"/>
    <col min="3812" max="3812" width="12" style="10" customWidth="1"/>
    <col min="3813" max="4064" width="11.5703125" style="10"/>
    <col min="4065" max="4065" width="51.5703125" style="10" customWidth="1"/>
    <col min="4066" max="4067" width="11.5703125" style="10"/>
    <col min="4068" max="4068" width="12" style="10" customWidth="1"/>
    <col min="4069" max="4320" width="11.5703125" style="10"/>
    <col min="4321" max="4321" width="51.5703125" style="10" customWidth="1"/>
    <col min="4322" max="4323" width="11.5703125" style="10"/>
    <col min="4324" max="4324" width="12" style="10" customWidth="1"/>
    <col min="4325" max="4576" width="11.5703125" style="10"/>
    <col min="4577" max="4577" width="51.5703125" style="10" customWidth="1"/>
    <col min="4578" max="4579" width="11.5703125" style="10"/>
    <col min="4580" max="4580" width="12" style="10" customWidth="1"/>
    <col min="4581" max="4832" width="11.5703125" style="10"/>
    <col min="4833" max="4833" width="51.5703125" style="10" customWidth="1"/>
    <col min="4834" max="4835" width="11.5703125" style="10"/>
    <col min="4836" max="4836" width="12" style="10" customWidth="1"/>
    <col min="4837" max="5088" width="11.5703125" style="10"/>
    <col min="5089" max="5089" width="51.5703125" style="10" customWidth="1"/>
    <col min="5090" max="5091" width="11.5703125" style="10"/>
    <col min="5092" max="5092" width="12" style="10" customWidth="1"/>
    <col min="5093" max="5344" width="11.5703125" style="10"/>
    <col min="5345" max="5345" width="51.5703125" style="10" customWidth="1"/>
    <col min="5346" max="5347" width="11.5703125" style="10"/>
    <col min="5348" max="5348" width="12" style="10" customWidth="1"/>
    <col min="5349" max="5600" width="11.5703125" style="10"/>
    <col min="5601" max="5601" width="51.5703125" style="10" customWidth="1"/>
    <col min="5602" max="5603" width="11.5703125" style="10"/>
    <col min="5604" max="5604" width="12" style="10" customWidth="1"/>
    <col min="5605" max="5856" width="11.5703125" style="10"/>
    <col min="5857" max="5857" width="51.5703125" style="10" customWidth="1"/>
    <col min="5858" max="5859" width="11.5703125" style="10"/>
    <col min="5860" max="5860" width="12" style="10" customWidth="1"/>
    <col min="5861" max="6112" width="11.5703125" style="10"/>
    <col min="6113" max="6113" width="51.5703125" style="10" customWidth="1"/>
    <col min="6114" max="6115" width="11.5703125" style="10"/>
    <col min="6116" max="6116" width="12" style="10" customWidth="1"/>
    <col min="6117" max="6368" width="11.5703125" style="10"/>
    <col min="6369" max="6369" width="51.5703125" style="10" customWidth="1"/>
    <col min="6370" max="6371" width="11.5703125" style="10"/>
    <col min="6372" max="6372" width="12" style="10" customWidth="1"/>
    <col min="6373" max="6624" width="11.5703125" style="10"/>
    <col min="6625" max="6625" width="51.5703125" style="10" customWidth="1"/>
    <col min="6626" max="6627" width="11.5703125" style="10"/>
    <col min="6628" max="6628" width="12" style="10" customWidth="1"/>
    <col min="6629" max="6880" width="11.5703125" style="10"/>
    <col min="6881" max="6881" width="51.5703125" style="10" customWidth="1"/>
    <col min="6882" max="6883" width="11.5703125" style="10"/>
    <col min="6884" max="6884" width="12" style="10" customWidth="1"/>
    <col min="6885" max="7136" width="11.5703125" style="10"/>
    <col min="7137" max="7137" width="51.5703125" style="10" customWidth="1"/>
    <col min="7138" max="7139" width="11.5703125" style="10"/>
    <col min="7140" max="7140" width="12" style="10" customWidth="1"/>
    <col min="7141" max="7392" width="11.5703125" style="10"/>
    <col min="7393" max="7393" width="51.5703125" style="10" customWidth="1"/>
    <col min="7394" max="7395" width="11.5703125" style="10"/>
    <col min="7396" max="7396" width="12" style="10" customWidth="1"/>
    <col min="7397" max="7648" width="11.5703125" style="10"/>
    <col min="7649" max="7649" width="51.5703125" style="10" customWidth="1"/>
    <col min="7650" max="7651" width="11.5703125" style="10"/>
    <col min="7652" max="7652" width="12" style="10" customWidth="1"/>
    <col min="7653" max="7904" width="11.5703125" style="10"/>
    <col min="7905" max="7905" width="51.5703125" style="10" customWidth="1"/>
    <col min="7906" max="7907" width="11.5703125" style="10"/>
    <col min="7908" max="7908" width="12" style="10" customWidth="1"/>
    <col min="7909" max="8160" width="11.5703125" style="10"/>
    <col min="8161" max="8161" width="51.5703125" style="10" customWidth="1"/>
    <col min="8162" max="8163" width="11.5703125" style="10"/>
    <col min="8164" max="8164" width="12" style="10" customWidth="1"/>
    <col min="8165" max="8416" width="11.5703125" style="10"/>
    <col min="8417" max="8417" width="51.5703125" style="10" customWidth="1"/>
    <col min="8418" max="8419" width="11.5703125" style="10"/>
    <col min="8420" max="8420" width="12" style="10" customWidth="1"/>
    <col min="8421" max="8672" width="11.5703125" style="10"/>
    <col min="8673" max="8673" width="51.5703125" style="10" customWidth="1"/>
    <col min="8674" max="8675" width="11.5703125" style="10"/>
    <col min="8676" max="8676" width="12" style="10" customWidth="1"/>
    <col min="8677" max="8928" width="11.5703125" style="10"/>
    <col min="8929" max="8929" width="51.5703125" style="10" customWidth="1"/>
    <col min="8930" max="8931" width="11.5703125" style="10"/>
    <col min="8932" max="8932" width="12" style="10" customWidth="1"/>
    <col min="8933" max="9184" width="11.5703125" style="10"/>
    <col min="9185" max="9185" width="51.5703125" style="10" customWidth="1"/>
    <col min="9186" max="9187" width="11.5703125" style="10"/>
    <col min="9188" max="9188" width="12" style="10" customWidth="1"/>
    <col min="9189" max="9440" width="11.5703125" style="10"/>
    <col min="9441" max="9441" width="51.5703125" style="10" customWidth="1"/>
    <col min="9442" max="9443" width="11.5703125" style="10"/>
    <col min="9444" max="9444" width="12" style="10" customWidth="1"/>
    <col min="9445" max="9696" width="11.5703125" style="10"/>
    <col min="9697" max="9697" width="51.5703125" style="10" customWidth="1"/>
    <col min="9698" max="9699" width="11.5703125" style="10"/>
    <col min="9700" max="9700" width="12" style="10" customWidth="1"/>
    <col min="9701" max="9952" width="11.5703125" style="10"/>
    <col min="9953" max="9953" width="51.5703125" style="10" customWidth="1"/>
    <col min="9954" max="9955" width="11.5703125" style="10"/>
    <col min="9956" max="9956" width="12" style="10" customWidth="1"/>
    <col min="9957" max="10208" width="11.5703125" style="10"/>
    <col min="10209" max="10209" width="51.5703125" style="10" customWidth="1"/>
    <col min="10210" max="10211" width="11.5703125" style="10"/>
    <col min="10212" max="10212" width="12" style="10" customWidth="1"/>
    <col min="10213" max="10464" width="11.5703125" style="10"/>
    <col min="10465" max="10465" width="51.5703125" style="10" customWidth="1"/>
    <col min="10466" max="10467" width="11.5703125" style="10"/>
    <col min="10468" max="10468" width="12" style="10" customWidth="1"/>
    <col min="10469" max="10720" width="11.5703125" style="10"/>
    <col min="10721" max="10721" width="51.5703125" style="10" customWidth="1"/>
    <col min="10722" max="10723" width="11.5703125" style="10"/>
    <col min="10724" max="10724" width="12" style="10" customWidth="1"/>
    <col min="10725" max="10976" width="11.5703125" style="10"/>
    <col min="10977" max="10977" width="51.5703125" style="10" customWidth="1"/>
    <col min="10978" max="10979" width="11.5703125" style="10"/>
    <col min="10980" max="10980" width="12" style="10" customWidth="1"/>
    <col min="10981" max="11232" width="11.5703125" style="10"/>
    <col min="11233" max="11233" width="51.5703125" style="10" customWidth="1"/>
    <col min="11234" max="11235" width="11.5703125" style="10"/>
    <col min="11236" max="11236" width="12" style="10" customWidth="1"/>
    <col min="11237" max="11488" width="11.5703125" style="10"/>
    <col min="11489" max="11489" width="51.5703125" style="10" customWidth="1"/>
    <col min="11490" max="11491" width="11.5703125" style="10"/>
    <col min="11492" max="11492" width="12" style="10" customWidth="1"/>
    <col min="11493" max="11744" width="11.5703125" style="10"/>
    <col min="11745" max="11745" width="51.5703125" style="10" customWidth="1"/>
    <col min="11746" max="11747" width="11.5703125" style="10"/>
    <col min="11748" max="11748" width="12" style="10" customWidth="1"/>
    <col min="11749" max="12000" width="11.5703125" style="10"/>
    <col min="12001" max="12001" width="51.5703125" style="10" customWidth="1"/>
    <col min="12002" max="12003" width="11.5703125" style="10"/>
    <col min="12004" max="12004" width="12" style="10" customWidth="1"/>
    <col min="12005" max="12256" width="11.5703125" style="10"/>
    <col min="12257" max="12257" width="51.5703125" style="10" customWidth="1"/>
    <col min="12258" max="12259" width="11.5703125" style="10"/>
    <col min="12260" max="12260" width="12" style="10" customWidth="1"/>
    <col min="12261" max="12512" width="11.5703125" style="10"/>
    <col min="12513" max="12513" width="51.5703125" style="10" customWidth="1"/>
    <col min="12514" max="12515" width="11.5703125" style="10"/>
    <col min="12516" max="12516" width="12" style="10" customWidth="1"/>
    <col min="12517" max="12768" width="11.5703125" style="10"/>
    <col min="12769" max="12769" width="51.5703125" style="10" customWidth="1"/>
    <col min="12770" max="12771" width="11.5703125" style="10"/>
    <col min="12772" max="12772" width="12" style="10" customWidth="1"/>
    <col min="12773" max="13024" width="11.5703125" style="10"/>
    <col min="13025" max="13025" width="51.5703125" style="10" customWidth="1"/>
    <col min="13026" max="13027" width="11.5703125" style="10"/>
    <col min="13028" max="13028" width="12" style="10" customWidth="1"/>
    <col min="13029" max="13280" width="11.5703125" style="10"/>
    <col min="13281" max="13281" width="51.5703125" style="10" customWidth="1"/>
    <col min="13282" max="13283" width="11.5703125" style="10"/>
    <col min="13284" max="13284" width="12" style="10" customWidth="1"/>
    <col min="13285" max="13536" width="11.5703125" style="10"/>
    <col min="13537" max="13537" width="51.5703125" style="10" customWidth="1"/>
    <col min="13538" max="13539" width="11.5703125" style="10"/>
    <col min="13540" max="13540" width="12" style="10" customWidth="1"/>
    <col min="13541" max="13792" width="11.5703125" style="10"/>
    <col min="13793" max="13793" width="51.5703125" style="10" customWidth="1"/>
    <col min="13794" max="13795" width="11.5703125" style="10"/>
    <col min="13796" max="13796" width="12" style="10" customWidth="1"/>
    <col min="13797" max="14048" width="11.5703125" style="10"/>
    <col min="14049" max="14049" width="51.5703125" style="10" customWidth="1"/>
    <col min="14050" max="14051" width="11.5703125" style="10"/>
    <col min="14052" max="14052" width="12" style="10" customWidth="1"/>
    <col min="14053" max="14304" width="11.5703125" style="10"/>
    <col min="14305" max="14305" width="51.5703125" style="10" customWidth="1"/>
    <col min="14306" max="14307" width="11.5703125" style="10"/>
    <col min="14308" max="14308" width="12" style="10" customWidth="1"/>
    <col min="14309" max="14560" width="11.5703125" style="10"/>
    <col min="14561" max="14561" width="51.5703125" style="10" customWidth="1"/>
    <col min="14562" max="14563" width="11.5703125" style="10"/>
    <col min="14564" max="14564" width="12" style="10" customWidth="1"/>
    <col min="14565" max="14816" width="11.5703125" style="10"/>
    <col min="14817" max="14817" width="51.5703125" style="10" customWidth="1"/>
    <col min="14818" max="14819" width="11.5703125" style="10"/>
    <col min="14820" max="14820" width="12" style="10" customWidth="1"/>
    <col min="14821" max="15072" width="11.5703125" style="10"/>
    <col min="15073" max="15073" width="51.5703125" style="10" customWidth="1"/>
    <col min="15074" max="15075" width="11.5703125" style="10"/>
    <col min="15076" max="15076" width="12" style="10" customWidth="1"/>
    <col min="15077" max="15328" width="11.5703125" style="10"/>
    <col min="15329" max="15329" width="51.5703125" style="10" customWidth="1"/>
    <col min="15330" max="15331" width="11.5703125" style="10"/>
    <col min="15332" max="15332" width="12" style="10" customWidth="1"/>
    <col min="15333" max="15584" width="11.5703125" style="10"/>
    <col min="15585" max="15585" width="51.5703125" style="10" customWidth="1"/>
    <col min="15586" max="15587" width="11.5703125" style="10"/>
    <col min="15588" max="15588" width="12" style="10" customWidth="1"/>
    <col min="15589" max="15840" width="11.5703125" style="10"/>
    <col min="15841" max="15841" width="51.5703125" style="10" customWidth="1"/>
    <col min="15842" max="15843" width="11.5703125" style="10"/>
    <col min="15844" max="15844" width="12" style="10" customWidth="1"/>
    <col min="15845" max="16096" width="11.5703125" style="10"/>
    <col min="16097" max="16097" width="51.5703125" style="10" customWidth="1"/>
    <col min="16098" max="16099" width="11.5703125" style="10"/>
    <col min="16100" max="16100" width="12" style="10" customWidth="1"/>
    <col min="16101" max="16384" width="11.5703125" style="10"/>
  </cols>
  <sheetData>
    <row r="1" spans="1:8" s="26" customFormat="1" ht="75" customHeight="1" x14ac:dyDescent="0.25">
      <c r="A1" s="97"/>
      <c r="B1" s="97"/>
      <c r="C1" s="97"/>
      <c r="D1" s="97"/>
      <c r="E1" s="97"/>
      <c r="F1" s="97"/>
      <c r="G1" s="97"/>
    </row>
    <row r="2" spans="1:8" s="26" customFormat="1" ht="15" customHeight="1" x14ac:dyDescent="0.25">
      <c r="A2" s="98" t="s">
        <v>144</v>
      </c>
      <c r="B2" s="98"/>
      <c r="C2" s="98"/>
      <c r="D2" s="98"/>
      <c r="E2" s="98"/>
      <c r="F2" s="98"/>
      <c r="G2" s="98"/>
    </row>
    <row r="3" spans="1:8" s="26" customFormat="1" ht="24.95" customHeight="1" x14ac:dyDescent="0.25">
      <c r="A3" s="99" t="str">
        <f>Contents!A3</f>
        <v>Released: December 2016</v>
      </c>
      <c r="B3" s="99"/>
      <c r="C3" s="99"/>
      <c r="D3" s="99"/>
      <c r="E3" s="99"/>
      <c r="F3" s="99"/>
      <c r="G3" s="99"/>
    </row>
    <row r="4" spans="1:8" s="26" customFormat="1" ht="30.75" customHeight="1" x14ac:dyDescent="0.25">
      <c r="A4" s="106" t="s">
        <v>177</v>
      </c>
      <c r="B4" s="106"/>
      <c r="C4" s="106"/>
      <c r="D4" s="106"/>
      <c r="E4" s="106"/>
      <c r="F4" s="106"/>
      <c r="G4" s="106"/>
    </row>
    <row r="5" spans="1:8" s="26" customFormat="1" ht="15" customHeight="1" x14ac:dyDescent="0.25">
      <c r="A5" s="27"/>
      <c r="B5" s="100" t="s">
        <v>100</v>
      </c>
      <c r="C5" s="100"/>
      <c r="D5" s="100"/>
      <c r="E5" s="100"/>
      <c r="F5" s="100"/>
      <c r="G5" s="100"/>
    </row>
    <row r="6" spans="1:8" s="26" customFormat="1" ht="23.25" x14ac:dyDescent="0.25">
      <c r="A6" s="28" t="s">
        <v>72</v>
      </c>
      <c r="B6" s="29" t="s">
        <v>11</v>
      </c>
      <c r="C6" s="29" t="s">
        <v>129</v>
      </c>
      <c r="D6" s="29" t="s">
        <v>12</v>
      </c>
      <c r="E6" s="29" t="s">
        <v>13</v>
      </c>
      <c r="F6" s="29" t="s">
        <v>14</v>
      </c>
      <c r="G6" s="30" t="s">
        <v>122</v>
      </c>
      <c r="H6" s="29"/>
    </row>
    <row r="7" spans="1:8" s="26" customFormat="1" x14ac:dyDescent="0.25">
      <c r="A7" s="101" t="s">
        <v>54</v>
      </c>
      <c r="B7" s="101"/>
      <c r="C7" s="101"/>
      <c r="D7" s="101"/>
      <c r="E7" s="101"/>
      <c r="F7" s="101"/>
      <c r="G7" s="101"/>
      <c r="H7" s="29"/>
    </row>
    <row r="8" spans="1:8" s="26" customFormat="1" x14ac:dyDescent="0.25">
      <c r="A8" s="12" t="s">
        <v>4</v>
      </c>
      <c r="B8" s="31">
        <v>2892</v>
      </c>
      <c r="C8" s="31">
        <v>967</v>
      </c>
      <c r="D8" s="31">
        <v>305</v>
      </c>
      <c r="E8" s="31">
        <v>18</v>
      </c>
      <c r="F8" s="31">
        <v>466</v>
      </c>
      <c r="G8" s="32">
        <v>4648</v>
      </c>
      <c r="H8" s="31"/>
    </row>
    <row r="9" spans="1:8" s="26" customFormat="1" x14ac:dyDescent="0.25">
      <c r="A9" s="12" t="s">
        <v>10</v>
      </c>
      <c r="B9" s="31">
        <v>3819</v>
      </c>
      <c r="C9" s="31">
        <v>1033</v>
      </c>
      <c r="D9" s="31">
        <v>339</v>
      </c>
      <c r="E9" s="31">
        <v>17</v>
      </c>
      <c r="F9" s="31">
        <v>577</v>
      </c>
      <c r="G9" s="32">
        <v>5785</v>
      </c>
      <c r="H9" s="31"/>
    </row>
    <row r="10" spans="1:8" s="26" customFormat="1" x14ac:dyDescent="0.25">
      <c r="A10" s="12" t="s">
        <v>3</v>
      </c>
      <c r="B10" s="31">
        <v>4450</v>
      </c>
      <c r="C10" s="31">
        <v>1199</v>
      </c>
      <c r="D10" s="31">
        <v>341</v>
      </c>
      <c r="E10" s="31">
        <v>9</v>
      </c>
      <c r="F10" s="31">
        <v>866</v>
      </c>
      <c r="G10" s="32">
        <v>6865</v>
      </c>
      <c r="H10" s="31"/>
    </row>
    <row r="11" spans="1:8" s="26" customFormat="1" x14ac:dyDescent="0.25">
      <c r="A11" s="12" t="s">
        <v>0</v>
      </c>
      <c r="B11" s="31">
        <v>4287</v>
      </c>
      <c r="C11" s="31">
        <v>1129</v>
      </c>
      <c r="D11" s="31">
        <v>342</v>
      </c>
      <c r="E11" s="31">
        <v>7</v>
      </c>
      <c r="F11" s="31">
        <v>1168</v>
      </c>
      <c r="G11" s="32">
        <v>6933</v>
      </c>
      <c r="H11" s="31"/>
    </row>
    <row r="12" spans="1:8" s="26" customFormat="1" x14ac:dyDescent="0.25">
      <c r="A12" s="12" t="s">
        <v>1</v>
      </c>
      <c r="B12" s="31">
        <v>4679</v>
      </c>
      <c r="C12" s="31">
        <v>1136</v>
      </c>
      <c r="D12" s="31">
        <v>345</v>
      </c>
      <c r="E12" s="31">
        <v>7</v>
      </c>
      <c r="F12" s="31">
        <v>1566</v>
      </c>
      <c r="G12" s="32">
        <v>7733</v>
      </c>
      <c r="H12" s="31"/>
    </row>
    <row r="13" spans="1:8" s="26" customFormat="1" x14ac:dyDescent="0.25">
      <c r="A13" s="12" t="s">
        <v>2</v>
      </c>
      <c r="B13" s="31">
        <v>4766</v>
      </c>
      <c r="C13" s="31">
        <v>1296</v>
      </c>
      <c r="D13" s="31">
        <v>392</v>
      </c>
      <c r="E13" s="31">
        <v>28</v>
      </c>
      <c r="F13" s="31">
        <v>1421</v>
      </c>
      <c r="G13" s="32">
        <v>7903</v>
      </c>
      <c r="H13" s="31"/>
    </row>
    <row r="14" spans="1:8" s="26" customFormat="1" x14ac:dyDescent="0.25">
      <c r="A14" s="12" t="s">
        <v>231</v>
      </c>
      <c r="B14" s="31">
        <v>4963</v>
      </c>
      <c r="C14" s="31">
        <v>1348</v>
      </c>
      <c r="D14" s="31">
        <v>408</v>
      </c>
      <c r="E14" s="31">
        <v>23</v>
      </c>
      <c r="F14" s="31">
        <v>1312</v>
      </c>
      <c r="G14" s="32">
        <f>SUM(B14:F14)</f>
        <v>8054</v>
      </c>
      <c r="H14" s="31"/>
    </row>
    <row r="15" spans="1:8" s="26" customFormat="1" x14ac:dyDescent="0.25">
      <c r="A15" s="12" t="s">
        <v>233</v>
      </c>
      <c r="B15" s="31">
        <v>6270</v>
      </c>
      <c r="C15" s="31">
        <v>1636</v>
      </c>
      <c r="D15" s="31">
        <v>500</v>
      </c>
      <c r="E15" s="31">
        <v>16</v>
      </c>
      <c r="F15" s="31">
        <v>1652</v>
      </c>
      <c r="G15" s="32">
        <f>SUM(B15:F15)</f>
        <v>10074</v>
      </c>
      <c r="H15" s="31"/>
    </row>
    <row r="16" spans="1:8" s="26" customFormat="1" x14ac:dyDescent="0.25">
      <c r="A16" s="12" t="s">
        <v>267</v>
      </c>
      <c r="B16" s="31">
        <v>6032</v>
      </c>
      <c r="C16" s="31">
        <v>1448</v>
      </c>
      <c r="D16" s="31">
        <v>428</v>
      </c>
      <c r="E16" s="31">
        <v>25</v>
      </c>
      <c r="F16" s="31">
        <v>1321</v>
      </c>
      <c r="G16" s="32">
        <f>SUM(B16:F16)</f>
        <v>9254</v>
      </c>
      <c r="H16" s="31"/>
    </row>
    <row r="17" spans="1:8" s="26" customFormat="1" x14ac:dyDescent="0.25">
      <c r="A17" s="12" t="s">
        <v>268</v>
      </c>
      <c r="B17" s="31">
        <v>6302</v>
      </c>
      <c r="C17" s="31">
        <v>1325</v>
      </c>
      <c r="D17" s="31">
        <v>478</v>
      </c>
      <c r="E17" s="31">
        <v>26</v>
      </c>
      <c r="F17" s="31">
        <v>1328</v>
      </c>
      <c r="G17" s="32">
        <v>9459</v>
      </c>
      <c r="H17" s="31"/>
    </row>
    <row r="18" spans="1:8" s="26" customFormat="1" x14ac:dyDescent="0.25">
      <c r="A18" s="12" t="s">
        <v>278</v>
      </c>
      <c r="B18" s="31">
        <v>5365</v>
      </c>
      <c r="C18" s="31">
        <v>1224</v>
      </c>
      <c r="D18" s="31">
        <v>419</v>
      </c>
      <c r="E18" s="31">
        <v>18</v>
      </c>
      <c r="F18" s="31">
        <v>1328</v>
      </c>
      <c r="G18" s="32">
        <f>SUM(B18:F18)</f>
        <v>8354</v>
      </c>
      <c r="H18" s="31"/>
    </row>
    <row r="19" spans="1:8" s="91" customFormat="1" x14ac:dyDescent="0.25">
      <c r="A19" s="12" t="s">
        <v>279</v>
      </c>
      <c r="B19" s="31">
        <v>6202</v>
      </c>
      <c r="C19" s="31">
        <v>1253</v>
      </c>
      <c r="D19" s="31">
        <v>430</v>
      </c>
      <c r="E19" s="31">
        <v>44</v>
      </c>
      <c r="F19" s="31">
        <v>1536</v>
      </c>
      <c r="G19" s="32">
        <f>SUM(B19:F19)</f>
        <v>9465</v>
      </c>
      <c r="H19" s="31"/>
    </row>
    <row r="20" spans="1:8" s="26" customFormat="1" x14ac:dyDescent="0.25">
      <c r="A20" s="94" t="s">
        <v>55</v>
      </c>
      <c r="B20" s="94"/>
      <c r="C20" s="94"/>
      <c r="D20" s="94"/>
      <c r="E20" s="94"/>
      <c r="F20" s="94"/>
      <c r="G20" s="94"/>
      <c r="H20" s="31"/>
    </row>
    <row r="21" spans="1:8" s="26" customFormat="1" x14ac:dyDescent="0.25">
      <c r="A21" s="12" t="s">
        <v>4</v>
      </c>
      <c r="B21" s="40">
        <v>0.62220309810671259</v>
      </c>
      <c r="C21" s="40">
        <v>0.20804647160068848</v>
      </c>
      <c r="D21" s="40">
        <v>6.561962134251291E-2</v>
      </c>
      <c r="E21" s="40">
        <v>3.8726333907056799E-3</v>
      </c>
      <c r="F21" s="40">
        <v>0.10025817555938038</v>
      </c>
      <c r="G21" s="41">
        <v>1</v>
      </c>
      <c r="H21" s="31"/>
    </row>
    <row r="22" spans="1:8" s="26" customFormat="1" x14ac:dyDescent="0.25">
      <c r="A22" s="12" t="s">
        <v>10</v>
      </c>
      <c r="B22" s="40">
        <v>0.66015557476231634</v>
      </c>
      <c r="C22" s="40">
        <v>0.17856525496974934</v>
      </c>
      <c r="D22" s="40">
        <v>5.8599827139152981E-2</v>
      </c>
      <c r="E22" s="40">
        <v>2.9386343993085566E-3</v>
      </c>
      <c r="F22" s="40">
        <v>9.9740708729472771E-2</v>
      </c>
      <c r="G22" s="41">
        <v>1</v>
      </c>
      <c r="H22" s="31"/>
    </row>
    <row r="23" spans="1:8" s="26" customFormat="1" x14ac:dyDescent="0.25">
      <c r="A23" s="12" t="s">
        <v>3</v>
      </c>
      <c r="B23" s="40">
        <v>0.64821558630735621</v>
      </c>
      <c r="C23" s="40">
        <v>0.17465404224326292</v>
      </c>
      <c r="D23" s="40">
        <v>4.9672250546249089E-2</v>
      </c>
      <c r="E23" s="40">
        <v>1.3109978150036416E-3</v>
      </c>
      <c r="F23" s="40">
        <v>0.1261471230881282</v>
      </c>
      <c r="G23" s="41">
        <v>1</v>
      </c>
      <c r="H23" s="31"/>
    </row>
    <row r="24" spans="1:8" s="26" customFormat="1" x14ac:dyDescent="0.25">
      <c r="A24" s="12" t="s">
        <v>0</v>
      </c>
      <c r="B24" s="40">
        <v>0.61834703591518825</v>
      </c>
      <c r="C24" s="40">
        <v>0.16284436751766912</v>
      </c>
      <c r="D24" s="40">
        <v>4.9329294677628734E-2</v>
      </c>
      <c r="E24" s="40">
        <v>1.0096639261502956E-3</v>
      </c>
      <c r="F24" s="40">
        <v>0.16846963796336362</v>
      </c>
      <c r="G24" s="41">
        <v>1</v>
      </c>
      <c r="H24" s="31"/>
    </row>
    <row r="25" spans="1:8" s="26" customFormat="1" x14ac:dyDescent="0.25">
      <c r="A25" s="12" t="s">
        <v>1</v>
      </c>
      <c r="B25" s="40">
        <v>0.60506918401655241</v>
      </c>
      <c r="C25" s="40">
        <v>0.146902883744989</v>
      </c>
      <c r="D25" s="40">
        <v>4.4613991982413038E-2</v>
      </c>
      <c r="E25" s="40">
        <v>9.0521143152722102E-4</v>
      </c>
      <c r="F25" s="40">
        <v>0.20250872882451829</v>
      </c>
      <c r="G25" s="41">
        <v>1</v>
      </c>
      <c r="H25" s="31"/>
    </row>
    <row r="26" spans="1:8" s="26" customFormat="1" x14ac:dyDescent="0.25">
      <c r="A26" s="12" t="s">
        <v>2</v>
      </c>
      <c r="B26" s="40">
        <v>0.60306212830570671</v>
      </c>
      <c r="C26" s="40">
        <v>0.16398835885106922</v>
      </c>
      <c r="D26" s="40">
        <v>4.9601417183348095E-2</v>
      </c>
      <c r="E26" s="40">
        <v>3.5429583702391498E-3</v>
      </c>
      <c r="F26" s="40">
        <v>0.17980513728963685</v>
      </c>
      <c r="G26" s="41">
        <v>1</v>
      </c>
      <c r="H26" s="31"/>
    </row>
    <row r="27" spans="1:8" s="26" customFormat="1" x14ac:dyDescent="0.25">
      <c r="A27" s="12" t="s">
        <v>231</v>
      </c>
      <c r="B27" s="40">
        <f t="shared" ref="B27:F30" si="0">B14/$G14</f>
        <v>0.61621554507077225</v>
      </c>
      <c r="C27" s="40">
        <f t="shared" si="0"/>
        <v>0.1673702508070524</v>
      </c>
      <c r="D27" s="40">
        <f t="shared" si="0"/>
        <v>5.0658058107772533E-2</v>
      </c>
      <c r="E27" s="40">
        <f t="shared" si="0"/>
        <v>2.8557238639185497E-3</v>
      </c>
      <c r="F27" s="40">
        <f t="shared" si="0"/>
        <v>0.16290042215048423</v>
      </c>
      <c r="G27" s="41">
        <f t="shared" ref="G27:G32" si="1">SUM(B27:F27)</f>
        <v>1</v>
      </c>
      <c r="H27" s="31"/>
    </row>
    <row r="28" spans="1:8" s="26" customFormat="1" x14ac:dyDescent="0.25">
      <c r="A28" s="12" t="s">
        <v>233</v>
      </c>
      <c r="B28" s="40">
        <f t="shared" si="0"/>
        <v>0.62239428231089933</v>
      </c>
      <c r="C28" s="40">
        <f t="shared" si="0"/>
        <v>0.16239825292833035</v>
      </c>
      <c r="D28" s="40">
        <f t="shared" si="0"/>
        <v>4.9632717887631524E-2</v>
      </c>
      <c r="E28" s="40">
        <f t="shared" si="0"/>
        <v>1.5882469724042088E-3</v>
      </c>
      <c r="F28" s="40">
        <f t="shared" si="0"/>
        <v>0.16398649990073458</v>
      </c>
      <c r="G28" s="41">
        <f t="shared" si="1"/>
        <v>1</v>
      </c>
      <c r="H28" s="31"/>
    </row>
    <row r="29" spans="1:8" s="26" customFormat="1" x14ac:dyDescent="0.25">
      <c r="A29" s="12" t="s">
        <v>267</v>
      </c>
      <c r="B29" s="40">
        <f t="shared" si="0"/>
        <v>0.65182623730278799</v>
      </c>
      <c r="C29" s="40">
        <f t="shared" si="0"/>
        <v>0.15647287659390532</v>
      </c>
      <c r="D29" s="40">
        <f t="shared" si="0"/>
        <v>4.6250270153447161E-2</v>
      </c>
      <c r="E29" s="40">
        <f t="shared" si="0"/>
        <v>2.7015344715798574E-3</v>
      </c>
      <c r="F29" s="40">
        <f t="shared" si="0"/>
        <v>0.14274908147827967</v>
      </c>
      <c r="G29" s="41">
        <f t="shared" si="1"/>
        <v>1</v>
      </c>
      <c r="H29" s="31"/>
    </row>
    <row r="30" spans="1:8" s="26" customFormat="1" x14ac:dyDescent="0.25">
      <c r="A30" s="12" t="s">
        <v>268</v>
      </c>
      <c r="B30" s="40">
        <f t="shared" si="0"/>
        <v>0.66624378898403636</v>
      </c>
      <c r="C30" s="40">
        <f t="shared" si="0"/>
        <v>0.14007823237128661</v>
      </c>
      <c r="D30" s="40">
        <f t="shared" si="0"/>
        <v>5.0533883074320753E-2</v>
      </c>
      <c r="E30" s="40">
        <f t="shared" si="0"/>
        <v>2.7487049370969446E-3</v>
      </c>
      <c r="F30" s="40">
        <f t="shared" si="0"/>
        <v>0.14039539063325934</v>
      </c>
      <c r="G30" s="41">
        <f t="shared" si="1"/>
        <v>0.99999999999999989</v>
      </c>
      <c r="H30" s="31"/>
    </row>
    <row r="31" spans="1:8" s="26" customFormat="1" x14ac:dyDescent="0.25">
      <c r="A31" s="12" t="s">
        <v>278</v>
      </c>
      <c r="B31" s="40">
        <f>B18/$G18</f>
        <v>0.64220732583193685</v>
      </c>
      <c r="C31" s="40">
        <f t="shared" ref="C31:F31" si="2">C18/$G18</f>
        <v>0.14651663873593487</v>
      </c>
      <c r="D31" s="40">
        <f t="shared" si="2"/>
        <v>5.0155614077088823E-2</v>
      </c>
      <c r="E31" s="40">
        <f t="shared" si="2"/>
        <v>2.1546564519990424E-3</v>
      </c>
      <c r="F31" s="40">
        <f t="shared" si="2"/>
        <v>0.15896576490304046</v>
      </c>
      <c r="G31" s="41">
        <f t="shared" si="1"/>
        <v>1</v>
      </c>
      <c r="H31" s="31"/>
    </row>
    <row r="32" spans="1:8" s="91" customFormat="1" x14ac:dyDescent="0.25">
      <c r="A32" s="12" t="s">
        <v>279</v>
      </c>
      <c r="B32" s="40">
        <f>B19/$G19</f>
        <v>0.65525620707871102</v>
      </c>
      <c r="C32" s="40">
        <f t="shared" ref="C32:F32" si="3">C19/$G19</f>
        <v>0.13238246170100371</v>
      </c>
      <c r="D32" s="40">
        <f t="shared" si="3"/>
        <v>4.5430533544638142E-2</v>
      </c>
      <c r="E32" s="40">
        <f t="shared" si="3"/>
        <v>4.648705758055996E-3</v>
      </c>
      <c r="F32" s="40">
        <f t="shared" si="3"/>
        <v>0.16228209191759113</v>
      </c>
      <c r="G32" s="41">
        <f t="shared" si="1"/>
        <v>1</v>
      </c>
      <c r="H32" s="31"/>
    </row>
    <row r="33" spans="1:9" s="26" customFormat="1" x14ac:dyDescent="0.25">
      <c r="A33" s="94" t="s">
        <v>53</v>
      </c>
      <c r="B33" s="94"/>
      <c r="C33" s="94"/>
      <c r="D33" s="94"/>
      <c r="E33" s="94"/>
      <c r="F33" s="94"/>
      <c r="G33" s="94"/>
      <c r="H33" s="31"/>
    </row>
    <row r="34" spans="1:9" s="26" customFormat="1" x14ac:dyDescent="0.25">
      <c r="A34" s="12" t="s">
        <v>10</v>
      </c>
      <c r="B34" s="40">
        <v>3.7952476655603751E-2</v>
      </c>
      <c r="C34" s="40">
        <v>-2.9481216630939139E-2</v>
      </c>
      <c r="D34" s="40">
        <v>-7.0197942033599289E-3</v>
      </c>
      <c r="E34" s="40">
        <v>-9.3399899139712337E-4</v>
      </c>
      <c r="F34" s="40">
        <v>-5.1746682990760906E-4</v>
      </c>
      <c r="G34" s="41">
        <v>0</v>
      </c>
      <c r="H34" s="31"/>
    </row>
    <row r="35" spans="1:9" s="26" customFormat="1" x14ac:dyDescent="0.25">
      <c r="A35" s="12" t="s">
        <v>3</v>
      </c>
      <c r="B35" s="40">
        <v>-1.1939988454960138E-2</v>
      </c>
      <c r="C35" s="40">
        <v>-3.9112127264864238E-3</v>
      </c>
      <c r="D35" s="40">
        <v>-8.9275765929038922E-3</v>
      </c>
      <c r="E35" s="40">
        <v>-1.627636584304915E-3</v>
      </c>
      <c r="F35" s="40">
        <v>2.6406414358655428E-2</v>
      </c>
      <c r="G35" s="41">
        <v>0</v>
      </c>
      <c r="H35" s="31"/>
    </row>
    <row r="36" spans="1:9" s="26" customFormat="1" x14ac:dyDescent="0.25">
      <c r="A36" s="12" t="s">
        <v>0</v>
      </c>
      <c r="B36" s="40">
        <v>-2.9868550392167958E-2</v>
      </c>
      <c r="C36" s="40">
        <v>-1.1809674725593799E-2</v>
      </c>
      <c r="D36" s="40">
        <v>-3.4295586862035515E-4</v>
      </c>
      <c r="E36" s="40">
        <v>-3.0133388885334594E-4</v>
      </c>
      <c r="F36" s="40">
        <v>4.2322514875235417E-2</v>
      </c>
      <c r="G36" s="41">
        <v>0</v>
      </c>
      <c r="H36" s="31"/>
    </row>
    <row r="37" spans="1:9" s="26" customFormat="1" x14ac:dyDescent="0.25">
      <c r="A37" s="12" t="s">
        <v>1</v>
      </c>
      <c r="B37" s="40">
        <v>-1.327785189863584E-2</v>
      </c>
      <c r="C37" s="40">
        <v>-1.5941483772680121E-2</v>
      </c>
      <c r="D37" s="40">
        <v>-4.7153026952156951E-3</v>
      </c>
      <c r="E37" s="40">
        <v>-1.0445249462307459E-4</v>
      </c>
      <c r="F37" s="40">
        <v>3.4039090861154669E-2</v>
      </c>
      <c r="G37" s="41">
        <v>0</v>
      </c>
      <c r="H37" s="31"/>
    </row>
    <row r="38" spans="1:9" s="26" customFormat="1" x14ac:dyDescent="0.25">
      <c r="A38" s="42" t="s">
        <v>2</v>
      </c>
      <c r="B38" s="40">
        <v>-2.0070557108456955E-3</v>
      </c>
      <c r="C38" s="40">
        <v>1.7085475106080217E-2</v>
      </c>
      <c r="D38" s="40">
        <v>4.987425200935057E-3</v>
      </c>
      <c r="E38" s="40">
        <v>2.6377469387119288E-3</v>
      </c>
      <c r="F38" s="40">
        <v>-2.270359153488144E-2</v>
      </c>
      <c r="G38" s="41">
        <v>0</v>
      </c>
      <c r="H38" s="31"/>
    </row>
    <row r="39" spans="1:9" s="26" customFormat="1" x14ac:dyDescent="0.25">
      <c r="A39" s="12" t="s">
        <v>231</v>
      </c>
      <c r="B39" s="40">
        <f t="shared" ref="B39:B44" si="4">B27-B26</f>
        <v>1.315341676506554E-2</v>
      </c>
      <c r="C39" s="40">
        <f t="shared" ref="C39:G42" si="5">C27-C26</f>
        <v>3.3818919559831795E-3</v>
      </c>
      <c r="D39" s="40">
        <f t="shared" si="5"/>
        <v>1.0566409244244374E-3</v>
      </c>
      <c r="E39" s="40">
        <f t="shared" si="5"/>
        <v>-6.8723450632060014E-4</v>
      </c>
      <c r="F39" s="40">
        <f t="shared" si="5"/>
        <v>-1.6904715139152621E-2</v>
      </c>
      <c r="G39" s="41">
        <f t="shared" si="5"/>
        <v>0</v>
      </c>
      <c r="H39" s="31"/>
    </row>
    <row r="40" spans="1:9" s="26" customFormat="1" x14ac:dyDescent="0.25">
      <c r="A40" s="12" t="s">
        <v>233</v>
      </c>
      <c r="B40" s="40">
        <f t="shared" si="4"/>
        <v>6.1787372401270746E-3</v>
      </c>
      <c r="C40" s="40">
        <f t="shared" si="5"/>
        <v>-4.9719978787220453E-3</v>
      </c>
      <c r="D40" s="40">
        <f t="shared" si="5"/>
        <v>-1.0253402201410092E-3</v>
      </c>
      <c r="E40" s="40">
        <f t="shared" si="5"/>
        <v>-1.2674768915143409E-3</v>
      </c>
      <c r="F40" s="40">
        <f t="shared" si="5"/>
        <v>1.0860777502503527E-3</v>
      </c>
      <c r="G40" s="41">
        <f t="shared" si="5"/>
        <v>0</v>
      </c>
      <c r="H40" s="31"/>
    </row>
    <row r="41" spans="1:9" s="26" customFormat="1" x14ac:dyDescent="0.25">
      <c r="A41" s="12" t="s">
        <v>267</v>
      </c>
      <c r="B41" s="40">
        <f t="shared" si="4"/>
        <v>2.9431954991888665E-2</v>
      </c>
      <c r="C41" s="40">
        <f t="shared" si="5"/>
        <v>-5.9253763344250254E-3</v>
      </c>
      <c r="D41" s="40">
        <f t="shared" si="5"/>
        <v>-3.3824477341843628E-3</v>
      </c>
      <c r="E41" s="40">
        <f t="shared" si="5"/>
        <v>1.1132874991756486E-3</v>
      </c>
      <c r="F41" s="40">
        <f t="shared" si="5"/>
        <v>-2.1237418422454912E-2</v>
      </c>
      <c r="G41" s="41">
        <f t="shared" si="5"/>
        <v>0</v>
      </c>
      <c r="H41" s="31"/>
    </row>
    <row r="42" spans="1:9" s="26" customFormat="1" x14ac:dyDescent="0.25">
      <c r="A42" s="12" t="s">
        <v>268</v>
      </c>
      <c r="B42" s="40">
        <f t="shared" si="4"/>
        <v>1.4417551681248364E-2</v>
      </c>
      <c r="C42" s="40">
        <f t="shared" si="5"/>
        <v>-1.6394644222618715E-2</v>
      </c>
      <c r="D42" s="40">
        <f t="shared" si="5"/>
        <v>4.2836129208735918E-3</v>
      </c>
      <c r="E42" s="40">
        <f t="shared" si="5"/>
        <v>4.7170465517087142E-5</v>
      </c>
      <c r="F42" s="40">
        <f t="shared" si="5"/>
        <v>-2.3536908450203231E-3</v>
      </c>
      <c r="G42" s="41">
        <f t="shared" si="5"/>
        <v>0</v>
      </c>
      <c r="H42" s="31"/>
    </row>
    <row r="43" spans="1:9" s="26" customFormat="1" x14ac:dyDescent="0.25">
      <c r="A43" s="12" t="s">
        <v>278</v>
      </c>
      <c r="B43" s="40">
        <f t="shared" si="4"/>
        <v>-2.4036463152099508E-2</v>
      </c>
      <c r="C43" s="40">
        <f t="shared" ref="C43:G43" si="6">C31-C30</f>
        <v>6.4384063646482637E-3</v>
      </c>
      <c r="D43" s="40">
        <f t="shared" si="6"/>
        <v>-3.7826899723193003E-4</v>
      </c>
      <c r="E43" s="40">
        <f t="shared" si="6"/>
        <v>-5.9404848509790218E-4</v>
      </c>
      <c r="F43" s="40">
        <f t="shared" si="6"/>
        <v>1.8570374269781115E-2</v>
      </c>
      <c r="G43" s="40">
        <f t="shared" si="6"/>
        <v>0</v>
      </c>
      <c r="H43" s="31"/>
    </row>
    <row r="44" spans="1:9" s="91" customFormat="1" x14ac:dyDescent="0.25">
      <c r="A44" s="12" t="s">
        <v>279</v>
      </c>
      <c r="B44" s="40">
        <f t="shared" si="4"/>
        <v>1.3048881246774169E-2</v>
      </c>
      <c r="C44" s="40">
        <f t="shared" ref="C44:F44" si="7">C32-C31</f>
        <v>-1.4134177034931167E-2</v>
      </c>
      <c r="D44" s="40">
        <f t="shared" si="7"/>
        <v>-4.7250805324506803E-3</v>
      </c>
      <c r="E44" s="40">
        <f t="shared" si="7"/>
        <v>2.4940493060569536E-3</v>
      </c>
      <c r="F44" s="40">
        <f t="shared" si="7"/>
        <v>3.316327014550674E-3</v>
      </c>
      <c r="G44" s="41">
        <f>SUM(B44:F44)</f>
        <v>-5.0740661672321608E-17</v>
      </c>
      <c r="H44" s="31"/>
    </row>
    <row r="45" spans="1:9" s="26" customFormat="1" x14ac:dyDescent="0.25">
      <c r="A45" s="12"/>
      <c r="B45" s="31"/>
      <c r="C45" s="31"/>
      <c r="D45" s="31"/>
      <c r="E45" s="31"/>
      <c r="F45" s="31"/>
      <c r="G45" s="32"/>
      <c r="H45" s="31"/>
    </row>
    <row r="46" spans="1:9" s="26" customFormat="1" x14ac:dyDescent="0.25">
      <c r="A46" s="96" t="s">
        <v>201</v>
      </c>
      <c r="B46" s="96"/>
      <c r="C46" s="96"/>
      <c r="D46" s="96"/>
      <c r="E46" s="96"/>
      <c r="F46" s="96"/>
      <c r="G46" s="96"/>
      <c r="H46" s="96"/>
      <c r="I46" s="27"/>
    </row>
    <row r="47" spans="1:9" x14ac:dyDescent="0.25">
      <c r="A47" s="18"/>
      <c r="G47" s="19"/>
    </row>
    <row r="48" spans="1:9" x14ac:dyDescent="0.25">
      <c r="A48" s="18"/>
      <c r="G48" s="19"/>
    </row>
    <row r="49" spans="1:7" x14ac:dyDescent="0.25">
      <c r="A49" s="18"/>
      <c r="G49" s="19"/>
    </row>
    <row r="50" spans="1:7" x14ac:dyDescent="0.25">
      <c r="A50" s="18"/>
      <c r="G50" s="19"/>
    </row>
    <row r="51" spans="1:7" x14ac:dyDescent="0.25">
      <c r="A51" s="18"/>
      <c r="G51" s="19"/>
    </row>
    <row r="52" spans="1:7" x14ac:dyDescent="0.25">
      <c r="A52" s="18"/>
      <c r="G52" s="19"/>
    </row>
    <row r="53" spans="1:7" x14ac:dyDescent="0.25">
      <c r="A53" s="18"/>
      <c r="G53" s="19"/>
    </row>
    <row r="54" spans="1:7" x14ac:dyDescent="0.25">
      <c r="A54" s="18"/>
      <c r="G54" s="19"/>
    </row>
    <row r="55" spans="1:7" x14ac:dyDescent="0.25">
      <c r="A55" s="18"/>
      <c r="G55" s="19"/>
    </row>
    <row r="56" spans="1:7" x14ac:dyDescent="0.25">
      <c r="A56" s="18"/>
      <c r="G56" s="19"/>
    </row>
    <row r="57" spans="1:7" x14ac:dyDescent="0.25">
      <c r="A57" s="18"/>
      <c r="G57" s="19"/>
    </row>
    <row r="58" spans="1:7" x14ac:dyDescent="0.25">
      <c r="A58" s="18"/>
      <c r="G58" s="19"/>
    </row>
    <row r="59" spans="1:7" x14ac:dyDescent="0.25">
      <c r="A59" s="18"/>
      <c r="G59" s="19"/>
    </row>
    <row r="60" spans="1:7" x14ac:dyDescent="0.25">
      <c r="A60" s="18"/>
      <c r="G60" s="19"/>
    </row>
    <row r="61" spans="1:7" x14ac:dyDescent="0.25">
      <c r="A61" s="18"/>
      <c r="G61" s="19"/>
    </row>
    <row r="62" spans="1:7" x14ac:dyDescent="0.25">
      <c r="A62" s="18"/>
      <c r="G62" s="19"/>
    </row>
    <row r="63" spans="1:7" x14ac:dyDescent="0.25">
      <c r="A63" s="18"/>
      <c r="G63" s="19"/>
    </row>
    <row r="64" spans="1:7" x14ac:dyDescent="0.25">
      <c r="A64" s="18"/>
      <c r="G64" s="19"/>
    </row>
    <row r="65" spans="1:7" x14ac:dyDescent="0.25">
      <c r="A65" s="18"/>
      <c r="G65" s="19"/>
    </row>
    <row r="66" spans="1:7" x14ac:dyDescent="0.25">
      <c r="A66" s="7" t="s">
        <v>138</v>
      </c>
    </row>
  </sheetData>
  <mergeCells count="9">
    <mergeCell ref="A20:G20"/>
    <mergeCell ref="A33:G33"/>
    <mergeCell ref="A46:H46"/>
    <mergeCell ref="A1:G1"/>
    <mergeCell ref="A2:G2"/>
    <mergeCell ref="A3:G3"/>
    <mergeCell ref="A4:G4"/>
    <mergeCell ref="B5:G5"/>
    <mergeCell ref="A7:G7"/>
  </mergeCells>
  <hyperlinks>
    <hyperlink ref="A66" r:id="rId1"/>
  </hyperlinks>
  <pageMargins left="0.70866141732283472" right="0.70866141732283472" top="0.74803149606299213" bottom="0.74803149606299213" header="0.31496062992125984" footer="0.31496062992125984"/>
  <pageSetup paperSize="9" scale="76"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0"/>
  <sheetViews>
    <sheetView showGridLines="0" zoomScaleNormal="100" workbookViewId="0">
      <pane ySplit="6" topLeftCell="A22" activePane="bottomLeft" state="frozen"/>
      <selection pane="bottomLeft" activeCell="H60" sqref="H60"/>
    </sheetView>
  </sheetViews>
  <sheetFormatPr defaultColWidth="11.5703125" defaultRowHeight="15" x14ac:dyDescent="0.25"/>
  <cols>
    <col min="1" max="1" width="24.7109375" style="10" customWidth="1"/>
    <col min="2" max="27" width="12.7109375" style="10" customWidth="1"/>
    <col min="28" max="244" width="11.5703125" style="10"/>
    <col min="245" max="245" width="51.5703125" style="10" customWidth="1"/>
    <col min="246" max="247" width="11.5703125" style="10"/>
    <col min="248" max="248" width="12" style="10" customWidth="1"/>
    <col min="249" max="500" width="11.5703125" style="10"/>
    <col min="501" max="501" width="51.5703125" style="10" customWidth="1"/>
    <col min="502" max="503" width="11.5703125" style="10"/>
    <col min="504" max="504" width="12" style="10" customWidth="1"/>
    <col min="505" max="756" width="11.5703125" style="10"/>
    <col min="757" max="757" width="51.5703125" style="10" customWidth="1"/>
    <col min="758" max="759" width="11.5703125" style="10"/>
    <col min="760" max="760" width="12" style="10" customWidth="1"/>
    <col min="761" max="1012" width="11.5703125" style="10"/>
    <col min="1013" max="1013" width="51.5703125" style="10" customWidth="1"/>
    <col min="1014" max="1015" width="11.5703125" style="10"/>
    <col min="1016" max="1016" width="12" style="10" customWidth="1"/>
    <col min="1017" max="1268" width="11.5703125" style="10"/>
    <col min="1269" max="1269" width="51.5703125" style="10" customWidth="1"/>
    <col min="1270" max="1271" width="11.5703125" style="10"/>
    <col min="1272" max="1272" width="12" style="10" customWidth="1"/>
    <col min="1273" max="1524" width="11.5703125" style="10"/>
    <col min="1525" max="1525" width="51.5703125" style="10" customWidth="1"/>
    <col min="1526" max="1527" width="11.5703125" style="10"/>
    <col min="1528" max="1528" width="12" style="10" customWidth="1"/>
    <col min="1529" max="1780" width="11.5703125" style="10"/>
    <col min="1781" max="1781" width="51.5703125" style="10" customWidth="1"/>
    <col min="1782" max="1783" width="11.5703125" style="10"/>
    <col min="1784" max="1784" width="12" style="10" customWidth="1"/>
    <col min="1785" max="2036" width="11.5703125" style="10"/>
    <col min="2037" max="2037" width="51.5703125" style="10" customWidth="1"/>
    <col min="2038" max="2039" width="11.5703125" style="10"/>
    <col min="2040" max="2040" width="12" style="10" customWidth="1"/>
    <col min="2041" max="2292" width="11.5703125" style="10"/>
    <col min="2293" max="2293" width="51.5703125" style="10" customWidth="1"/>
    <col min="2294" max="2295" width="11.5703125" style="10"/>
    <col min="2296" max="2296" width="12" style="10" customWidth="1"/>
    <col min="2297" max="2548" width="11.5703125" style="10"/>
    <col min="2549" max="2549" width="51.5703125" style="10" customWidth="1"/>
    <col min="2550" max="2551" width="11.5703125" style="10"/>
    <col min="2552" max="2552" width="12" style="10" customWidth="1"/>
    <col min="2553" max="2804" width="11.5703125" style="10"/>
    <col min="2805" max="2805" width="51.5703125" style="10" customWidth="1"/>
    <col min="2806" max="2807" width="11.5703125" style="10"/>
    <col min="2808" max="2808" width="12" style="10" customWidth="1"/>
    <col min="2809" max="3060" width="11.5703125" style="10"/>
    <col min="3061" max="3061" width="51.5703125" style="10" customWidth="1"/>
    <col min="3062" max="3063" width="11.5703125" style="10"/>
    <col min="3064" max="3064" width="12" style="10" customWidth="1"/>
    <col min="3065" max="3316" width="11.5703125" style="10"/>
    <col min="3317" max="3317" width="51.5703125" style="10" customWidth="1"/>
    <col min="3318" max="3319" width="11.5703125" style="10"/>
    <col min="3320" max="3320" width="12" style="10" customWidth="1"/>
    <col min="3321" max="3572" width="11.5703125" style="10"/>
    <col min="3573" max="3573" width="51.5703125" style="10" customWidth="1"/>
    <col min="3574" max="3575" width="11.5703125" style="10"/>
    <col min="3576" max="3576" width="12" style="10" customWidth="1"/>
    <col min="3577" max="3828" width="11.5703125" style="10"/>
    <col min="3829" max="3829" width="51.5703125" style="10" customWidth="1"/>
    <col min="3830" max="3831" width="11.5703125" style="10"/>
    <col min="3832" max="3832" width="12" style="10" customWidth="1"/>
    <col min="3833" max="4084" width="11.5703125" style="10"/>
    <col min="4085" max="4085" width="51.5703125" style="10" customWidth="1"/>
    <col min="4086" max="4087" width="11.5703125" style="10"/>
    <col min="4088" max="4088" width="12" style="10" customWidth="1"/>
    <col min="4089" max="4340" width="11.5703125" style="10"/>
    <col min="4341" max="4341" width="51.5703125" style="10" customWidth="1"/>
    <col min="4342" max="4343" width="11.5703125" style="10"/>
    <col min="4344" max="4344" width="12" style="10" customWidth="1"/>
    <col min="4345" max="4596" width="11.5703125" style="10"/>
    <col min="4597" max="4597" width="51.5703125" style="10" customWidth="1"/>
    <col min="4598" max="4599" width="11.5703125" style="10"/>
    <col min="4600" max="4600" width="12" style="10" customWidth="1"/>
    <col min="4601" max="4852" width="11.5703125" style="10"/>
    <col min="4853" max="4853" width="51.5703125" style="10" customWidth="1"/>
    <col min="4854" max="4855" width="11.5703125" style="10"/>
    <col min="4856" max="4856" width="12" style="10" customWidth="1"/>
    <col min="4857" max="5108" width="11.5703125" style="10"/>
    <col min="5109" max="5109" width="51.5703125" style="10" customWidth="1"/>
    <col min="5110" max="5111" width="11.5703125" style="10"/>
    <col min="5112" max="5112" width="12" style="10" customWidth="1"/>
    <col min="5113" max="5364" width="11.5703125" style="10"/>
    <col min="5365" max="5365" width="51.5703125" style="10" customWidth="1"/>
    <col min="5366" max="5367" width="11.5703125" style="10"/>
    <col min="5368" max="5368" width="12" style="10" customWidth="1"/>
    <col min="5369" max="5620" width="11.5703125" style="10"/>
    <col min="5621" max="5621" width="51.5703125" style="10" customWidth="1"/>
    <col min="5622" max="5623" width="11.5703125" style="10"/>
    <col min="5624" max="5624" width="12" style="10" customWidth="1"/>
    <col min="5625" max="5876" width="11.5703125" style="10"/>
    <col min="5877" max="5877" width="51.5703125" style="10" customWidth="1"/>
    <col min="5878" max="5879" width="11.5703125" style="10"/>
    <col min="5880" max="5880" width="12" style="10" customWidth="1"/>
    <col min="5881" max="6132" width="11.5703125" style="10"/>
    <col min="6133" max="6133" width="51.5703125" style="10" customWidth="1"/>
    <col min="6134" max="6135" width="11.5703125" style="10"/>
    <col min="6136" max="6136" width="12" style="10" customWidth="1"/>
    <col min="6137" max="6388" width="11.5703125" style="10"/>
    <col min="6389" max="6389" width="51.5703125" style="10" customWidth="1"/>
    <col min="6390" max="6391" width="11.5703125" style="10"/>
    <col min="6392" max="6392" width="12" style="10" customWidth="1"/>
    <col min="6393" max="6644" width="11.5703125" style="10"/>
    <col min="6645" max="6645" width="51.5703125" style="10" customWidth="1"/>
    <col min="6646" max="6647" width="11.5703125" style="10"/>
    <col min="6648" max="6648" width="12" style="10" customWidth="1"/>
    <col min="6649" max="6900" width="11.5703125" style="10"/>
    <col min="6901" max="6901" width="51.5703125" style="10" customWidth="1"/>
    <col min="6902" max="6903" width="11.5703125" style="10"/>
    <col min="6904" max="6904" width="12" style="10" customWidth="1"/>
    <col min="6905" max="7156" width="11.5703125" style="10"/>
    <col min="7157" max="7157" width="51.5703125" style="10" customWidth="1"/>
    <col min="7158" max="7159" width="11.5703125" style="10"/>
    <col min="7160" max="7160" width="12" style="10" customWidth="1"/>
    <col min="7161" max="7412" width="11.5703125" style="10"/>
    <col min="7413" max="7413" width="51.5703125" style="10" customWidth="1"/>
    <col min="7414" max="7415" width="11.5703125" style="10"/>
    <col min="7416" max="7416" width="12" style="10" customWidth="1"/>
    <col min="7417" max="7668" width="11.5703125" style="10"/>
    <col min="7669" max="7669" width="51.5703125" style="10" customWidth="1"/>
    <col min="7670" max="7671" width="11.5703125" style="10"/>
    <col min="7672" max="7672" width="12" style="10" customWidth="1"/>
    <col min="7673" max="7924" width="11.5703125" style="10"/>
    <col min="7925" max="7925" width="51.5703125" style="10" customWidth="1"/>
    <col min="7926" max="7927" width="11.5703125" style="10"/>
    <col min="7928" max="7928" width="12" style="10" customWidth="1"/>
    <col min="7929" max="8180" width="11.5703125" style="10"/>
    <col min="8181" max="8181" width="51.5703125" style="10" customWidth="1"/>
    <col min="8182" max="8183" width="11.5703125" style="10"/>
    <col min="8184" max="8184" width="12" style="10" customWidth="1"/>
    <col min="8185" max="8436" width="11.5703125" style="10"/>
    <col min="8437" max="8437" width="51.5703125" style="10" customWidth="1"/>
    <col min="8438" max="8439" width="11.5703125" style="10"/>
    <col min="8440" max="8440" width="12" style="10" customWidth="1"/>
    <col min="8441" max="8692" width="11.5703125" style="10"/>
    <col min="8693" max="8693" width="51.5703125" style="10" customWidth="1"/>
    <col min="8694" max="8695" width="11.5703125" style="10"/>
    <col min="8696" max="8696" width="12" style="10" customWidth="1"/>
    <col min="8697" max="8948" width="11.5703125" style="10"/>
    <col min="8949" max="8949" width="51.5703125" style="10" customWidth="1"/>
    <col min="8950" max="8951" width="11.5703125" style="10"/>
    <col min="8952" max="8952" width="12" style="10" customWidth="1"/>
    <col min="8953" max="9204" width="11.5703125" style="10"/>
    <col min="9205" max="9205" width="51.5703125" style="10" customWidth="1"/>
    <col min="9206" max="9207" width="11.5703125" style="10"/>
    <col min="9208" max="9208" width="12" style="10" customWidth="1"/>
    <col min="9209" max="9460" width="11.5703125" style="10"/>
    <col min="9461" max="9461" width="51.5703125" style="10" customWidth="1"/>
    <col min="9462" max="9463" width="11.5703125" style="10"/>
    <col min="9464" max="9464" width="12" style="10" customWidth="1"/>
    <col min="9465" max="9716" width="11.5703125" style="10"/>
    <col min="9717" max="9717" width="51.5703125" style="10" customWidth="1"/>
    <col min="9718" max="9719" width="11.5703125" style="10"/>
    <col min="9720" max="9720" width="12" style="10" customWidth="1"/>
    <col min="9721" max="9972" width="11.5703125" style="10"/>
    <col min="9973" max="9973" width="51.5703125" style="10" customWidth="1"/>
    <col min="9974" max="9975" width="11.5703125" style="10"/>
    <col min="9976" max="9976" width="12" style="10" customWidth="1"/>
    <col min="9977" max="10228" width="11.5703125" style="10"/>
    <col min="10229" max="10229" width="51.5703125" style="10" customWidth="1"/>
    <col min="10230" max="10231" width="11.5703125" style="10"/>
    <col min="10232" max="10232" width="12" style="10" customWidth="1"/>
    <col min="10233" max="10484" width="11.5703125" style="10"/>
    <col min="10485" max="10485" width="51.5703125" style="10" customWidth="1"/>
    <col min="10486" max="10487" width="11.5703125" style="10"/>
    <col min="10488" max="10488" width="12" style="10" customWidth="1"/>
    <col min="10489" max="10740" width="11.5703125" style="10"/>
    <col min="10741" max="10741" width="51.5703125" style="10" customWidth="1"/>
    <col min="10742" max="10743" width="11.5703125" style="10"/>
    <col min="10744" max="10744" width="12" style="10" customWidth="1"/>
    <col min="10745" max="10996" width="11.5703125" style="10"/>
    <col min="10997" max="10997" width="51.5703125" style="10" customWidth="1"/>
    <col min="10998" max="10999" width="11.5703125" style="10"/>
    <col min="11000" max="11000" width="12" style="10" customWidth="1"/>
    <col min="11001" max="11252" width="11.5703125" style="10"/>
    <col min="11253" max="11253" width="51.5703125" style="10" customWidth="1"/>
    <col min="11254" max="11255" width="11.5703125" style="10"/>
    <col min="11256" max="11256" width="12" style="10" customWidth="1"/>
    <col min="11257" max="11508" width="11.5703125" style="10"/>
    <col min="11509" max="11509" width="51.5703125" style="10" customWidth="1"/>
    <col min="11510" max="11511" width="11.5703125" style="10"/>
    <col min="11512" max="11512" width="12" style="10" customWidth="1"/>
    <col min="11513" max="11764" width="11.5703125" style="10"/>
    <col min="11765" max="11765" width="51.5703125" style="10" customWidth="1"/>
    <col min="11766" max="11767" width="11.5703125" style="10"/>
    <col min="11768" max="11768" width="12" style="10" customWidth="1"/>
    <col min="11769" max="12020" width="11.5703125" style="10"/>
    <col min="12021" max="12021" width="51.5703125" style="10" customWidth="1"/>
    <col min="12022" max="12023" width="11.5703125" style="10"/>
    <col min="12024" max="12024" width="12" style="10" customWidth="1"/>
    <col min="12025" max="12276" width="11.5703125" style="10"/>
    <col min="12277" max="12277" width="51.5703125" style="10" customWidth="1"/>
    <col min="12278" max="12279" width="11.5703125" style="10"/>
    <col min="12280" max="12280" width="12" style="10" customWidth="1"/>
    <col min="12281" max="12532" width="11.5703125" style="10"/>
    <col min="12533" max="12533" width="51.5703125" style="10" customWidth="1"/>
    <col min="12534" max="12535" width="11.5703125" style="10"/>
    <col min="12536" max="12536" width="12" style="10" customWidth="1"/>
    <col min="12537" max="12788" width="11.5703125" style="10"/>
    <col min="12789" max="12789" width="51.5703125" style="10" customWidth="1"/>
    <col min="12790" max="12791" width="11.5703125" style="10"/>
    <col min="12792" max="12792" width="12" style="10" customWidth="1"/>
    <col min="12793" max="13044" width="11.5703125" style="10"/>
    <col min="13045" max="13045" width="51.5703125" style="10" customWidth="1"/>
    <col min="13046" max="13047" width="11.5703125" style="10"/>
    <col min="13048" max="13048" width="12" style="10" customWidth="1"/>
    <col min="13049" max="13300" width="11.5703125" style="10"/>
    <col min="13301" max="13301" width="51.5703125" style="10" customWidth="1"/>
    <col min="13302" max="13303" width="11.5703125" style="10"/>
    <col min="13304" max="13304" width="12" style="10" customWidth="1"/>
    <col min="13305" max="13556" width="11.5703125" style="10"/>
    <col min="13557" max="13557" width="51.5703125" style="10" customWidth="1"/>
    <col min="13558" max="13559" width="11.5703125" style="10"/>
    <col min="13560" max="13560" width="12" style="10" customWidth="1"/>
    <col min="13561" max="13812" width="11.5703125" style="10"/>
    <col min="13813" max="13813" width="51.5703125" style="10" customWidth="1"/>
    <col min="13814" max="13815" width="11.5703125" style="10"/>
    <col min="13816" max="13816" width="12" style="10" customWidth="1"/>
    <col min="13817" max="14068" width="11.5703125" style="10"/>
    <col min="14069" max="14069" width="51.5703125" style="10" customWidth="1"/>
    <col min="14070" max="14071" width="11.5703125" style="10"/>
    <col min="14072" max="14072" width="12" style="10" customWidth="1"/>
    <col min="14073" max="14324" width="11.5703125" style="10"/>
    <col min="14325" max="14325" width="51.5703125" style="10" customWidth="1"/>
    <col min="14326" max="14327" width="11.5703125" style="10"/>
    <col min="14328" max="14328" width="12" style="10" customWidth="1"/>
    <col min="14329" max="14580" width="11.5703125" style="10"/>
    <col min="14581" max="14581" width="51.5703125" style="10" customWidth="1"/>
    <col min="14582" max="14583" width="11.5703125" style="10"/>
    <col min="14584" max="14584" width="12" style="10" customWidth="1"/>
    <col min="14585" max="14836" width="11.5703125" style="10"/>
    <col min="14837" max="14837" width="51.5703125" style="10" customWidth="1"/>
    <col min="14838" max="14839" width="11.5703125" style="10"/>
    <col min="14840" max="14840" width="12" style="10" customWidth="1"/>
    <col min="14841" max="15092" width="11.5703125" style="10"/>
    <col min="15093" max="15093" width="51.5703125" style="10" customWidth="1"/>
    <col min="15094" max="15095" width="11.5703125" style="10"/>
    <col min="15096" max="15096" width="12" style="10" customWidth="1"/>
    <col min="15097" max="15348" width="11.5703125" style="10"/>
    <col min="15349" max="15349" width="51.5703125" style="10" customWidth="1"/>
    <col min="15350" max="15351" width="11.5703125" style="10"/>
    <col min="15352" max="15352" width="12" style="10" customWidth="1"/>
    <col min="15353" max="15604" width="11.5703125" style="10"/>
    <col min="15605" max="15605" width="51.5703125" style="10" customWidth="1"/>
    <col min="15606" max="15607" width="11.5703125" style="10"/>
    <col min="15608" max="15608" width="12" style="10" customWidth="1"/>
    <col min="15609" max="15860" width="11.5703125" style="10"/>
    <col min="15861" max="15861" width="51.5703125" style="10" customWidth="1"/>
    <col min="15862" max="15863" width="11.5703125" style="10"/>
    <col min="15864" max="15864" width="12" style="10" customWidth="1"/>
    <col min="15865" max="16116" width="11.5703125" style="10"/>
    <col min="16117" max="16117" width="51.5703125" style="10" customWidth="1"/>
    <col min="16118" max="16119" width="11.5703125" style="10"/>
    <col min="16120" max="16120" width="12" style="10" customWidth="1"/>
    <col min="16121" max="16384" width="11.5703125" style="10"/>
  </cols>
  <sheetData>
    <row r="1" spans="1:27" ht="75" customHeight="1" x14ac:dyDescent="0.2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s="26" customFormat="1" ht="15" customHeight="1" x14ac:dyDescent="0.25">
      <c r="A2" s="98" t="s">
        <v>144</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7" s="26" customFormat="1" ht="24.95" customHeight="1" x14ac:dyDescent="0.25">
      <c r="A3" s="99" t="str">
        <f>Contents!A3</f>
        <v>Released: December 2016</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27" s="26" customFormat="1" ht="15" customHeight="1" x14ac:dyDescent="0.25">
      <c r="A4" s="106" t="s">
        <v>178</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1:27" s="26" customFormat="1" ht="15" customHeight="1" x14ac:dyDescent="0.25">
      <c r="A5" s="27"/>
      <c r="B5" s="108" t="s">
        <v>145</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row>
    <row r="6" spans="1:27" s="26" customFormat="1" ht="45.75" x14ac:dyDescent="0.25">
      <c r="A6" s="28" t="s">
        <v>72</v>
      </c>
      <c r="B6" s="29" t="s">
        <v>84</v>
      </c>
      <c r="C6" s="29" t="s">
        <v>85</v>
      </c>
      <c r="D6" s="29" t="s">
        <v>86</v>
      </c>
      <c r="E6" s="29" t="s">
        <v>87</v>
      </c>
      <c r="F6" s="29" t="s">
        <v>15</v>
      </c>
      <c r="G6" s="29" t="s">
        <v>88</v>
      </c>
      <c r="H6" s="29" t="s">
        <v>89</v>
      </c>
      <c r="I6" s="29" t="s">
        <v>101</v>
      </c>
      <c r="J6" s="29" t="s">
        <v>102</v>
      </c>
      <c r="K6" s="29" t="s">
        <v>103</v>
      </c>
      <c r="L6" s="29" t="s">
        <v>104</v>
      </c>
      <c r="M6" s="29" t="s">
        <v>105</v>
      </c>
      <c r="N6" s="29" t="s">
        <v>106</v>
      </c>
      <c r="O6" s="29" t="s">
        <v>91</v>
      </c>
      <c r="P6" s="29" t="s">
        <v>130</v>
      </c>
      <c r="Q6" s="29" t="s">
        <v>16</v>
      </c>
      <c r="R6" s="29" t="s">
        <v>17</v>
      </c>
      <c r="S6" s="29" t="s">
        <v>92</v>
      </c>
      <c r="T6" s="29" t="s">
        <v>93</v>
      </c>
      <c r="U6" s="29" t="s">
        <v>146</v>
      </c>
      <c r="V6" s="29" t="s">
        <v>131</v>
      </c>
      <c r="W6" s="29" t="s">
        <v>132</v>
      </c>
      <c r="X6" s="29" t="s">
        <v>90</v>
      </c>
      <c r="Y6" s="29" t="s">
        <v>94</v>
      </c>
      <c r="Z6" s="29" t="s">
        <v>95</v>
      </c>
      <c r="AA6" s="30" t="s">
        <v>122</v>
      </c>
    </row>
    <row r="7" spans="1:27" s="26" customFormat="1" x14ac:dyDescent="0.25">
      <c r="A7" s="101" t="s">
        <v>54</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s="26" customFormat="1" x14ac:dyDescent="0.25">
      <c r="A8" s="12" t="s">
        <v>4</v>
      </c>
      <c r="B8" s="31">
        <v>340</v>
      </c>
      <c r="C8" s="31"/>
      <c r="D8" s="31">
        <v>106</v>
      </c>
      <c r="E8" s="31">
        <v>76</v>
      </c>
      <c r="F8" s="31">
        <v>935</v>
      </c>
      <c r="G8" s="31">
        <v>26</v>
      </c>
      <c r="H8" s="31">
        <v>23</v>
      </c>
      <c r="I8" s="31">
        <v>7</v>
      </c>
      <c r="J8" s="31">
        <v>0</v>
      </c>
      <c r="K8" s="31">
        <v>13</v>
      </c>
      <c r="L8" s="31">
        <v>39</v>
      </c>
      <c r="M8" s="31">
        <v>86</v>
      </c>
      <c r="N8" s="31">
        <v>4</v>
      </c>
      <c r="O8" s="31">
        <v>70</v>
      </c>
      <c r="P8" s="31">
        <v>138</v>
      </c>
      <c r="Q8" s="31">
        <v>364</v>
      </c>
      <c r="R8" s="31">
        <v>31</v>
      </c>
      <c r="S8" s="31">
        <v>959</v>
      </c>
      <c r="T8" s="31"/>
      <c r="U8" s="31">
        <v>333</v>
      </c>
      <c r="V8" s="31">
        <v>1</v>
      </c>
      <c r="W8" s="31"/>
      <c r="X8" s="31">
        <v>602</v>
      </c>
      <c r="Y8" s="31">
        <v>276</v>
      </c>
      <c r="Z8" s="31">
        <v>219</v>
      </c>
      <c r="AA8" s="32">
        <v>4648</v>
      </c>
    </row>
    <row r="9" spans="1:27" s="26" customFormat="1" x14ac:dyDescent="0.25">
      <c r="A9" s="12" t="s">
        <v>10</v>
      </c>
      <c r="B9" s="31">
        <v>401</v>
      </c>
      <c r="C9" s="31"/>
      <c r="D9" s="31">
        <v>112</v>
      </c>
      <c r="E9" s="31">
        <v>93</v>
      </c>
      <c r="F9" s="31">
        <v>1177</v>
      </c>
      <c r="G9" s="31">
        <v>28</v>
      </c>
      <c r="H9" s="31">
        <v>33</v>
      </c>
      <c r="I9" s="31">
        <v>7</v>
      </c>
      <c r="J9" s="31">
        <v>0</v>
      </c>
      <c r="K9" s="31">
        <v>45</v>
      </c>
      <c r="L9" s="31">
        <v>74</v>
      </c>
      <c r="M9" s="31">
        <v>141</v>
      </c>
      <c r="N9" s="31">
        <v>2</v>
      </c>
      <c r="O9" s="31">
        <v>93</v>
      </c>
      <c r="P9" s="31">
        <v>177</v>
      </c>
      <c r="Q9" s="31">
        <v>427</v>
      </c>
      <c r="R9" s="31">
        <v>22</v>
      </c>
      <c r="S9" s="31">
        <v>1129</v>
      </c>
      <c r="T9" s="31"/>
      <c r="U9" s="31">
        <v>470</v>
      </c>
      <c r="V9" s="31">
        <v>2</v>
      </c>
      <c r="W9" s="31"/>
      <c r="X9" s="31">
        <v>759</v>
      </c>
      <c r="Y9" s="31">
        <v>381</v>
      </c>
      <c r="Z9" s="31">
        <v>212</v>
      </c>
      <c r="AA9" s="32">
        <v>5785</v>
      </c>
    </row>
    <row r="10" spans="1:27" s="26" customFormat="1" x14ac:dyDescent="0.25">
      <c r="A10" s="12" t="s">
        <v>3</v>
      </c>
      <c r="B10" s="31">
        <v>499</v>
      </c>
      <c r="C10" s="31"/>
      <c r="D10" s="31">
        <v>139</v>
      </c>
      <c r="E10" s="31">
        <v>89</v>
      </c>
      <c r="F10" s="31">
        <v>1396</v>
      </c>
      <c r="G10" s="31">
        <v>29</v>
      </c>
      <c r="H10" s="31">
        <v>29</v>
      </c>
      <c r="I10" s="31">
        <v>6</v>
      </c>
      <c r="J10" s="31">
        <v>2</v>
      </c>
      <c r="K10" s="31">
        <v>23</v>
      </c>
      <c r="L10" s="31">
        <v>84</v>
      </c>
      <c r="M10" s="31">
        <v>165</v>
      </c>
      <c r="N10" s="31">
        <v>2</v>
      </c>
      <c r="O10" s="31">
        <v>94</v>
      </c>
      <c r="P10" s="31">
        <v>188</v>
      </c>
      <c r="Q10" s="31">
        <v>498</v>
      </c>
      <c r="R10" s="31">
        <v>32</v>
      </c>
      <c r="S10" s="31">
        <v>1334</v>
      </c>
      <c r="T10" s="31"/>
      <c r="U10" s="31">
        <v>649</v>
      </c>
      <c r="V10" s="31">
        <v>0</v>
      </c>
      <c r="W10" s="31"/>
      <c r="X10" s="31">
        <v>860</v>
      </c>
      <c r="Y10" s="31">
        <v>472</v>
      </c>
      <c r="Z10" s="31">
        <v>275</v>
      </c>
      <c r="AA10" s="32">
        <v>6865</v>
      </c>
    </row>
    <row r="11" spans="1:27" s="26" customFormat="1" x14ac:dyDescent="0.25">
      <c r="A11" s="12" t="s">
        <v>0</v>
      </c>
      <c r="B11" s="31">
        <v>507</v>
      </c>
      <c r="C11" s="31"/>
      <c r="D11" s="31">
        <v>127</v>
      </c>
      <c r="E11" s="31">
        <v>86</v>
      </c>
      <c r="F11" s="31">
        <v>1517</v>
      </c>
      <c r="G11" s="31">
        <v>28</v>
      </c>
      <c r="H11" s="31">
        <v>27</v>
      </c>
      <c r="I11" s="31">
        <v>15</v>
      </c>
      <c r="J11" s="31">
        <v>0</v>
      </c>
      <c r="K11" s="31">
        <v>12</v>
      </c>
      <c r="L11" s="31">
        <v>50</v>
      </c>
      <c r="M11" s="31">
        <v>198</v>
      </c>
      <c r="N11" s="31">
        <v>3</v>
      </c>
      <c r="O11" s="31">
        <v>90</v>
      </c>
      <c r="P11" s="31">
        <v>234</v>
      </c>
      <c r="Q11" s="31">
        <v>434</v>
      </c>
      <c r="R11" s="31">
        <v>33</v>
      </c>
      <c r="S11" s="31">
        <v>1371</v>
      </c>
      <c r="T11" s="31"/>
      <c r="U11" s="31">
        <v>643</v>
      </c>
      <c r="V11" s="31">
        <v>0</v>
      </c>
      <c r="W11" s="31"/>
      <c r="X11" s="31">
        <v>860</v>
      </c>
      <c r="Y11" s="31">
        <v>438</v>
      </c>
      <c r="Z11" s="31">
        <v>260</v>
      </c>
      <c r="AA11" s="32">
        <v>6933</v>
      </c>
    </row>
    <row r="12" spans="1:27" s="26" customFormat="1" x14ac:dyDescent="0.25">
      <c r="A12" s="12" t="s">
        <v>1</v>
      </c>
      <c r="B12" s="31">
        <v>531</v>
      </c>
      <c r="C12" s="31">
        <v>85</v>
      </c>
      <c r="D12" s="31">
        <v>150</v>
      </c>
      <c r="E12" s="31">
        <v>111</v>
      </c>
      <c r="F12" s="31">
        <v>1760</v>
      </c>
      <c r="G12" s="31">
        <v>53</v>
      </c>
      <c r="H12" s="31">
        <v>106</v>
      </c>
      <c r="I12" s="31">
        <v>20</v>
      </c>
      <c r="J12" s="31">
        <v>1</v>
      </c>
      <c r="K12" s="31">
        <v>13</v>
      </c>
      <c r="L12" s="31">
        <v>65</v>
      </c>
      <c r="M12" s="31">
        <v>164</v>
      </c>
      <c r="N12" s="31">
        <v>3</v>
      </c>
      <c r="O12" s="31">
        <v>86</v>
      </c>
      <c r="P12" s="31">
        <v>257</v>
      </c>
      <c r="Q12" s="31">
        <v>506</v>
      </c>
      <c r="R12" s="31">
        <v>40</v>
      </c>
      <c r="S12" s="31">
        <v>1787</v>
      </c>
      <c r="T12" s="31">
        <v>149</v>
      </c>
      <c r="U12" s="31"/>
      <c r="V12" s="31">
        <v>13</v>
      </c>
      <c r="W12" s="31">
        <v>210</v>
      </c>
      <c r="X12" s="31">
        <v>904</v>
      </c>
      <c r="Y12" s="31">
        <v>457</v>
      </c>
      <c r="Z12" s="31">
        <v>262</v>
      </c>
      <c r="AA12" s="32">
        <v>7733</v>
      </c>
    </row>
    <row r="13" spans="1:27" s="26" customFormat="1" x14ac:dyDescent="0.25">
      <c r="A13" s="12" t="s">
        <v>2</v>
      </c>
      <c r="B13" s="31">
        <v>561</v>
      </c>
      <c r="C13" s="31">
        <v>71</v>
      </c>
      <c r="D13" s="31">
        <v>147</v>
      </c>
      <c r="E13" s="31">
        <v>108</v>
      </c>
      <c r="F13" s="31">
        <v>1905</v>
      </c>
      <c r="G13" s="31">
        <v>49</v>
      </c>
      <c r="H13" s="31">
        <v>97</v>
      </c>
      <c r="I13" s="31">
        <v>19</v>
      </c>
      <c r="J13" s="31">
        <v>0</v>
      </c>
      <c r="K13" s="31">
        <v>12</v>
      </c>
      <c r="L13" s="31">
        <v>112</v>
      </c>
      <c r="M13" s="31">
        <v>203</v>
      </c>
      <c r="N13" s="31">
        <v>2</v>
      </c>
      <c r="O13" s="31">
        <v>108</v>
      </c>
      <c r="P13" s="31">
        <v>254</v>
      </c>
      <c r="Q13" s="31">
        <v>511</v>
      </c>
      <c r="R13" s="31">
        <v>86</v>
      </c>
      <c r="S13" s="31">
        <v>1735</v>
      </c>
      <c r="T13" s="31">
        <v>159</v>
      </c>
      <c r="U13" s="31"/>
      <c r="V13" s="31">
        <v>13</v>
      </c>
      <c r="W13" s="31">
        <v>234</v>
      </c>
      <c r="X13" s="31">
        <v>818</v>
      </c>
      <c r="Y13" s="31">
        <v>472</v>
      </c>
      <c r="Z13" s="31">
        <v>227</v>
      </c>
      <c r="AA13" s="32">
        <v>7903</v>
      </c>
    </row>
    <row r="14" spans="1:27" s="26" customFormat="1" x14ac:dyDescent="0.25">
      <c r="A14" s="12" t="s">
        <v>231</v>
      </c>
      <c r="B14" s="31">
        <v>611</v>
      </c>
      <c r="C14" s="31">
        <v>114</v>
      </c>
      <c r="D14" s="31">
        <v>213</v>
      </c>
      <c r="E14" s="31">
        <v>100</v>
      </c>
      <c r="F14" s="31">
        <v>1862</v>
      </c>
      <c r="G14" s="31">
        <v>95</v>
      </c>
      <c r="H14" s="31">
        <v>110</v>
      </c>
      <c r="I14" s="31">
        <v>22</v>
      </c>
      <c r="J14" s="31">
        <v>1</v>
      </c>
      <c r="K14" s="31">
        <v>12</v>
      </c>
      <c r="L14" s="31">
        <v>52</v>
      </c>
      <c r="M14" s="31">
        <v>150</v>
      </c>
      <c r="N14" s="31">
        <v>9</v>
      </c>
      <c r="O14" s="31">
        <v>94</v>
      </c>
      <c r="P14" s="31">
        <v>212</v>
      </c>
      <c r="Q14" s="31">
        <v>474</v>
      </c>
      <c r="R14" s="31">
        <v>58</v>
      </c>
      <c r="S14" s="31">
        <v>1887</v>
      </c>
      <c r="T14" s="31">
        <v>153</v>
      </c>
      <c r="U14" s="31"/>
      <c r="V14" s="31">
        <v>23</v>
      </c>
      <c r="W14" s="31">
        <v>244</v>
      </c>
      <c r="X14" s="31">
        <v>864</v>
      </c>
      <c r="Y14" s="31">
        <v>448</v>
      </c>
      <c r="Z14" s="31">
        <v>246</v>
      </c>
      <c r="AA14" s="32">
        <f t="shared" ref="AA14:AA19" si="0">SUM(B14:Z14)</f>
        <v>8054</v>
      </c>
    </row>
    <row r="15" spans="1:27" s="26" customFormat="1" x14ac:dyDescent="0.25">
      <c r="A15" s="12" t="s">
        <v>233</v>
      </c>
      <c r="B15" s="31">
        <v>929</v>
      </c>
      <c r="C15" s="31">
        <v>138</v>
      </c>
      <c r="D15" s="31">
        <v>194</v>
      </c>
      <c r="E15" s="31">
        <v>122</v>
      </c>
      <c r="F15" s="31">
        <v>2229</v>
      </c>
      <c r="G15" s="31">
        <v>78</v>
      </c>
      <c r="H15" s="31">
        <v>177</v>
      </c>
      <c r="I15" s="31">
        <v>12</v>
      </c>
      <c r="J15" s="31">
        <v>1</v>
      </c>
      <c r="K15" s="31">
        <v>25</v>
      </c>
      <c r="L15" s="31">
        <v>56</v>
      </c>
      <c r="M15" s="31">
        <v>197</v>
      </c>
      <c r="N15" s="31">
        <v>7</v>
      </c>
      <c r="O15" s="31">
        <v>124</v>
      </c>
      <c r="P15" s="31">
        <v>257</v>
      </c>
      <c r="Q15" s="31">
        <v>574</v>
      </c>
      <c r="R15" s="31">
        <v>68</v>
      </c>
      <c r="S15" s="31">
        <v>2369</v>
      </c>
      <c r="T15" s="31">
        <v>230</v>
      </c>
      <c r="U15" s="31"/>
      <c r="V15" s="31">
        <v>27</v>
      </c>
      <c r="W15" s="31">
        <v>344</v>
      </c>
      <c r="X15" s="31">
        <v>1024</v>
      </c>
      <c r="Y15" s="31">
        <v>607</v>
      </c>
      <c r="Z15" s="31">
        <v>285</v>
      </c>
      <c r="AA15" s="32">
        <f t="shared" si="0"/>
        <v>10074</v>
      </c>
    </row>
    <row r="16" spans="1:27" s="26" customFormat="1" x14ac:dyDescent="0.25">
      <c r="A16" s="12" t="s">
        <v>267</v>
      </c>
      <c r="B16" s="31">
        <v>817</v>
      </c>
      <c r="C16" s="31">
        <v>95</v>
      </c>
      <c r="D16" s="31">
        <v>238</v>
      </c>
      <c r="E16" s="31">
        <v>81</v>
      </c>
      <c r="F16" s="31">
        <v>2245</v>
      </c>
      <c r="G16" s="31">
        <v>55</v>
      </c>
      <c r="H16" s="31">
        <v>158</v>
      </c>
      <c r="I16" s="31">
        <v>14</v>
      </c>
      <c r="J16" s="31">
        <v>2</v>
      </c>
      <c r="K16" s="31">
        <v>11</v>
      </c>
      <c r="L16" s="31">
        <v>98</v>
      </c>
      <c r="M16" s="31">
        <v>142</v>
      </c>
      <c r="N16" s="31">
        <v>6</v>
      </c>
      <c r="O16" s="31">
        <v>100</v>
      </c>
      <c r="P16" s="31">
        <v>240</v>
      </c>
      <c r="Q16" s="31">
        <v>532</v>
      </c>
      <c r="R16" s="31">
        <v>64</v>
      </c>
      <c r="S16" s="31">
        <v>2220</v>
      </c>
      <c r="T16" s="31">
        <v>196</v>
      </c>
      <c r="U16" s="31"/>
      <c r="V16" s="31">
        <v>24</v>
      </c>
      <c r="W16" s="31">
        <v>290</v>
      </c>
      <c r="X16" s="31">
        <v>904</v>
      </c>
      <c r="Y16" s="31">
        <v>493</v>
      </c>
      <c r="Z16" s="31">
        <v>229</v>
      </c>
      <c r="AA16" s="32">
        <f t="shared" si="0"/>
        <v>9254</v>
      </c>
    </row>
    <row r="17" spans="1:28" s="26" customFormat="1" x14ac:dyDescent="0.25">
      <c r="A17" s="12" t="s">
        <v>268</v>
      </c>
      <c r="B17" s="31">
        <v>916</v>
      </c>
      <c r="C17" s="31">
        <v>143</v>
      </c>
      <c r="D17" s="31">
        <v>195</v>
      </c>
      <c r="E17" s="31">
        <v>102</v>
      </c>
      <c r="F17" s="31">
        <v>2153</v>
      </c>
      <c r="G17" s="31">
        <v>73</v>
      </c>
      <c r="H17" s="31">
        <v>179</v>
      </c>
      <c r="I17" s="31">
        <v>19</v>
      </c>
      <c r="J17" s="31">
        <v>3</v>
      </c>
      <c r="K17" s="31">
        <v>8</v>
      </c>
      <c r="L17" s="31">
        <v>54</v>
      </c>
      <c r="M17" s="31">
        <v>147</v>
      </c>
      <c r="N17" s="31">
        <v>7</v>
      </c>
      <c r="O17" s="31">
        <v>92</v>
      </c>
      <c r="P17" s="31">
        <v>223</v>
      </c>
      <c r="Q17" s="31">
        <v>463</v>
      </c>
      <c r="R17" s="31">
        <v>108</v>
      </c>
      <c r="S17" s="31">
        <v>2482</v>
      </c>
      <c r="T17" s="31">
        <v>187</v>
      </c>
      <c r="U17" s="31"/>
      <c r="V17" s="31">
        <v>11</v>
      </c>
      <c r="W17" s="31">
        <v>272</v>
      </c>
      <c r="X17" s="31">
        <v>870</v>
      </c>
      <c r="Y17" s="31">
        <v>508</v>
      </c>
      <c r="Z17" s="31">
        <v>244</v>
      </c>
      <c r="AA17" s="32">
        <f t="shared" si="0"/>
        <v>9459</v>
      </c>
    </row>
    <row r="18" spans="1:28" s="26" customFormat="1" x14ac:dyDescent="0.25">
      <c r="A18" s="12" t="s">
        <v>278</v>
      </c>
      <c r="B18" s="31">
        <v>870</v>
      </c>
      <c r="C18" s="31">
        <v>73</v>
      </c>
      <c r="D18" s="31">
        <v>146</v>
      </c>
      <c r="E18" s="31">
        <v>74</v>
      </c>
      <c r="F18" s="31">
        <v>1771</v>
      </c>
      <c r="G18" s="31">
        <v>64</v>
      </c>
      <c r="H18" s="31">
        <v>144</v>
      </c>
      <c r="I18" s="31">
        <v>8</v>
      </c>
      <c r="J18" s="31">
        <v>2</v>
      </c>
      <c r="K18" s="31">
        <v>3</v>
      </c>
      <c r="L18" s="31">
        <v>34</v>
      </c>
      <c r="M18" s="31">
        <v>96</v>
      </c>
      <c r="N18" s="31">
        <v>4</v>
      </c>
      <c r="O18" s="31">
        <v>85</v>
      </c>
      <c r="P18" s="31">
        <v>182</v>
      </c>
      <c r="Q18" s="31">
        <v>432</v>
      </c>
      <c r="R18" s="31">
        <v>166</v>
      </c>
      <c r="S18" s="31">
        <v>2351</v>
      </c>
      <c r="T18" s="31">
        <v>184</v>
      </c>
      <c r="U18" s="31"/>
      <c r="V18" s="31">
        <v>21</v>
      </c>
      <c r="W18" s="31">
        <v>223</v>
      </c>
      <c r="X18" s="31">
        <v>739</v>
      </c>
      <c r="Y18" s="31">
        <v>458</v>
      </c>
      <c r="Z18" s="31">
        <v>224</v>
      </c>
      <c r="AA18" s="32">
        <f t="shared" si="0"/>
        <v>8354</v>
      </c>
    </row>
    <row r="19" spans="1:28" s="91" customFormat="1" x14ac:dyDescent="0.25">
      <c r="A19" s="12" t="s">
        <v>279</v>
      </c>
      <c r="B19" s="31">
        <v>928</v>
      </c>
      <c r="C19" s="31">
        <v>83</v>
      </c>
      <c r="D19" s="31">
        <v>165</v>
      </c>
      <c r="E19" s="31">
        <v>100</v>
      </c>
      <c r="F19" s="31">
        <v>1964</v>
      </c>
      <c r="G19" s="31">
        <v>94</v>
      </c>
      <c r="H19" s="31">
        <v>184</v>
      </c>
      <c r="I19" s="31">
        <v>15</v>
      </c>
      <c r="J19" s="31">
        <v>10</v>
      </c>
      <c r="K19" s="31">
        <v>15</v>
      </c>
      <c r="L19" s="31">
        <v>32</v>
      </c>
      <c r="M19" s="31">
        <v>133</v>
      </c>
      <c r="N19" s="31">
        <v>13</v>
      </c>
      <c r="O19" s="31">
        <v>89</v>
      </c>
      <c r="P19" s="31">
        <v>225</v>
      </c>
      <c r="Q19" s="31">
        <v>387</v>
      </c>
      <c r="R19" s="31">
        <v>193</v>
      </c>
      <c r="S19" s="31">
        <v>2889</v>
      </c>
      <c r="T19" s="31">
        <v>196</v>
      </c>
      <c r="V19" s="31">
        <v>41</v>
      </c>
      <c r="W19" s="31">
        <v>194</v>
      </c>
      <c r="X19" s="31">
        <v>768</v>
      </c>
      <c r="Y19" s="31">
        <v>546</v>
      </c>
      <c r="Z19" s="31">
        <v>201</v>
      </c>
      <c r="AA19" s="32">
        <f t="shared" si="0"/>
        <v>9465</v>
      </c>
    </row>
    <row r="20" spans="1:28" s="26" customFormat="1" x14ac:dyDescent="0.25">
      <c r="A20" s="94" t="s">
        <v>55</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31"/>
    </row>
    <row r="21" spans="1:28" s="26" customFormat="1" x14ac:dyDescent="0.25">
      <c r="A21" s="12" t="s">
        <v>4</v>
      </c>
      <c r="B21" s="40">
        <v>7.3149741824440617E-2</v>
      </c>
      <c r="C21" s="40"/>
      <c r="D21" s="40">
        <v>2.2805507745266781E-2</v>
      </c>
      <c r="E21" s="40">
        <v>1.6351118760757316E-2</v>
      </c>
      <c r="F21" s="40">
        <v>0.20116179001721171</v>
      </c>
      <c r="G21" s="40">
        <v>5.5938037865748708E-3</v>
      </c>
      <c r="H21" s="40">
        <v>4.9483648881239245E-3</v>
      </c>
      <c r="I21" s="40">
        <v>1.5060240963855422E-3</v>
      </c>
      <c r="J21" s="40">
        <v>0</v>
      </c>
      <c r="K21" s="40">
        <v>2.7969018932874354E-3</v>
      </c>
      <c r="L21" s="40">
        <v>8.3907056798623071E-3</v>
      </c>
      <c r="M21" s="40">
        <v>1.8502581755593803E-2</v>
      </c>
      <c r="N21" s="40">
        <v>8.6058519793459555E-4</v>
      </c>
      <c r="O21" s="40">
        <v>1.5060240963855422E-2</v>
      </c>
      <c r="P21" s="40">
        <v>2.9690189328743545E-2</v>
      </c>
      <c r="Q21" s="40">
        <v>7.8313253012048195E-2</v>
      </c>
      <c r="R21" s="40">
        <v>6.6695352839931154E-3</v>
      </c>
      <c r="S21" s="40">
        <v>0.20632530120481929</v>
      </c>
      <c r="T21" s="40"/>
      <c r="U21" s="40">
        <v>7.1643717728055084E-2</v>
      </c>
      <c r="V21" s="40">
        <v>2.1514629948364889E-4</v>
      </c>
      <c r="W21" s="40"/>
      <c r="X21" s="40">
        <v>0.12951807228915663</v>
      </c>
      <c r="Y21" s="40">
        <v>5.938037865748709E-2</v>
      </c>
      <c r="Z21" s="40">
        <v>4.7117039586919103E-2</v>
      </c>
      <c r="AA21" s="41">
        <v>1</v>
      </c>
      <c r="AB21" s="31"/>
    </row>
    <row r="22" spans="1:28" s="26" customFormat="1" x14ac:dyDescent="0.25">
      <c r="A22" s="12" t="s">
        <v>10</v>
      </c>
      <c r="B22" s="40">
        <v>6.9317199654278308E-2</v>
      </c>
      <c r="C22" s="40"/>
      <c r="D22" s="40">
        <v>1.9360414866032842E-2</v>
      </c>
      <c r="E22" s="40">
        <v>1.6076058772687987E-2</v>
      </c>
      <c r="F22" s="40">
        <v>0.20345721694036301</v>
      </c>
      <c r="G22" s="40">
        <v>4.8401037165082105E-3</v>
      </c>
      <c r="H22" s="40">
        <v>5.7044079515989627E-3</v>
      </c>
      <c r="I22" s="40">
        <v>1.2100259291270526E-3</v>
      </c>
      <c r="J22" s="40">
        <v>0</v>
      </c>
      <c r="K22" s="40">
        <v>7.7787381158167671E-3</v>
      </c>
      <c r="L22" s="40">
        <v>1.2791702679343129E-2</v>
      </c>
      <c r="M22" s="40">
        <v>2.4373379429559205E-2</v>
      </c>
      <c r="N22" s="40">
        <v>3.4572169403630077E-4</v>
      </c>
      <c r="O22" s="40">
        <v>1.6076058772687987E-2</v>
      </c>
      <c r="P22" s="40">
        <v>3.0596369922212621E-2</v>
      </c>
      <c r="Q22" s="40">
        <v>7.3811581676750213E-2</v>
      </c>
      <c r="R22" s="40">
        <v>3.8029386343993088E-3</v>
      </c>
      <c r="S22" s="40">
        <v>0.19515989628349178</v>
      </c>
      <c r="T22" s="40"/>
      <c r="U22" s="40">
        <v>8.1244598098530685E-2</v>
      </c>
      <c r="V22" s="40">
        <v>3.4572169403630077E-4</v>
      </c>
      <c r="W22" s="40"/>
      <c r="X22" s="40">
        <v>0.13120138288677616</v>
      </c>
      <c r="Y22" s="40">
        <v>6.5859982713915299E-2</v>
      </c>
      <c r="Z22" s="40">
        <v>3.6646499567847886E-2</v>
      </c>
      <c r="AA22" s="41">
        <v>1</v>
      </c>
      <c r="AB22" s="31"/>
    </row>
    <row r="23" spans="1:28" s="26" customFormat="1" x14ac:dyDescent="0.25">
      <c r="A23" s="12" t="s">
        <v>3</v>
      </c>
      <c r="B23" s="40">
        <v>7.2687545520757471E-2</v>
      </c>
      <c r="C23" s="40"/>
      <c r="D23" s="40">
        <v>2.02476329206118E-2</v>
      </c>
      <c r="E23" s="40">
        <v>1.2964311726147123E-2</v>
      </c>
      <c r="F23" s="40">
        <v>0.20335032774945375</v>
      </c>
      <c r="G23" s="40">
        <v>4.2243262927895119E-3</v>
      </c>
      <c r="H23" s="40">
        <v>4.2243262927895119E-3</v>
      </c>
      <c r="I23" s="40">
        <v>8.7399854333576111E-4</v>
      </c>
      <c r="J23" s="40">
        <v>2.9133284777858702E-4</v>
      </c>
      <c r="K23" s="40">
        <v>3.350327749453751E-3</v>
      </c>
      <c r="L23" s="40">
        <v>1.2235979606700656E-2</v>
      </c>
      <c r="M23" s="40">
        <v>2.4034959941733429E-2</v>
      </c>
      <c r="N23" s="40">
        <v>2.9133284777858702E-4</v>
      </c>
      <c r="O23" s="40">
        <v>1.3692643845593591E-2</v>
      </c>
      <c r="P23" s="40">
        <v>2.7385287691187182E-2</v>
      </c>
      <c r="Q23" s="40">
        <v>7.254187909686817E-2</v>
      </c>
      <c r="R23" s="40">
        <v>4.6613255644573923E-3</v>
      </c>
      <c r="S23" s="40">
        <v>0.19431900946831757</v>
      </c>
      <c r="T23" s="40"/>
      <c r="U23" s="40">
        <v>9.4537509104151499E-2</v>
      </c>
      <c r="V23" s="40">
        <v>0</v>
      </c>
      <c r="W23" s="40"/>
      <c r="X23" s="40">
        <v>0.12527312454479242</v>
      </c>
      <c r="Y23" s="40">
        <v>6.8754552075746544E-2</v>
      </c>
      <c r="Z23" s="40">
        <v>4.0058266569555717E-2</v>
      </c>
      <c r="AA23" s="41">
        <v>1</v>
      </c>
      <c r="AB23" s="31"/>
    </row>
    <row r="24" spans="1:28" s="26" customFormat="1" x14ac:dyDescent="0.25">
      <c r="A24" s="12" t="s">
        <v>0</v>
      </c>
      <c r="B24" s="40">
        <v>7.3128515794028556E-2</v>
      </c>
      <c r="C24" s="40"/>
      <c r="D24" s="40">
        <v>1.8318188374441078E-2</v>
      </c>
      <c r="E24" s="40">
        <v>1.2404442521275061E-2</v>
      </c>
      <c r="F24" s="40">
        <v>0.21880859656714266</v>
      </c>
      <c r="G24" s="40">
        <v>4.0386557046011825E-3</v>
      </c>
      <c r="H24" s="40">
        <v>3.8944180008654264E-3</v>
      </c>
      <c r="I24" s="40">
        <v>2.1635655560363477E-3</v>
      </c>
      <c r="J24" s="40">
        <v>0</v>
      </c>
      <c r="K24" s="40">
        <v>1.7308524448290783E-3</v>
      </c>
      <c r="L24" s="40">
        <v>7.211885186787826E-3</v>
      </c>
      <c r="M24" s="40">
        <v>2.8559065339679793E-2</v>
      </c>
      <c r="N24" s="40">
        <v>4.3271311120726956E-4</v>
      </c>
      <c r="O24" s="40">
        <v>1.2981393336218087E-2</v>
      </c>
      <c r="P24" s="40">
        <v>3.375162267416703E-2</v>
      </c>
      <c r="Q24" s="40">
        <v>6.2599163421318327E-2</v>
      </c>
      <c r="R24" s="40">
        <v>4.7598442232799658E-3</v>
      </c>
      <c r="S24" s="40">
        <v>0.1977498918217222</v>
      </c>
      <c r="T24" s="40"/>
      <c r="U24" s="40">
        <v>9.2744843502091445E-2</v>
      </c>
      <c r="V24" s="40">
        <v>0</v>
      </c>
      <c r="W24" s="40"/>
      <c r="X24" s="40">
        <v>0.12404442521275061</v>
      </c>
      <c r="Y24" s="40">
        <v>6.3176114236261363E-2</v>
      </c>
      <c r="Z24" s="40">
        <v>3.7501802971296697E-2</v>
      </c>
      <c r="AA24" s="41">
        <v>1</v>
      </c>
      <c r="AB24" s="31"/>
    </row>
    <row r="25" spans="1:28" s="26" customFormat="1" x14ac:dyDescent="0.25">
      <c r="A25" s="12" t="s">
        <v>1</v>
      </c>
      <c r="B25" s="40">
        <v>6.8666752877279191E-2</v>
      </c>
      <c r="C25" s="40">
        <v>1.0991853097116255E-2</v>
      </c>
      <c r="D25" s="40">
        <v>1.9397387818440449E-2</v>
      </c>
      <c r="E25" s="40">
        <v>1.4354066985645933E-2</v>
      </c>
      <c r="F25" s="40">
        <v>0.22759601706970128</v>
      </c>
      <c r="G25" s="40">
        <v>6.853743695848959E-3</v>
      </c>
      <c r="H25" s="40">
        <v>1.3707487391697918E-2</v>
      </c>
      <c r="I25" s="40">
        <v>2.58631837579206E-3</v>
      </c>
      <c r="J25" s="40">
        <v>1.2931591878960301E-4</v>
      </c>
      <c r="K25" s="40">
        <v>1.681106944264839E-3</v>
      </c>
      <c r="L25" s="40">
        <v>8.4055347213241958E-3</v>
      </c>
      <c r="M25" s="40">
        <v>2.1207810681494892E-2</v>
      </c>
      <c r="N25" s="40">
        <v>3.8794775636880898E-4</v>
      </c>
      <c r="O25" s="40">
        <v>1.1121169015905858E-2</v>
      </c>
      <c r="P25" s="40">
        <v>3.3234191128927969E-2</v>
      </c>
      <c r="Q25" s="40">
        <v>6.5433854907539113E-2</v>
      </c>
      <c r="R25" s="40">
        <v>5.17263675158412E-3</v>
      </c>
      <c r="S25" s="40">
        <v>0.23108754687702057</v>
      </c>
      <c r="T25" s="40">
        <v>1.9268071899650848E-2</v>
      </c>
      <c r="U25" s="40"/>
      <c r="V25" s="40">
        <v>1.681106944264839E-3</v>
      </c>
      <c r="W25" s="40">
        <v>2.715634294581663E-2</v>
      </c>
      <c r="X25" s="40">
        <v>0.11690159058580112</v>
      </c>
      <c r="Y25" s="40">
        <v>5.9097374886848568E-2</v>
      </c>
      <c r="Z25" s="40">
        <v>3.3880770722875986E-2</v>
      </c>
      <c r="AA25" s="41">
        <v>1</v>
      </c>
      <c r="AB25" s="31"/>
    </row>
    <row r="26" spans="1:28" s="26" customFormat="1" x14ac:dyDescent="0.25">
      <c r="A26" s="12" t="s">
        <v>2</v>
      </c>
      <c r="B26" s="40">
        <v>7.0985701632291537E-2</v>
      </c>
      <c r="C26" s="40">
        <v>8.9839301531064158E-3</v>
      </c>
      <c r="D26" s="40">
        <v>1.8600531443755536E-2</v>
      </c>
      <c r="E26" s="40">
        <v>1.3665696570922434E-2</v>
      </c>
      <c r="F26" s="40">
        <v>0.24104770340377071</v>
      </c>
      <c r="G26" s="40">
        <v>6.2001771479185119E-3</v>
      </c>
      <c r="H26" s="40">
        <v>1.2273820068328483E-2</v>
      </c>
      <c r="I26" s="40">
        <v>2.40415032266228E-3</v>
      </c>
      <c r="J26" s="40">
        <v>0</v>
      </c>
      <c r="K26" s="40">
        <v>1.5184107301024928E-3</v>
      </c>
      <c r="L26" s="40">
        <v>1.4171833480956599E-2</v>
      </c>
      <c r="M26" s="40">
        <v>2.5686448184233834E-2</v>
      </c>
      <c r="N26" s="40">
        <v>2.5306845501708213E-4</v>
      </c>
      <c r="O26" s="40">
        <v>1.3665696570922434E-2</v>
      </c>
      <c r="P26" s="40">
        <v>3.2139693787169431E-2</v>
      </c>
      <c r="Q26" s="40">
        <v>6.4658990256864488E-2</v>
      </c>
      <c r="R26" s="40">
        <v>1.0881943565734532E-2</v>
      </c>
      <c r="S26" s="40">
        <v>0.21953688472731875</v>
      </c>
      <c r="T26" s="40">
        <v>2.0118942173858029E-2</v>
      </c>
      <c r="U26" s="40"/>
      <c r="V26" s="40">
        <v>1.6449449576110338E-3</v>
      </c>
      <c r="W26" s="40">
        <v>2.9609009236998607E-2</v>
      </c>
      <c r="X26" s="40">
        <v>0.10350499810198659</v>
      </c>
      <c r="Y26" s="40">
        <v>5.9724155384031377E-2</v>
      </c>
      <c r="Z26" s="40">
        <v>2.8723269644438821E-2</v>
      </c>
      <c r="AA26" s="41">
        <v>1</v>
      </c>
      <c r="AB26" s="31"/>
    </row>
    <row r="27" spans="1:28" s="26" customFormat="1" x14ac:dyDescent="0.25">
      <c r="A27" s="12" t="s">
        <v>231</v>
      </c>
      <c r="B27" s="40">
        <f t="shared" ref="B27:B32" si="1">B14/$AA14</f>
        <v>7.5862925254531907E-2</v>
      </c>
      <c r="C27" s="40">
        <f t="shared" ref="C27:E27" si="2">C14/$AA14</f>
        <v>1.4154457412465855E-2</v>
      </c>
      <c r="D27" s="40">
        <f t="shared" si="2"/>
        <v>2.6446486218028309E-2</v>
      </c>
      <c r="E27" s="40">
        <f t="shared" si="2"/>
        <v>1.2416190712689347E-2</v>
      </c>
      <c r="F27" s="40">
        <f t="shared" ref="F27:Z27" si="3">F14/$AA14</f>
        <v>0.23118947107027563</v>
      </c>
      <c r="G27" s="40">
        <f t="shared" si="3"/>
        <v>1.179538117705488E-2</v>
      </c>
      <c r="H27" s="40">
        <f t="shared" si="3"/>
        <v>1.3657809783958282E-2</v>
      </c>
      <c r="I27" s="40">
        <f t="shared" si="3"/>
        <v>2.7315619567916563E-3</v>
      </c>
      <c r="J27" s="40">
        <f t="shared" si="3"/>
        <v>1.2416190712689348E-4</v>
      </c>
      <c r="K27" s="40">
        <f t="shared" si="3"/>
        <v>1.4899428855227217E-3</v>
      </c>
      <c r="L27" s="40">
        <f t="shared" si="3"/>
        <v>6.4564191705984604E-3</v>
      </c>
      <c r="M27" s="40">
        <f t="shared" si="3"/>
        <v>1.8624286069034022E-2</v>
      </c>
      <c r="N27" s="40">
        <f t="shared" si="3"/>
        <v>1.1174571641420412E-3</v>
      </c>
      <c r="O27" s="40">
        <f t="shared" si="3"/>
        <v>1.1671219269927986E-2</v>
      </c>
      <c r="P27" s="40">
        <f t="shared" si="3"/>
        <v>2.6322324310901417E-2</v>
      </c>
      <c r="Q27" s="40">
        <f t="shared" si="3"/>
        <v>5.8852743978147506E-2</v>
      </c>
      <c r="R27" s="40">
        <f t="shared" si="3"/>
        <v>7.2013906133598215E-3</v>
      </c>
      <c r="S27" s="40">
        <f t="shared" si="3"/>
        <v>0.23429351874844798</v>
      </c>
      <c r="T27" s="40">
        <f t="shared" si="3"/>
        <v>1.8996771790414702E-2</v>
      </c>
      <c r="U27" s="40"/>
      <c r="V27" s="40">
        <f t="shared" si="3"/>
        <v>2.8557238639185497E-3</v>
      </c>
      <c r="W27" s="40">
        <f t="shared" si="3"/>
        <v>3.0295505338962008E-2</v>
      </c>
      <c r="X27" s="40">
        <f t="shared" si="3"/>
        <v>0.10727588775763595</v>
      </c>
      <c r="Y27" s="40">
        <f t="shared" si="3"/>
        <v>5.5624534392848271E-2</v>
      </c>
      <c r="Z27" s="40">
        <f t="shared" si="3"/>
        <v>3.0543829153215792E-2</v>
      </c>
      <c r="AA27" s="41">
        <f>SUM(B27:Z27)</f>
        <v>0.99999999999999989</v>
      </c>
      <c r="AB27" s="31"/>
    </row>
    <row r="28" spans="1:28" s="26" customFormat="1" x14ac:dyDescent="0.25">
      <c r="A28" s="12" t="s">
        <v>233</v>
      </c>
      <c r="B28" s="40">
        <f t="shared" si="1"/>
        <v>9.2217589835219382E-2</v>
      </c>
      <c r="C28" s="40">
        <f t="shared" ref="C28:T28" si="4">C15/$AA15</f>
        <v>1.3698630136986301E-2</v>
      </c>
      <c r="D28" s="40">
        <f t="shared" si="4"/>
        <v>1.9257494540401033E-2</v>
      </c>
      <c r="E28" s="40">
        <f t="shared" si="4"/>
        <v>1.2110383164582093E-2</v>
      </c>
      <c r="F28" s="40">
        <f t="shared" si="4"/>
        <v>0.22126265634306136</v>
      </c>
      <c r="G28" s="40">
        <f t="shared" si="4"/>
        <v>7.7427039904705182E-3</v>
      </c>
      <c r="H28" s="40">
        <f t="shared" si="4"/>
        <v>1.7569982132221561E-2</v>
      </c>
      <c r="I28" s="40">
        <f t="shared" si="4"/>
        <v>1.1911852293031567E-3</v>
      </c>
      <c r="J28" s="40">
        <f t="shared" si="4"/>
        <v>9.9265435775263048E-5</v>
      </c>
      <c r="K28" s="40">
        <f t="shared" si="4"/>
        <v>2.4816358943815764E-3</v>
      </c>
      <c r="L28" s="40">
        <f t="shared" si="4"/>
        <v>5.5588644034147306E-3</v>
      </c>
      <c r="M28" s="40">
        <f t="shared" si="4"/>
        <v>1.9555290847726822E-2</v>
      </c>
      <c r="N28" s="40">
        <f t="shared" si="4"/>
        <v>6.9485805042684133E-4</v>
      </c>
      <c r="O28" s="40">
        <f t="shared" si="4"/>
        <v>1.2308914036132618E-2</v>
      </c>
      <c r="P28" s="40">
        <f t="shared" si="4"/>
        <v>2.5511216994242605E-2</v>
      </c>
      <c r="Q28" s="40">
        <f t="shared" si="4"/>
        <v>5.6978360135000995E-2</v>
      </c>
      <c r="R28" s="40">
        <f t="shared" si="4"/>
        <v>6.7500496327178878E-3</v>
      </c>
      <c r="S28" s="40">
        <f t="shared" si="4"/>
        <v>0.23515981735159816</v>
      </c>
      <c r="T28" s="40">
        <f t="shared" si="4"/>
        <v>2.2831050228310501E-2</v>
      </c>
      <c r="U28" s="40"/>
      <c r="V28" s="40">
        <f t="shared" ref="V28:Z30" si="5">V15/$AA15</f>
        <v>2.6801667659321023E-3</v>
      </c>
      <c r="W28" s="40">
        <f t="shared" si="5"/>
        <v>3.4147309906690487E-2</v>
      </c>
      <c r="X28" s="40">
        <f t="shared" si="5"/>
        <v>0.10164780623386936</v>
      </c>
      <c r="Y28" s="40">
        <f t="shared" si="5"/>
        <v>6.0254119515584674E-2</v>
      </c>
      <c r="Z28" s="40">
        <f t="shared" si="5"/>
        <v>2.8290649195949969E-2</v>
      </c>
      <c r="AA28" s="41">
        <f>SUM(B28:Z28)</f>
        <v>0.99999999999999978</v>
      </c>
      <c r="AB28" s="31"/>
    </row>
    <row r="29" spans="1:28" s="26" customFormat="1" x14ac:dyDescent="0.25">
      <c r="A29" s="12" t="s">
        <v>267</v>
      </c>
      <c r="B29" s="40">
        <f t="shared" si="1"/>
        <v>8.8286146531229737E-2</v>
      </c>
      <c r="C29" s="40">
        <f t="shared" ref="C29:T29" si="6">C16/$AA16</f>
        <v>1.0265830992003459E-2</v>
      </c>
      <c r="D29" s="40">
        <f t="shared" si="6"/>
        <v>2.5718608169440244E-2</v>
      </c>
      <c r="E29" s="40">
        <f t="shared" si="6"/>
        <v>8.7529716879187376E-3</v>
      </c>
      <c r="F29" s="40">
        <f t="shared" si="6"/>
        <v>0.2425977955478712</v>
      </c>
      <c r="G29" s="40">
        <f t="shared" si="6"/>
        <v>5.9433758374756859E-3</v>
      </c>
      <c r="H29" s="40">
        <f t="shared" si="6"/>
        <v>1.70736978603847E-2</v>
      </c>
      <c r="I29" s="40">
        <f t="shared" si="6"/>
        <v>1.5128593040847202E-3</v>
      </c>
      <c r="J29" s="40">
        <f t="shared" si="6"/>
        <v>2.1612275772638859E-4</v>
      </c>
      <c r="K29" s="40">
        <f t="shared" si="6"/>
        <v>1.1886751674951373E-3</v>
      </c>
      <c r="L29" s="40">
        <f t="shared" si="6"/>
        <v>1.059001512859304E-2</v>
      </c>
      <c r="M29" s="40">
        <f t="shared" si="6"/>
        <v>1.5344715798573589E-2</v>
      </c>
      <c r="N29" s="40">
        <f t="shared" si="6"/>
        <v>6.4836827317916578E-4</v>
      </c>
      <c r="O29" s="40">
        <f t="shared" si="6"/>
        <v>1.080613788631943E-2</v>
      </c>
      <c r="P29" s="40">
        <f t="shared" si="6"/>
        <v>2.5934730927166631E-2</v>
      </c>
      <c r="Q29" s="40">
        <f t="shared" si="6"/>
        <v>5.7488653555219364E-2</v>
      </c>
      <c r="R29" s="40">
        <f t="shared" si="6"/>
        <v>6.915928247244435E-3</v>
      </c>
      <c r="S29" s="40">
        <f t="shared" si="6"/>
        <v>0.23989626107629133</v>
      </c>
      <c r="T29" s="40">
        <f t="shared" si="6"/>
        <v>2.118003025718608E-2</v>
      </c>
      <c r="U29" s="40"/>
      <c r="V29" s="40">
        <f t="shared" si="5"/>
        <v>2.5934730927166631E-3</v>
      </c>
      <c r="W29" s="40">
        <f t="shared" si="5"/>
        <v>3.1337799870326345E-2</v>
      </c>
      <c r="X29" s="40">
        <f t="shared" si="5"/>
        <v>9.7687486492327641E-2</v>
      </c>
      <c r="Y29" s="40">
        <f t="shared" si="5"/>
        <v>5.3274259779554786E-2</v>
      </c>
      <c r="Z29" s="40">
        <f t="shared" si="5"/>
        <v>2.4746055759671492E-2</v>
      </c>
      <c r="AA29" s="41">
        <f>SUM(B29:Z29)</f>
        <v>1</v>
      </c>
      <c r="AB29" s="31"/>
    </row>
    <row r="30" spans="1:28" s="26" customFormat="1" x14ac:dyDescent="0.25">
      <c r="A30" s="12" t="s">
        <v>268</v>
      </c>
      <c r="B30" s="40">
        <f t="shared" si="1"/>
        <v>9.6838989322338517E-2</v>
      </c>
      <c r="C30" s="40">
        <f t="shared" ref="C30:T30" si="7">C17/$AA17</f>
        <v>1.5117877154033196E-2</v>
      </c>
      <c r="D30" s="40">
        <f t="shared" si="7"/>
        <v>2.0615287028227087E-2</v>
      </c>
      <c r="E30" s="40">
        <f t="shared" si="7"/>
        <v>1.0783380907072629E-2</v>
      </c>
      <c r="F30" s="40">
        <f t="shared" si="7"/>
        <v>0.22761391267575853</v>
      </c>
      <c r="G30" s="40">
        <f t="shared" si="7"/>
        <v>7.7175177080029602E-3</v>
      </c>
      <c r="H30" s="40">
        <f t="shared" si="7"/>
        <v>1.8923776297705888E-2</v>
      </c>
      <c r="I30" s="40">
        <f t="shared" si="7"/>
        <v>2.0086689924939212E-3</v>
      </c>
      <c r="J30" s="40">
        <f t="shared" si="7"/>
        <v>3.1715826197272439E-4</v>
      </c>
      <c r="K30" s="40">
        <f t="shared" si="7"/>
        <v>8.4575536526059836E-4</v>
      </c>
      <c r="L30" s="40">
        <f t="shared" si="7"/>
        <v>5.708848715509039E-3</v>
      </c>
      <c r="M30" s="40">
        <f t="shared" si="7"/>
        <v>1.5540754836663496E-2</v>
      </c>
      <c r="N30" s="40">
        <f t="shared" si="7"/>
        <v>7.4003594460302362E-4</v>
      </c>
      <c r="O30" s="40">
        <f t="shared" si="7"/>
        <v>9.7261867004968805E-3</v>
      </c>
      <c r="P30" s="40">
        <f t="shared" si="7"/>
        <v>2.357543080663918E-2</v>
      </c>
      <c r="Q30" s="40">
        <f t="shared" si="7"/>
        <v>4.8948091764457129E-2</v>
      </c>
      <c r="R30" s="40">
        <f t="shared" si="7"/>
        <v>1.1417697431018078E-2</v>
      </c>
      <c r="S30" s="40">
        <f t="shared" si="7"/>
        <v>0.26239560207210066</v>
      </c>
      <c r="T30" s="40">
        <f t="shared" si="7"/>
        <v>1.9769531662966487E-2</v>
      </c>
      <c r="U30" s="40"/>
      <c r="V30" s="40">
        <f t="shared" si="5"/>
        <v>1.1629136272333228E-3</v>
      </c>
      <c r="W30" s="40">
        <f t="shared" si="5"/>
        <v>2.8755682418860343E-2</v>
      </c>
      <c r="X30" s="40">
        <f t="shared" si="5"/>
        <v>9.1975895972090077E-2</v>
      </c>
      <c r="Y30" s="40">
        <f t="shared" si="5"/>
        <v>5.3705465694047994E-2</v>
      </c>
      <c r="Z30" s="40">
        <f t="shared" si="5"/>
        <v>2.579553864044825E-2</v>
      </c>
      <c r="AA30" s="41">
        <f>SUM(B30:Z30)</f>
        <v>1</v>
      </c>
      <c r="AB30" s="31"/>
    </row>
    <row r="31" spans="1:28" s="26" customFormat="1" x14ac:dyDescent="0.25">
      <c r="A31" s="12" t="s">
        <v>278</v>
      </c>
      <c r="B31" s="40">
        <f t="shared" si="1"/>
        <v>0.10414172851328705</v>
      </c>
      <c r="C31" s="40">
        <f t="shared" ref="C31:AA32" si="8">C18/$AA18</f>
        <v>8.738328944218339E-3</v>
      </c>
      <c r="D31" s="40">
        <f t="shared" si="8"/>
        <v>1.7476657888436678E-2</v>
      </c>
      <c r="E31" s="40">
        <f t="shared" si="8"/>
        <v>8.8580320804405067E-3</v>
      </c>
      <c r="F31" s="40">
        <f t="shared" si="8"/>
        <v>0.21199425424946133</v>
      </c>
      <c r="G31" s="40">
        <f t="shared" si="8"/>
        <v>7.6610007182188172E-3</v>
      </c>
      <c r="H31" s="40">
        <f t="shared" si="8"/>
        <v>1.7237251615992339E-2</v>
      </c>
      <c r="I31" s="40">
        <f t="shared" si="8"/>
        <v>9.5762508977735214E-4</v>
      </c>
      <c r="J31" s="40">
        <f t="shared" si="8"/>
        <v>2.3940627244433804E-4</v>
      </c>
      <c r="K31" s="40">
        <f t="shared" si="8"/>
        <v>3.5910940866650708E-4</v>
      </c>
      <c r="L31" s="40">
        <f t="shared" si="8"/>
        <v>4.0699066315537467E-3</v>
      </c>
      <c r="M31" s="40">
        <f t="shared" si="8"/>
        <v>1.1491501077328227E-2</v>
      </c>
      <c r="N31" s="40">
        <f t="shared" si="8"/>
        <v>4.7881254488867607E-4</v>
      </c>
      <c r="O31" s="40">
        <f t="shared" si="8"/>
        <v>1.0174766578884368E-2</v>
      </c>
      <c r="P31" s="40">
        <f t="shared" si="8"/>
        <v>2.1785970792434762E-2</v>
      </c>
      <c r="Q31" s="40">
        <f t="shared" si="8"/>
        <v>5.1711754847977014E-2</v>
      </c>
      <c r="R31" s="40">
        <f t="shared" si="8"/>
        <v>1.9870720612880057E-2</v>
      </c>
      <c r="S31" s="40">
        <f t="shared" si="8"/>
        <v>0.28142207325831936</v>
      </c>
      <c r="T31" s="40">
        <f t="shared" si="8"/>
        <v>2.2025377064879101E-2</v>
      </c>
      <c r="U31" s="40"/>
      <c r="V31" s="40">
        <f t="shared" si="8"/>
        <v>2.5137658606655495E-3</v>
      </c>
      <c r="W31" s="40">
        <f t="shared" si="8"/>
        <v>2.6693799377543691E-2</v>
      </c>
      <c r="X31" s="40">
        <f t="shared" si="8"/>
        <v>8.8460617668182903E-2</v>
      </c>
      <c r="Y31" s="40">
        <f t="shared" si="8"/>
        <v>5.482403638975341E-2</v>
      </c>
      <c r="Z31" s="40">
        <f t="shared" si="8"/>
        <v>2.6813502513765859E-2</v>
      </c>
      <c r="AA31" s="41">
        <f t="shared" si="8"/>
        <v>1</v>
      </c>
    </row>
    <row r="32" spans="1:28" s="91" customFormat="1" x14ac:dyDescent="0.25">
      <c r="A32" s="12" t="s">
        <v>279</v>
      </c>
      <c r="B32" s="40">
        <f t="shared" si="1"/>
        <v>9.8045430533544642E-2</v>
      </c>
      <c r="C32" s="40">
        <f t="shared" ref="C32:Z32" si="9">C19/$AA19</f>
        <v>8.7691494981510833E-3</v>
      </c>
      <c r="D32" s="40">
        <f t="shared" si="9"/>
        <v>1.7432646592709985E-2</v>
      </c>
      <c r="E32" s="40">
        <f t="shared" si="9"/>
        <v>1.0565240359218173E-2</v>
      </c>
      <c r="F32" s="40">
        <f t="shared" si="9"/>
        <v>0.2075013206550449</v>
      </c>
      <c r="G32" s="40">
        <f t="shared" si="9"/>
        <v>9.9313259376650823E-3</v>
      </c>
      <c r="H32" s="40">
        <f t="shared" si="9"/>
        <v>1.9440042260961438E-2</v>
      </c>
      <c r="I32" s="40">
        <f t="shared" si="9"/>
        <v>1.5847860538827259E-3</v>
      </c>
      <c r="J32" s="40">
        <f t="shared" si="9"/>
        <v>1.0565240359218173E-3</v>
      </c>
      <c r="K32" s="40">
        <f t="shared" si="9"/>
        <v>1.5847860538827259E-3</v>
      </c>
      <c r="L32" s="40">
        <f t="shared" si="9"/>
        <v>3.3808769149498152E-3</v>
      </c>
      <c r="M32" s="40">
        <f t="shared" si="9"/>
        <v>1.405176967776017E-2</v>
      </c>
      <c r="N32" s="40">
        <f t="shared" si="9"/>
        <v>1.3734812466983624E-3</v>
      </c>
      <c r="O32" s="40">
        <f t="shared" si="9"/>
        <v>9.4030639197041736E-3</v>
      </c>
      <c r="P32" s="40">
        <f t="shared" si="9"/>
        <v>2.3771790808240888E-2</v>
      </c>
      <c r="Q32" s="40">
        <f t="shared" si="9"/>
        <v>4.0887480190174325E-2</v>
      </c>
      <c r="R32" s="40">
        <f t="shared" si="9"/>
        <v>2.0390913893291073E-2</v>
      </c>
      <c r="S32" s="40">
        <f t="shared" si="9"/>
        <v>0.30522979397781297</v>
      </c>
      <c r="T32" s="40">
        <f t="shared" si="9"/>
        <v>2.0707871104067618E-2</v>
      </c>
      <c r="U32" s="40"/>
      <c r="V32" s="40">
        <f t="shared" si="9"/>
        <v>4.3317485472794508E-3</v>
      </c>
      <c r="W32" s="40">
        <f t="shared" si="9"/>
        <v>2.0496566296883255E-2</v>
      </c>
      <c r="X32" s="40">
        <f t="shared" si="9"/>
        <v>8.1141045958795566E-2</v>
      </c>
      <c r="Y32" s="40">
        <f t="shared" si="9"/>
        <v>5.7686212361331222E-2</v>
      </c>
      <c r="Z32" s="40">
        <f t="shared" si="9"/>
        <v>2.1236133122028527E-2</v>
      </c>
      <c r="AA32" s="41">
        <f t="shared" si="8"/>
        <v>1</v>
      </c>
    </row>
    <row r="33" spans="1:29" s="26" customFormat="1" x14ac:dyDescent="0.25">
      <c r="A33" s="94" t="s">
        <v>53</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31"/>
    </row>
    <row r="34" spans="1:29" s="26" customFormat="1" x14ac:dyDescent="0.25">
      <c r="A34" s="12" t="s">
        <v>10</v>
      </c>
      <c r="B34" s="40">
        <v>-3.8325421701623091E-3</v>
      </c>
      <c r="C34" s="40"/>
      <c r="D34" s="40">
        <v>-3.4450928792339394E-3</v>
      </c>
      <c r="E34" s="40">
        <v>-2.7505998806932885E-4</v>
      </c>
      <c r="F34" s="40">
        <v>2.2954269231512947E-3</v>
      </c>
      <c r="G34" s="40">
        <v>-7.5370007006666032E-4</v>
      </c>
      <c r="H34" s="40">
        <v>7.5604306347503824E-4</v>
      </c>
      <c r="I34" s="40">
        <v>-2.9599816725848962E-4</v>
      </c>
      <c r="J34" s="40">
        <v>0</v>
      </c>
      <c r="K34" s="40">
        <v>4.9818362225293317E-3</v>
      </c>
      <c r="L34" s="40">
        <v>4.4009969994808218E-3</v>
      </c>
      <c r="M34" s="40">
        <v>5.8707976739654014E-3</v>
      </c>
      <c r="N34" s="40">
        <v>-5.1486350389829479E-4</v>
      </c>
      <c r="O34" s="40">
        <v>1.0158178088325656E-3</v>
      </c>
      <c r="P34" s="40">
        <v>9.0618059346907545E-4</v>
      </c>
      <c r="Q34" s="40">
        <v>-4.5016713352979826E-3</v>
      </c>
      <c r="R34" s="40">
        <v>-2.8665966495938066E-3</v>
      </c>
      <c r="S34" s="40">
        <v>-1.1165404921327504E-2</v>
      </c>
      <c r="T34" s="40"/>
      <c r="U34" s="40">
        <v>9.6008803704756007E-3</v>
      </c>
      <c r="V34" s="40">
        <v>1.3057539455265188E-4</v>
      </c>
      <c r="W34" s="40"/>
      <c r="X34" s="40">
        <v>1.6833105976195306E-3</v>
      </c>
      <c r="Y34" s="40">
        <v>6.4796040564282092E-3</v>
      </c>
      <c r="Z34" s="40">
        <v>-1.0470540019071217E-2</v>
      </c>
      <c r="AA34" s="41">
        <v>0</v>
      </c>
      <c r="AB34" s="31"/>
    </row>
    <row r="35" spans="1:29" s="26" customFormat="1" x14ac:dyDescent="0.25">
      <c r="A35" s="12" t="s">
        <v>3</v>
      </c>
      <c r="B35" s="40">
        <v>3.370345866479163E-3</v>
      </c>
      <c r="C35" s="40"/>
      <c r="D35" s="40">
        <v>8.8721805457895805E-4</v>
      </c>
      <c r="E35" s="40">
        <v>-3.1117470465408647E-3</v>
      </c>
      <c r="F35" s="40">
        <v>-1.0688919090925952E-4</v>
      </c>
      <c r="G35" s="40">
        <v>-6.1577742371869866E-4</v>
      </c>
      <c r="H35" s="40">
        <v>-1.4800816588094508E-3</v>
      </c>
      <c r="I35" s="40">
        <v>-3.3602738579129152E-4</v>
      </c>
      <c r="J35" s="40">
        <v>2.9133284777858702E-4</v>
      </c>
      <c r="K35" s="40">
        <v>-4.4284103663630161E-3</v>
      </c>
      <c r="L35" s="40">
        <v>-5.5572307264247292E-4</v>
      </c>
      <c r="M35" s="40">
        <v>-3.3841948782577583E-4</v>
      </c>
      <c r="N35" s="40">
        <v>-5.4388846257713748E-5</v>
      </c>
      <c r="O35" s="40">
        <v>-2.3834149270943964E-3</v>
      </c>
      <c r="P35" s="40">
        <v>-3.2110822310254389E-3</v>
      </c>
      <c r="Q35" s="40">
        <v>-1.2697025798820427E-3</v>
      </c>
      <c r="R35" s="40">
        <v>8.5838693005808354E-4</v>
      </c>
      <c r="S35" s="40">
        <v>-8.4088681517421882E-4</v>
      </c>
      <c r="T35" s="40"/>
      <c r="U35" s="40">
        <v>1.3292911005620814E-2</v>
      </c>
      <c r="V35" s="40">
        <v>-3.4572169403630077E-4</v>
      </c>
      <c r="W35" s="40"/>
      <c r="X35" s="40">
        <v>-5.9282583419837387E-3</v>
      </c>
      <c r="Y35" s="40">
        <v>2.8945693618312451E-3</v>
      </c>
      <c r="Z35" s="40">
        <v>3.4117670017078314E-3</v>
      </c>
      <c r="AA35" s="41">
        <v>0</v>
      </c>
      <c r="AB35" s="31"/>
    </row>
    <row r="36" spans="1:29" s="26" customFormat="1" x14ac:dyDescent="0.25">
      <c r="A36" s="12" t="s">
        <v>0</v>
      </c>
      <c r="B36" s="40">
        <v>4.4097027327108518E-4</v>
      </c>
      <c r="C36" s="40"/>
      <c r="D36" s="40">
        <v>-1.9294445461707221E-3</v>
      </c>
      <c r="E36" s="40">
        <v>-5.5986920487206132E-4</v>
      </c>
      <c r="F36" s="40">
        <v>1.5458268817688914E-2</v>
      </c>
      <c r="G36" s="40">
        <v>-1.856705881883294E-4</v>
      </c>
      <c r="H36" s="40">
        <v>-3.2990829192408545E-4</v>
      </c>
      <c r="I36" s="40">
        <v>1.2895670127005866E-3</v>
      </c>
      <c r="J36" s="40">
        <v>-2.9133284777858702E-4</v>
      </c>
      <c r="K36" s="40">
        <v>-1.6194753046246727E-3</v>
      </c>
      <c r="L36" s="40">
        <v>-5.02409441991283E-3</v>
      </c>
      <c r="M36" s="40">
        <v>4.5241053979463638E-3</v>
      </c>
      <c r="N36" s="40">
        <v>1.4138026342868255E-4</v>
      </c>
      <c r="O36" s="40">
        <v>-7.1125050937550366E-4</v>
      </c>
      <c r="P36" s="40">
        <v>6.3663349829798481E-3</v>
      </c>
      <c r="Q36" s="40">
        <v>-9.942715675549843E-3</v>
      </c>
      <c r="R36" s="40">
        <v>9.8518658822573449E-5</v>
      </c>
      <c r="S36" s="40">
        <v>3.4308823534046351E-3</v>
      </c>
      <c r="T36" s="40"/>
      <c r="U36" s="40">
        <v>-1.7926656020600534E-3</v>
      </c>
      <c r="V36" s="40">
        <v>0</v>
      </c>
      <c r="W36" s="40"/>
      <c r="X36" s="40">
        <v>-1.2286993320418105E-3</v>
      </c>
      <c r="Y36" s="40">
        <v>-5.5784378394851813E-3</v>
      </c>
      <c r="Z36" s="40">
        <v>-2.5564635982590206E-3</v>
      </c>
      <c r="AA36" s="41">
        <v>0</v>
      </c>
      <c r="AB36" s="31"/>
    </row>
    <row r="37" spans="1:29" s="26" customFormat="1" x14ac:dyDescent="0.25">
      <c r="A37" s="12" t="s">
        <v>1</v>
      </c>
      <c r="B37" s="40">
        <v>-4.461762916749365E-3</v>
      </c>
      <c r="C37" s="40">
        <v>1.0991853097116255E-2</v>
      </c>
      <c r="D37" s="40">
        <v>1.0791994439993714E-3</v>
      </c>
      <c r="E37" s="40">
        <v>1.9496244643708721E-3</v>
      </c>
      <c r="F37" s="40">
        <v>8.7874205025586238E-3</v>
      </c>
      <c r="G37" s="40">
        <v>2.8150879912477765E-3</v>
      </c>
      <c r="H37" s="40">
        <v>9.813069390832492E-3</v>
      </c>
      <c r="I37" s="40">
        <v>4.2275281975571229E-4</v>
      </c>
      <c r="J37" s="40">
        <v>1.2931591878960301E-4</v>
      </c>
      <c r="K37" s="40">
        <v>-4.9745500564239275E-5</v>
      </c>
      <c r="L37" s="40">
        <v>1.1936495345363698E-3</v>
      </c>
      <c r="M37" s="40">
        <v>-7.3512546581849005E-3</v>
      </c>
      <c r="N37" s="40">
        <v>-4.4765354838460585E-5</v>
      </c>
      <c r="O37" s="40">
        <v>-1.8602243203122287E-3</v>
      </c>
      <c r="P37" s="40">
        <v>-5.1743154523906099E-4</v>
      </c>
      <c r="Q37" s="40">
        <v>2.8346914862207861E-3</v>
      </c>
      <c r="R37" s="40">
        <v>4.1279252830415426E-4</v>
      </c>
      <c r="S37" s="40">
        <v>3.3337655055298371E-2</v>
      </c>
      <c r="T37" s="40">
        <v>1.9268071899650848E-2</v>
      </c>
      <c r="U37" s="40">
        <v>-9.2744843502091445E-2</v>
      </c>
      <c r="V37" s="40">
        <v>1.681106944264839E-3</v>
      </c>
      <c r="W37" s="40">
        <v>2.715634294581663E-2</v>
      </c>
      <c r="X37" s="40">
        <v>-7.142834626949493E-3</v>
      </c>
      <c r="Y37" s="40">
        <v>-4.0787393494127952E-3</v>
      </c>
      <c r="Z37" s="40">
        <v>-3.6210322484207108E-3</v>
      </c>
      <c r="AA37" s="41">
        <v>0</v>
      </c>
      <c r="AB37" s="31"/>
    </row>
    <row r="38" spans="1:29" s="26" customFormat="1" x14ac:dyDescent="0.25">
      <c r="A38" s="42" t="s">
        <v>2</v>
      </c>
      <c r="B38" s="40">
        <v>2.3189487550123455E-3</v>
      </c>
      <c r="C38" s="40">
        <v>-2.0079229440098396E-3</v>
      </c>
      <c r="D38" s="40">
        <v>-7.968563746849136E-4</v>
      </c>
      <c r="E38" s="40">
        <v>-6.8837041472349925E-4</v>
      </c>
      <c r="F38" s="40">
        <v>1.3451686334069429E-2</v>
      </c>
      <c r="G38" s="40">
        <v>-6.5356654793044706E-4</v>
      </c>
      <c r="H38" s="40">
        <v>-1.433667323369435E-3</v>
      </c>
      <c r="I38" s="40">
        <v>-1.8216805312978E-4</v>
      </c>
      <c r="J38" s="40">
        <v>-1.2931591878960301E-4</v>
      </c>
      <c r="K38" s="40">
        <v>-1.6269621416234621E-4</v>
      </c>
      <c r="L38" s="40">
        <v>5.7662987596324034E-3</v>
      </c>
      <c r="M38" s="40">
        <v>4.4786375027389413E-3</v>
      </c>
      <c r="N38" s="40">
        <v>-1.3487930135172685E-4</v>
      </c>
      <c r="O38" s="40">
        <v>2.5445275550165757E-3</v>
      </c>
      <c r="P38" s="40">
        <v>-1.094497341758538E-3</v>
      </c>
      <c r="Q38" s="40">
        <v>-7.748646506746254E-4</v>
      </c>
      <c r="R38" s="40">
        <v>5.7093068141504119E-3</v>
      </c>
      <c r="S38" s="40">
        <v>-1.1550662149701824E-2</v>
      </c>
      <c r="T38" s="40">
        <v>8.5087027420718137E-4</v>
      </c>
      <c r="U38" s="40"/>
      <c r="V38" s="40">
        <v>-3.6161986653805147E-5</v>
      </c>
      <c r="W38" s="40">
        <v>2.452666291181977E-3</v>
      </c>
      <c r="X38" s="40">
        <v>-1.3396592483814529E-2</v>
      </c>
      <c r="Y38" s="40">
        <v>6.267804971828092E-4</v>
      </c>
      <c r="Z38" s="40">
        <v>-5.1575010784371648E-3</v>
      </c>
      <c r="AA38" s="41">
        <v>0</v>
      </c>
      <c r="AB38" s="31"/>
    </row>
    <row r="39" spans="1:29" s="26" customFormat="1" x14ac:dyDescent="0.25">
      <c r="A39" s="12" t="s">
        <v>231</v>
      </c>
      <c r="B39" s="40">
        <f t="shared" ref="B39:B44" si="10">B27-B26</f>
        <v>4.8772236222403703E-3</v>
      </c>
      <c r="C39" s="40">
        <f t="shared" ref="C39:AA42" si="11">C27-C26</f>
        <v>5.1705272593594396E-3</v>
      </c>
      <c r="D39" s="40">
        <f t="shared" si="11"/>
        <v>7.8459547742727731E-3</v>
      </c>
      <c r="E39" s="40">
        <f t="shared" si="11"/>
        <v>-1.2495058582330867E-3</v>
      </c>
      <c r="F39" s="40">
        <f t="shared" si="11"/>
        <v>-9.8582323334950872E-3</v>
      </c>
      <c r="G39" s="40">
        <f t="shared" si="11"/>
        <v>5.5952040291363681E-3</v>
      </c>
      <c r="H39" s="40">
        <f t="shared" si="11"/>
        <v>1.3839897156297989E-3</v>
      </c>
      <c r="I39" s="40">
        <f t="shared" si="11"/>
        <v>3.2741163412937629E-4</v>
      </c>
      <c r="J39" s="40">
        <f t="shared" si="11"/>
        <v>1.2416190712689348E-4</v>
      </c>
      <c r="K39" s="40">
        <f t="shared" si="11"/>
        <v>-2.8467844579771039E-5</v>
      </c>
      <c r="L39" s="40">
        <f t="shared" si="11"/>
        <v>-7.7154143103581388E-3</v>
      </c>
      <c r="M39" s="40">
        <f t="shared" si="11"/>
        <v>-7.0621621151998118E-3</v>
      </c>
      <c r="N39" s="40">
        <f t="shared" si="11"/>
        <v>8.6438870912495906E-4</v>
      </c>
      <c r="O39" s="40">
        <f t="shared" si="11"/>
        <v>-1.9944773009944478E-3</v>
      </c>
      <c r="P39" s="40">
        <f t="shared" si="11"/>
        <v>-5.8173694762680139E-3</v>
      </c>
      <c r="Q39" s="40">
        <f t="shared" si="11"/>
        <v>-5.8062462787169811E-3</v>
      </c>
      <c r="R39" s="40">
        <f t="shared" si="11"/>
        <v>-3.6805529523747105E-3</v>
      </c>
      <c r="S39" s="40">
        <f t="shared" si="11"/>
        <v>1.4756634021129228E-2</v>
      </c>
      <c r="T39" s="40">
        <f t="shared" si="11"/>
        <v>-1.1221703834433279E-3</v>
      </c>
      <c r="U39" s="40"/>
      <c r="V39" s="40">
        <f t="shared" si="11"/>
        <v>1.2107789063075158E-3</v>
      </c>
      <c r="W39" s="40">
        <f t="shared" si="11"/>
        <v>6.8649610196340125E-4</v>
      </c>
      <c r="X39" s="40">
        <f t="shared" si="11"/>
        <v>3.7708896556493676E-3</v>
      </c>
      <c r="Y39" s="40">
        <f t="shared" si="11"/>
        <v>-4.0996209911831061E-3</v>
      </c>
      <c r="Z39" s="40">
        <f t="shared" si="11"/>
        <v>1.8205595087769713E-3</v>
      </c>
      <c r="AA39" s="41">
        <f t="shared" si="11"/>
        <v>0</v>
      </c>
      <c r="AB39" s="31"/>
    </row>
    <row r="40" spans="1:29" s="26" customFormat="1" x14ac:dyDescent="0.25">
      <c r="A40" s="12" t="s">
        <v>233</v>
      </c>
      <c r="B40" s="40">
        <f t="shared" si="10"/>
        <v>1.6354664580687475E-2</v>
      </c>
      <c r="C40" s="40">
        <f t="shared" si="11"/>
        <v>-4.5582727547955476E-4</v>
      </c>
      <c r="D40" s="40">
        <f t="shared" si="11"/>
        <v>-7.188991677627276E-3</v>
      </c>
      <c r="E40" s="40">
        <f t="shared" si="11"/>
        <v>-3.0580754810725398E-4</v>
      </c>
      <c r="F40" s="40">
        <f t="shared" si="11"/>
        <v>-9.9268147272142671E-3</v>
      </c>
      <c r="G40" s="40">
        <f t="shared" si="11"/>
        <v>-4.0526771865843619E-3</v>
      </c>
      <c r="H40" s="40">
        <f t="shared" si="11"/>
        <v>3.9121723482632795E-3</v>
      </c>
      <c r="I40" s="40">
        <f t="shared" si="11"/>
        <v>-1.5403767274884995E-3</v>
      </c>
      <c r="J40" s="40">
        <f t="shared" si="11"/>
        <v>-2.4896471351630429E-5</v>
      </c>
      <c r="K40" s="40">
        <f t="shared" si="11"/>
        <v>9.9169300885885471E-4</v>
      </c>
      <c r="L40" s="40">
        <f t="shared" si="11"/>
        <v>-8.975547671837298E-4</v>
      </c>
      <c r="M40" s="40">
        <f t="shared" si="11"/>
        <v>9.3100477869280038E-4</v>
      </c>
      <c r="N40" s="40">
        <f t="shared" si="11"/>
        <v>-4.2259911371519986E-4</v>
      </c>
      <c r="O40" s="40">
        <f t="shared" si="11"/>
        <v>6.3769476620463214E-4</v>
      </c>
      <c r="P40" s="40">
        <f t="shared" si="11"/>
        <v>-8.1110731665881217E-4</v>
      </c>
      <c r="Q40" s="40">
        <f t="shared" si="11"/>
        <v>-1.8743838431465112E-3</v>
      </c>
      <c r="R40" s="40">
        <f t="shared" si="11"/>
        <v>-4.513409806419337E-4</v>
      </c>
      <c r="S40" s="40">
        <f t="shared" si="11"/>
        <v>8.6629860315018403E-4</v>
      </c>
      <c r="T40" s="40">
        <f t="shared" si="11"/>
        <v>3.8342784378957995E-3</v>
      </c>
      <c r="U40" s="40"/>
      <c r="V40" s="40">
        <f t="shared" si="11"/>
        <v>-1.7555709798644731E-4</v>
      </c>
      <c r="W40" s="40">
        <f t="shared" si="11"/>
        <v>3.8518045677284792E-3</v>
      </c>
      <c r="X40" s="40">
        <f t="shared" si="11"/>
        <v>-5.6280815237665927E-3</v>
      </c>
      <c r="Y40" s="40">
        <f t="shared" si="11"/>
        <v>4.6295851227364029E-3</v>
      </c>
      <c r="Z40" s="40">
        <f t="shared" si="11"/>
        <v>-2.2531799572658232E-3</v>
      </c>
      <c r="AA40" s="41">
        <f t="shared" si="11"/>
        <v>0</v>
      </c>
      <c r="AB40" s="31"/>
    </row>
    <row r="41" spans="1:29" s="26" customFormat="1" x14ac:dyDescent="0.25">
      <c r="A41" s="12" t="s">
        <v>267</v>
      </c>
      <c r="B41" s="40">
        <f t="shared" si="10"/>
        <v>-3.9314433039896457E-3</v>
      </c>
      <c r="C41" s="40">
        <f t="shared" si="11"/>
        <v>-3.432799144982842E-3</v>
      </c>
      <c r="D41" s="40">
        <f t="shared" si="11"/>
        <v>6.4611136290392106E-3</v>
      </c>
      <c r="E41" s="40">
        <f t="shared" si="11"/>
        <v>-3.3574114766633557E-3</v>
      </c>
      <c r="F41" s="40">
        <f t="shared" si="11"/>
        <v>2.1335139204809839E-2</v>
      </c>
      <c r="G41" s="40">
        <f t="shared" si="11"/>
        <v>-1.7993281529948323E-3</v>
      </c>
      <c r="H41" s="40">
        <f t="shared" si="11"/>
        <v>-4.9628427183686166E-4</v>
      </c>
      <c r="I41" s="40">
        <f t="shared" si="11"/>
        <v>3.2167407478156341E-4</v>
      </c>
      <c r="J41" s="40">
        <f t="shared" si="11"/>
        <v>1.1685732195112555E-4</v>
      </c>
      <c r="K41" s="40">
        <f t="shared" si="11"/>
        <v>-1.2929607268864392E-3</v>
      </c>
      <c r="L41" s="40">
        <f t="shared" si="11"/>
        <v>5.0311507251783096E-3</v>
      </c>
      <c r="M41" s="40">
        <f t="shared" si="11"/>
        <v>-4.210575049153233E-3</v>
      </c>
      <c r="N41" s="40">
        <f t="shared" si="11"/>
        <v>-4.6489777247675544E-5</v>
      </c>
      <c r="O41" s="40">
        <f t="shared" si="11"/>
        <v>-1.5027761498131887E-3</v>
      </c>
      <c r="P41" s="40">
        <f t="shared" si="11"/>
        <v>4.2351393292402659E-4</v>
      </c>
      <c r="Q41" s="40">
        <f t="shared" si="11"/>
        <v>5.1029342021836899E-4</v>
      </c>
      <c r="R41" s="40">
        <f t="shared" si="11"/>
        <v>1.6587861452654722E-4</v>
      </c>
      <c r="S41" s="40">
        <f t="shared" si="11"/>
        <v>4.7364437246931734E-3</v>
      </c>
      <c r="T41" s="40">
        <f t="shared" si="11"/>
        <v>-1.6510199711244206E-3</v>
      </c>
      <c r="U41" s="40"/>
      <c r="V41" s="40">
        <f t="shared" si="11"/>
        <v>-8.6693673215439224E-5</v>
      </c>
      <c r="W41" s="40">
        <f t="shared" si="11"/>
        <v>-2.809510036364142E-3</v>
      </c>
      <c r="X41" s="40">
        <f t="shared" si="11"/>
        <v>-3.9603197415417207E-3</v>
      </c>
      <c r="Y41" s="40">
        <f t="shared" si="11"/>
        <v>-6.9798597360298878E-3</v>
      </c>
      <c r="Z41" s="40">
        <f t="shared" si="11"/>
        <v>-3.5445934362784773E-3</v>
      </c>
      <c r="AA41" s="41">
        <f t="shared" si="11"/>
        <v>0</v>
      </c>
      <c r="AB41" s="31"/>
    </row>
    <row r="42" spans="1:29" s="26" customFormat="1" x14ac:dyDescent="0.25">
      <c r="A42" s="12" t="s">
        <v>268</v>
      </c>
      <c r="B42" s="40">
        <f t="shared" si="10"/>
        <v>8.5528427911087807E-3</v>
      </c>
      <c r="C42" s="40">
        <f t="shared" si="11"/>
        <v>4.8520461620297373E-3</v>
      </c>
      <c r="D42" s="40">
        <f t="shared" si="11"/>
        <v>-5.1033211412131567E-3</v>
      </c>
      <c r="E42" s="40">
        <f t="shared" si="11"/>
        <v>2.0304092191538916E-3</v>
      </c>
      <c r="F42" s="40">
        <f t="shared" si="11"/>
        <v>-1.4983882872112664E-2</v>
      </c>
      <c r="G42" s="40">
        <f t="shared" si="11"/>
        <v>1.7741418705272743E-3</v>
      </c>
      <c r="H42" s="40">
        <f t="shared" si="11"/>
        <v>1.8500784373211877E-3</v>
      </c>
      <c r="I42" s="40">
        <f t="shared" si="11"/>
        <v>4.95809688409201E-4</v>
      </c>
      <c r="J42" s="40">
        <f t="shared" si="11"/>
        <v>1.0103550424633579E-4</v>
      </c>
      <c r="K42" s="40">
        <f t="shared" si="11"/>
        <v>-3.429198022345389E-4</v>
      </c>
      <c r="L42" s="40">
        <f t="shared" si="11"/>
        <v>-4.8811664130840012E-3</v>
      </c>
      <c r="M42" s="40">
        <f t="shared" si="11"/>
        <v>1.9603903808990651E-4</v>
      </c>
      <c r="N42" s="40">
        <f t="shared" si="11"/>
        <v>9.1667671423857839E-5</v>
      </c>
      <c r="O42" s="40">
        <f t="shared" si="11"/>
        <v>-1.0799511858225492E-3</v>
      </c>
      <c r="P42" s="40">
        <f t="shared" si="11"/>
        <v>-2.3593001205274508E-3</v>
      </c>
      <c r="Q42" s="40">
        <f t="shared" si="11"/>
        <v>-8.5405617907622355E-3</v>
      </c>
      <c r="R42" s="40">
        <f t="shared" si="11"/>
        <v>4.5017691837736431E-3</v>
      </c>
      <c r="S42" s="40">
        <f t="shared" si="11"/>
        <v>2.249934099580933E-2</v>
      </c>
      <c r="T42" s="40">
        <f t="shared" si="11"/>
        <v>-1.4104985942195933E-3</v>
      </c>
      <c r="U42" s="40"/>
      <c r="V42" s="40">
        <f t="shared" si="11"/>
        <v>-1.4305594654833403E-3</v>
      </c>
      <c r="W42" s="40">
        <f t="shared" si="11"/>
        <v>-2.5821174514660018E-3</v>
      </c>
      <c r="X42" s="40">
        <f t="shared" si="11"/>
        <v>-5.7115905202375639E-3</v>
      </c>
      <c r="Y42" s="40">
        <f t="shared" si="11"/>
        <v>4.3120591449320733E-4</v>
      </c>
      <c r="Z42" s="40">
        <f t="shared" si="11"/>
        <v>1.049482880776758E-3</v>
      </c>
      <c r="AA42" s="41">
        <f t="shared" si="11"/>
        <v>0</v>
      </c>
      <c r="AB42" s="31"/>
    </row>
    <row r="43" spans="1:29" s="26" customFormat="1" x14ac:dyDescent="0.25">
      <c r="A43" s="12" t="s">
        <v>278</v>
      </c>
      <c r="B43" s="40">
        <f t="shared" si="10"/>
        <v>7.3027391909485373E-3</v>
      </c>
      <c r="C43" s="40">
        <f t="shared" ref="C43:AA44" si="12">C31-C30</f>
        <v>-6.379548209814857E-3</v>
      </c>
      <c r="D43" s="40">
        <f t="shared" si="12"/>
        <v>-3.1386291397904088E-3</v>
      </c>
      <c r="E43" s="40">
        <f t="shared" si="12"/>
        <v>-1.9253488266321225E-3</v>
      </c>
      <c r="F43" s="40">
        <f t="shared" si="12"/>
        <v>-1.56196584262972E-2</v>
      </c>
      <c r="G43" s="40">
        <f t="shared" si="12"/>
        <v>-5.6516989784143046E-5</v>
      </c>
      <c r="H43" s="40">
        <f t="shared" si="12"/>
        <v>-1.6865246817135485E-3</v>
      </c>
      <c r="I43" s="40">
        <f t="shared" si="12"/>
        <v>-1.051043902716569E-3</v>
      </c>
      <c r="J43" s="40">
        <f t="shared" si="12"/>
        <v>-7.7751989528386349E-5</v>
      </c>
      <c r="K43" s="40">
        <f t="shared" si="12"/>
        <v>-4.8664595659409128E-4</v>
      </c>
      <c r="L43" s="40">
        <f t="shared" si="12"/>
        <v>-1.6389420839552924E-3</v>
      </c>
      <c r="M43" s="40">
        <f t="shared" si="12"/>
        <v>-4.0492537593352692E-3</v>
      </c>
      <c r="N43" s="40">
        <f t="shared" si="12"/>
        <v>-2.6122339971434755E-4</v>
      </c>
      <c r="O43" s="40">
        <f t="shared" si="12"/>
        <v>4.4857987838748704E-4</v>
      </c>
      <c r="P43" s="40">
        <f t="shared" si="12"/>
        <v>-1.7894600142044186E-3</v>
      </c>
      <c r="Q43" s="40">
        <f t="shared" si="12"/>
        <v>2.763663083519885E-3</v>
      </c>
      <c r="R43" s="40">
        <f t="shared" si="12"/>
        <v>8.4530231818619791E-3</v>
      </c>
      <c r="S43" s="40">
        <f t="shared" si="12"/>
        <v>1.9026471186218696E-2</v>
      </c>
      <c r="T43" s="40">
        <f t="shared" si="12"/>
        <v>2.2558454019126137E-3</v>
      </c>
      <c r="U43" s="40"/>
      <c r="V43" s="40">
        <f t="shared" si="12"/>
        <v>1.3508522334322267E-3</v>
      </c>
      <c r="W43" s="40">
        <f t="shared" si="12"/>
        <v>-2.061883041316652E-3</v>
      </c>
      <c r="X43" s="40">
        <f t="shared" si="12"/>
        <v>-3.5152783039071739E-3</v>
      </c>
      <c r="Y43" s="40">
        <f t="shared" si="12"/>
        <v>1.1185706957054162E-3</v>
      </c>
      <c r="Z43" s="40">
        <f t="shared" si="12"/>
        <v>1.0179638733176094E-3</v>
      </c>
      <c r="AA43" s="41">
        <f t="shared" si="12"/>
        <v>0</v>
      </c>
    </row>
    <row r="44" spans="1:29" s="91" customFormat="1" x14ac:dyDescent="0.25">
      <c r="A44" s="12" t="s">
        <v>279</v>
      </c>
      <c r="B44" s="40">
        <f t="shared" si="10"/>
        <v>-6.0962979797424127E-3</v>
      </c>
      <c r="C44" s="40">
        <f t="shared" ref="C44:Z44" si="13">C32-C31</f>
        <v>3.0820553932744271E-5</v>
      </c>
      <c r="D44" s="40">
        <f t="shared" si="13"/>
        <v>-4.4011295726693184E-5</v>
      </c>
      <c r="E44" s="40">
        <f t="shared" si="13"/>
        <v>1.7072082787776659E-3</v>
      </c>
      <c r="F44" s="40">
        <f t="shared" si="13"/>
        <v>-4.4929335944164372E-3</v>
      </c>
      <c r="G44" s="40">
        <f t="shared" si="13"/>
        <v>2.2703252194462651E-3</v>
      </c>
      <c r="H44" s="40">
        <f t="shared" si="13"/>
        <v>2.2027906449690986E-3</v>
      </c>
      <c r="I44" s="40">
        <f t="shared" si="13"/>
        <v>6.2716096410537375E-4</v>
      </c>
      <c r="J44" s="40">
        <f t="shared" si="13"/>
        <v>8.1711776347747917E-4</v>
      </c>
      <c r="K44" s="40">
        <f t="shared" si="13"/>
        <v>1.2256766452162188E-3</v>
      </c>
      <c r="L44" s="40">
        <f t="shared" si="13"/>
        <v>-6.8902971660393143E-4</v>
      </c>
      <c r="M44" s="40">
        <f t="shared" si="13"/>
        <v>2.560268600431943E-3</v>
      </c>
      <c r="N44" s="40">
        <f t="shared" si="13"/>
        <v>8.9466870180968637E-4</v>
      </c>
      <c r="O44" s="40">
        <f t="shared" si="13"/>
        <v>-7.7170265918019391E-4</v>
      </c>
      <c r="P44" s="40">
        <f t="shared" si="13"/>
        <v>1.9858200158061265E-3</v>
      </c>
      <c r="Q44" s="40">
        <f t="shared" si="13"/>
        <v>-1.0824274657802689E-2</v>
      </c>
      <c r="R44" s="40">
        <f t="shared" si="13"/>
        <v>5.2019328041101598E-4</v>
      </c>
      <c r="S44" s="40">
        <f t="shared" si="13"/>
        <v>2.3807720719493608E-2</v>
      </c>
      <c r="T44" s="40">
        <f t="shared" si="13"/>
        <v>-1.3175059608114825E-3</v>
      </c>
      <c r="U44" s="40"/>
      <c r="V44" s="40">
        <f t="shared" si="13"/>
        <v>1.8179826866139013E-3</v>
      </c>
      <c r="W44" s="40">
        <f t="shared" si="13"/>
        <v>-6.1972330806604366E-3</v>
      </c>
      <c r="X44" s="40">
        <f t="shared" si="13"/>
        <v>-7.3195717093873375E-3</v>
      </c>
      <c r="Y44" s="40">
        <f t="shared" si="13"/>
        <v>2.8621759715778128E-3</v>
      </c>
      <c r="Z44" s="40">
        <f t="shared" si="13"/>
        <v>-5.5773693917373322E-3</v>
      </c>
      <c r="AA44" s="41">
        <f t="shared" si="12"/>
        <v>0</v>
      </c>
    </row>
    <row r="45" spans="1:29"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19"/>
    </row>
    <row r="46" spans="1:29" s="91" customFormat="1" x14ac:dyDescent="0.25">
      <c r="A46" s="96" t="s">
        <v>202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83"/>
      <c r="AC46" s="83"/>
    </row>
    <row r="47" spans="1:29"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29" x14ac:dyDescent="0.25">
      <c r="A48" s="18"/>
      <c r="B48" s="18"/>
      <c r="C48" s="18"/>
      <c r="D48" s="18"/>
      <c r="E48" s="18"/>
      <c r="F48" s="18"/>
      <c r="G48" s="18"/>
      <c r="H48" s="18"/>
      <c r="I48" s="18"/>
      <c r="J48" s="18"/>
      <c r="K48" s="18"/>
      <c r="L48" s="18"/>
      <c r="M48" s="18"/>
      <c r="N48" s="18"/>
      <c r="O48" s="18"/>
      <c r="P48" s="18"/>
      <c r="Q48" s="18"/>
      <c r="R48" s="18"/>
      <c r="S48" s="18"/>
      <c r="T48" s="18"/>
      <c r="U48" s="18"/>
      <c r="AA48" s="19"/>
    </row>
    <row r="49" spans="1:43" x14ac:dyDescent="0.25">
      <c r="A49" s="18"/>
      <c r="B49" s="18"/>
      <c r="C49" s="18"/>
      <c r="D49" s="18"/>
      <c r="E49" s="18"/>
      <c r="F49" s="18"/>
      <c r="G49" s="18"/>
      <c r="H49" s="18"/>
      <c r="I49" s="18"/>
      <c r="J49" s="18"/>
      <c r="K49" s="18"/>
      <c r="L49" s="18"/>
      <c r="M49" s="18"/>
      <c r="N49" s="18"/>
      <c r="O49" s="18"/>
      <c r="P49" s="18"/>
      <c r="Q49" s="18"/>
      <c r="R49" s="18"/>
      <c r="S49" s="18"/>
      <c r="T49" s="18"/>
      <c r="U49" s="18"/>
      <c r="AA49" s="19"/>
    </row>
    <row r="50" spans="1:43"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ht="29.25" customHeight="1" x14ac:dyDescent="0.2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9"/>
    </row>
    <row r="58" spans="1:43"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25">
      <c r="A60" s="7" t="s">
        <v>138</v>
      </c>
      <c r="B60" s="18"/>
      <c r="C60" s="18"/>
      <c r="D60" s="18"/>
      <c r="E60" s="18"/>
      <c r="F60" s="18"/>
      <c r="G60" s="18"/>
      <c r="H60" s="18"/>
      <c r="I60" s="18"/>
      <c r="J60" s="18"/>
      <c r="K60" s="18"/>
      <c r="L60" s="18"/>
      <c r="M60" s="18"/>
      <c r="N60" s="18"/>
      <c r="O60" s="18"/>
      <c r="P60" s="18"/>
      <c r="Q60" s="18"/>
      <c r="R60" s="18"/>
      <c r="S60" s="18"/>
      <c r="T60" s="18"/>
      <c r="U60" s="18"/>
    </row>
  </sheetData>
  <mergeCells count="11">
    <mergeCell ref="B5:AA5"/>
    <mergeCell ref="A1:AA1"/>
    <mergeCell ref="A2:AA2"/>
    <mergeCell ref="A3:AA3"/>
    <mergeCell ref="A4:AA4"/>
    <mergeCell ref="A46:AA46"/>
    <mergeCell ref="A57:AA57"/>
    <mergeCell ref="A33:AA33"/>
    <mergeCell ref="A45:AA45"/>
    <mergeCell ref="A7:AA7"/>
    <mergeCell ref="A20:AA20"/>
  </mergeCells>
  <hyperlinks>
    <hyperlink ref="A60" r:id="rId1"/>
  </hyperlinks>
  <pageMargins left="0.70866141732283472" right="0.70866141732283472" top="0.74803149606299213" bottom="0.74803149606299213" header="0.31496062992125984" footer="0.31496062992125984"/>
  <pageSetup paperSize="8" scale="54"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showGridLines="0" workbookViewId="0">
      <selection activeCell="M69" sqref="M69"/>
    </sheetView>
  </sheetViews>
  <sheetFormatPr defaultColWidth="11.5703125" defaultRowHeight="15" x14ac:dyDescent="0.25"/>
  <cols>
    <col min="1" max="1" width="24.7109375" style="10" customWidth="1"/>
    <col min="2" max="17" width="12.7109375" style="10" customWidth="1"/>
    <col min="18" max="233" width="11.5703125" style="10"/>
    <col min="234" max="234" width="51.5703125" style="10" customWidth="1"/>
    <col min="235" max="236" width="11.5703125" style="10"/>
    <col min="237" max="237" width="12" style="10" customWidth="1"/>
    <col min="238" max="489" width="11.5703125" style="10"/>
    <col min="490" max="490" width="51.5703125" style="10" customWidth="1"/>
    <col min="491" max="492" width="11.5703125" style="10"/>
    <col min="493" max="493" width="12" style="10" customWidth="1"/>
    <col min="494" max="745" width="11.5703125" style="10"/>
    <col min="746" max="746" width="51.5703125" style="10" customWidth="1"/>
    <col min="747" max="748" width="11.5703125" style="10"/>
    <col min="749" max="749" width="12" style="10" customWidth="1"/>
    <col min="750" max="1001" width="11.5703125" style="10"/>
    <col min="1002" max="1002" width="51.5703125" style="10" customWidth="1"/>
    <col min="1003" max="1004" width="11.5703125" style="10"/>
    <col min="1005" max="1005" width="12" style="10" customWidth="1"/>
    <col min="1006" max="1257" width="11.5703125" style="10"/>
    <col min="1258" max="1258" width="51.5703125" style="10" customWidth="1"/>
    <col min="1259" max="1260" width="11.5703125" style="10"/>
    <col min="1261" max="1261" width="12" style="10" customWidth="1"/>
    <col min="1262" max="1513" width="11.5703125" style="10"/>
    <col min="1514" max="1514" width="51.5703125" style="10" customWidth="1"/>
    <col min="1515" max="1516" width="11.5703125" style="10"/>
    <col min="1517" max="1517" width="12" style="10" customWidth="1"/>
    <col min="1518" max="1769" width="11.5703125" style="10"/>
    <col min="1770" max="1770" width="51.5703125" style="10" customWidth="1"/>
    <col min="1771" max="1772" width="11.5703125" style="10"/>
    <col min="1773" max="1773" width="12" style="10" customWidth="1"/>
    <col min="1774" max="2025" width="11.5703125" style="10"/>
    <col min="2026" max="2026" width="51.5703125" style="10" customWidth="1"/>
    <col min="2027" max="2028" width="11.5703125" style="10"/>
    <col min="2029" max="2029" width="12" style="10" customWidth="1"/>
    <col min="2030" max="2281" width="11.5703125" style="10"/>
    <col min="2282" max="2282" width="51.5703125" style="10" customWidth="1"/>
    <col min="2283" max="2284" width="11.5703125" style="10"/>
    <col min="2285" max="2285" width="12" style="10" customWidth="1"/>
    <col min="2286" max="2537" width="11.5703125" style="10"/>
    <col min="2538" max="2538" width="51.5703125" style="10" customWidth="1"/>
    <col min="2539" max="2540" width="11.5703125" style="10"/>
    <col min="2541" max="2541" width="12" style="10" customWidth="1"/>
    <col min="2542" max="2793" width="11.5703125" style="10"/>
    <col min="2794" max="2794" width="51.5703125" style="10" customWidth="1"/>
    <col min="2795" max="2796" width="11.5703125" style="10"/>
    <col min="2797" max="2797" width="12" style="10" customWidth="1"/>
    <col min="2798" max="3049" width="11.5703125" style="10"/>
    <col min="3050" max="3050" width="51.5703125" style="10" customWidth="1"/>
    <col min="3051" max="3052" width="11.5703125" style="10"/>
    <col min="3053" max="3053" width="12" style="10" customWidth="1"/>
    <col min="3054" max="3305" width="11.5703125" style="10"/>
    <col min="3306" max="3306" width="51.5703125" style="10" customWidth="1"/>
    <col min="3307" max="3308" width="11.5703125" style="10"/>
    <col min="3309" max="3309" width="12" style="10" customWidth="1"/>
    <col min="3310" max="3561" width="11.5703125" style="10"/>
    <col min="3562" max="3562" width="51.5703125" style="10" customWidth="1"/>
    <col min="3563" max="3564" width="11.5703125" style="10"/>
    <col min="3565" max="3565" width="12" style="10" customWidth="1"/>
    <col min="3566" max="3817" width="11.5703125" style="10"/>
    <col min="3818" max="3818" width="51.5703125" style="10" customWidth="1"/>
    <col min="3819" max="3820" width="11.5703125" style="10"/>
    <col min="3821" max="3821" width="12" style="10" customWidth="1"/>
    <col min="3822" max="4073" width="11.5703125" style="10"/>
    <col min="4074" max="4074" width="51.5703125" style="10" customWidth="1"/>
    <col min="4075" max="4076" width="11.5703125" style="10"/>
    <col min="4077" max="4077" width="12" style="10" customWidth="1"/>
    <col min="4078" max="4329" width="11.5703125" style="10"/>
    <col min="4330" max="4330" width="51.5703125" style="10" customWidth="1"/>
    <col min="4331" max="4332" width="11.5703125" style="10"/>
    <col min="4333" max="4333" width="12" style="10" customWidth="1"/>
    <col min="4334" max="4585" width="11.5703125" style="10"/>
    <col min="4586" max="4586" width="51.5703125" style="10" customWidth="1"/>
    <col min="4587" max="4588" width="11.5703125" style="10"/>
    <col min="4589" max="4589" width="12" style="10" customWidth="1"/>
    <col min="4590" max="4841" width="11.5703125" style="10"/>
    <col min="4842" max="4842" width="51.5703125" style="10" customWidth="1"/>
    <col min="4843" max="4844" width="11.5703125" style="10"/>
    <col min="4845" max="4845" width="12" style="10" customWidth="1"/>
    <col min="4846" max="5097" width="11.5703125" style="10"/>
    <col min="5098" max="5098" width="51.5703125" style="10" customWidth="1"/>
    <col min="5099" max="5100" width="11.5703125" style="10"/>
    <col min="5101" max="5101" width="12" style="10" customWidth="1"/>
    <col min="5102" max="5353" width="11.5703125" style="10"/>
    <col min="5354" max="5354" width="51.5703125" style="10" customWidth="1"/>
    <col min="5355" max="5356" width="11.5703125" style="10"/>
    <col min="5357" max="5357" width="12" style="10" customWidth="1"/>
    <col min="5358" max="5609" width="11.5703125" style="10"/>
    <col min="5610" max="5610" width="51.5703125" style="10" customWidth="1"/>
    <col min="5611" max="5612" width="11.5703125" style="10"/>
    <col min="5613" max="5613" width="12" style="10" customWidth="1"/>
    <col min="5614" max="5865" width="11.5703125" style="10"/>
    <col min="5866" max="5866" width="51.5703125" style="10" customWidth="1"/>
    <col min="5867" max="5868" width="11.5703125" style="10"/>
    <col min="5869" max="5869" width="12" style="10" customWidth="1"/>
    <col min="5870" max="6121" width="11.5703125" style="10"/>
    <col min="6122" max="6122" width="51.5703125" style="10" customWidth="1"/>
    <col min="6123" max="6124" width="11.5703125" style="10"/>
    <col min="6125" max="6125" width="12" style="10" customWidth="1"/>
    <col min="6126" max="6377" width="11.5703125" style="10"/>
    <col min="6378" max="6378" width="51.5703125" style="10" customWidth="1"/>
    <col min="6379" max="6380" width="11.5703125" style="10"/>
    <col min="6381" max="6381" width="12" style="10" customWidth="1"/>
    <col min="6382" max="6633" width="11.5703125" style="10"/>
    <col min="6634" max="6634" width="51.5703125" style="10" customWidth="1"/>
    <col min="6635" max="6636" width="11.5703125" style="10"/>
    <col min="6637" max="6637" width="12" style="10" customWidth="1"/>
    <col min="6638" max="6889" width="11.5703125" style="10"/>
    <col min="6890" max="6890" width="51.5703125" style="10" customWidth="1"/>
    <col min="6891" max="6892" width="11.5703125" style="10"/>
    <col min="6893" max="6893" width="12" style="10" customWidth="1"/>
    <col min="6894" max="7145" width="11.5703125" style="10"/>
    <col min="7146" max="7146" width="51.5703125" style="10" customWidth="1"/>
    <col min="7147" max="7148" width="11.5703125" style="10"/>
    <col min="7149" max="7149" width="12" style="10" customWidth="1"/>
    <col min="7150" max="7401" width="11.5703125" style="10"/>
    <col min="7402" max="7402" width="51.5703125" style="10" customWidth="1"/>
    <col min="7403" max="7404" width="11.5703125" style="10"/>
    <col min="7405" max="7405" width="12" style="10" customWidth="1"/>
    <col min="7406" max="7657" width="11.5703125" style="10"/>
    <col min="7658" max="7658" width="51.5703125" style="10" customWidth="1"/>
    <col min="7659" max="7660" width="11.5703125" style="10"/>
    <col min="7661" max="7661" width="12" style="10" customWidth="1"/>
    <col min="7662" max="7913" width="11.5703125" style="10"/>
    <col min="7914" max="7914" width="51.5703125" style="10" customWidth="1"/>
    <col min="7915" max="7916" width="11.5703125" style="10"/>
    <col min="7917" max="7917" width="12" style="10" customWidth="1"/>
    <col min="7918" max="8169" width="11.5703125" style="10"/>
    <col min="8170" max="8170" width="51.5703125" style="10" customWidth="1"/>
    <col min="8171" max="8172" width="11.5703125" style="10"/>
    <col min="8173" max="8173" width="12" style="10" customWidth="1"/>
    <col min="8174" max="8425" width="11.5703125" style="10"/>
    <col min="8426" max="8426" width="51.5703125" style="10" customWidth="1"/>
    <col min="8427" max="8428" width="11.5703125" style="10"/>
    <col min="8429" max="8429" width="12" style="10" customWidth="1"/>
    <col min="8430" max="8681" width="11.5703125" style="10"/>
    <col min="8682" max="8682" width="51.5703125" style="10" customWidth="1"/>
    <col min="8683" max="8684" width="11.5703125" style="10"/>
    <col min="8685" max="8685" width="12" style="10" customWidth="1"/>
    <col min="8686" max="8937" width="11.5703125" style="10"/>
    <col min="8938" max="8938" width="51.5703125" style="10" customWidth="1"/>
    <col min="8939" max="8940" width="11.5703125" style="10"/>
    <col min="8941" max="8941" width="12" style="10" customWidth="1"/>
    <col min="8942" max="9193" width="11.5703125" style="10"/>
    <col min="9194" max="9194" width="51.5703125" style="10" customWidth="1"/>
    <col min="9195" max="9196" width="11.5703125" style="10"/>
    <col min="9197" max="9197" width="12" style="10" customWidth="1"/>
    <col min="9198" max="9449" width="11.5703125" style="10"/>
    <col min="9450" max="9450" width="51.5703125" style="10" customWidth="1"/>
    <col min="9451" max="9452" width="11.5703125" style="10"/>
    <col min="9453" max="9453" width="12" style="10" customWidth="1"/>
    <col min="9454" max="9705" width="11.5703125" style="10"/>
    <col min="9706" max="9706" width="51.5703125" style="10" customWidth="1"/>
    <col min="9707" max="9708" width="11.5703125" style="10"/>
    <col min="9709" max="9709" width="12" style="10" customWidth="1"/>
    <col min="9710" max="9961" width="11.5703125" style="10"/>
    <col min="9962" max="9962" width="51.5703125" style="10" customWidth="1"/>
    <col min="9963" max="9964" width="11.5703125" style="10"/>
    <col min="9965" max="9965" width="12" style="10" customWidth="1"/>
    <col min="9966" max="10217" width="11.5703125" style="10"/>
    <col min="10218" max="10218" width="51.5703125" style="10" customWidth="1"/>
    <col min="10219" max="10220" width="11.5703125" style="10"/>
    <col min="10221" max="10221" width="12" style="10" customWidth="1"/>
    <col min="10222" max="10473" width="11.5703125" style="10"/>
    <col min="10474" max="10474" width="51.5703125" style="10" customWidth="1"/>
    <col min="10475" max="10476" width="11.5703125" style="10"/>
    <col min="10477" max="10477" width="12" style="10" customWidth="1"/>
    <col min="10478" max="10729" width="11.5703125" style="10"/>
    <col min="10730" max="10730" width="51.5703125" style="10" customWidth="1"/>
    <col min="10731" max="10732" width="11.5703125" style="10"/>
    <col min="10733" max="10733" width="12" style="10" customWidth="1"/>
    <col min="10734" max="10985" width="11.5703125" style="10"/>
    <col min="10986" max="10986" width="51.5703125" style="10" customWidth="1"/>
    <col min="10987" max="10988" width="11.5703125" style="10"/>
    <col min="10989" max="10989" width="12" style="10" customWidth="1"/>
    <col min="10990" max="11241" width="11.5703125" style="10"/>
    <col min="11242" max="11242" width="51.5703125" style="10" customWidth="1"/>
    <col min="11243" max="11244" width="11.5703125" style="10"/>
    <col min="11245" max="11245" width="12" style="10" customWidth="1"/>
    <col min="11246" max="11497" width="11.5703125" style="10"/>
    <col min="11498" max="11498" width="51.5703125" style="10" customWidth="1"/>
    <col min="11499" max="11500" width="11.5703125" style="10"/>
    <col min="11501" max="11501" width="12" style="10" customWidth="1"/>
    <col min="11502" max="11753" width="11.5703125" style="10"/>
    <col min="11754" max="11754" width="51.5703125" style="10" customWidth="1"/>
    <col min="11755" max="11756" width="11.5703125" style="10"/>
    <col min="11757" max="11757" width="12" style="10" customWidth="1"/>
    <col min="11758" max="12009" width="11.5703125" style="10"/>
    <col min="12010" max="12010" width="51.5703125" style="10" customWidth="1"/>
    <col min="12011" max="12012" width="11.5703125" style="10"/>
    <col min="12013" max="12013" width="12" style="10" customWidth="1"/>
    <col min="12014" max="12265" width="11.5703125" style="10"/>
    <col min="12266" max="12266" width="51.5703125" style="10" customWidth="1"/>
    <col min="12267" max="12268" width="11.5703125" style="10"/>
    <col min="12269" max="12269" width="12" style="10" customWidth="1"/>
    <col min="12270" max="12521" width="11.5703125" style="10"/>
    <col min="12522" max="12522" width="51.5703125" style="10" customWidth="1"/>
    <col min="12523" max="12524" width="11.5703125" style="10"/>
    <col min="12525" max="12525" width="12" style="10" customWidth="1"/>
    <col min="12526" max="12777" width="11.5703125" style="10"/>
    <col min="12778" max="12778" width="51.5703125" style="10" customWidth="1"/>
    <col min="12779" max="12780" width="11.5703125" style="10"/>
    <col min="12781" max="12781" width="12" style="10" customWidth="1"/>
    <col min="12782" max="13033" width="11.5703125" style="10"/>
    <col min="13034" max="13034" width="51.5703125" style="10" customWidth="1"/>
    <col min="13035" max="13036" width="11.5703125" style="10"/>
    <col min="13037" max="13037" width="12" style="10" customWidth="1"/>
    <col min="13038" max="13289" width="11.5703125" style="10"/>
    <col min="13290" max="13290" width="51.5703125" style="10" customWidth="1"/>
    <col min="13291" max="13292" width="11.5703125" style="10"/>
    <col min="13293" max="13293" width="12" style="10" customWidth="1"/>
    <col min="13294" max="13545" width="11.5703125" style="10"/>
    <col min="13546" max="13546" width="51.5703125" style="10" customWidth="1"/>
    <col min="13547" max="13548" width="11.5703125" style="10"/>
    <col min="13549" max="13549" width="12" style="10" customWidth="1"/>
    <col min="13550" max="13801" width="11.5703125" style="10"/>
    <col min="13802" max="13802" width="51.5703125" style="10" customWidth="1"/>
    <col min="13803" max="13804" width="11.5703125" style="10"/>
    <col min="13805" max="13805" width="12" style="10" customWidth="1"/>
    <col min="13806" max="14057" width="11.5703125" style="10"/>
    <col min="14058" max="14058" width="51.5703125" style="10" customWidth="1"/>
    <col min="14059" max="14060" width="11.5703125" style="10"/>
    <col min="14061" max="14061" width="12" style="10" customWidth="1"/>
    <col min="14062" max="14313" width="11.5703125" style="10"/>
    <col min="14314" max="14314" width="51.5703125" style="10" customWidth="1"/>
    <col min="14315" max="14316" width="11.5703125" style="10"/>
    <col min="14317" max="14317" width="12" style="10" customWidth="1"/>
    <col min="14318" max="14569" width="11.5703125" style="10"/>
    <col min="14570" max="14570" width="51.5703125" style="10" customWidth="1"/>
    <col min="14571" max="14572" width="11.5703125" style="10"/>
    <col min="14573" max="14573" width="12" style="10" customWidth="1"/>
    <col min="14574" max="14825" width="11.5703125" style="10"/>
    <col min="14826" max="14826" width="51.5703125" style="10" customWidth="1"/>
    <col min="14827" max="14828" width="11.5703125" style="10"/>
    <col min="14829" max="14829" width="12" style="10" customWidth="1"/>
    <col min="14830" max="15081" width="11.5703125" style="10"/>
    <col min="15082" max="15082" width="51.5703125" style="10" customWidth="1"/>
    <col min="15083" max="15084" width="11.5703125" style="10"/>
    <col min="15085" max="15085" width="12" style="10" customWidth="1"/>
    <col min="15086" max="15337" width="11.5703125" style="10"/>
    <col min="15338" max="15338" width="51.5703125" style="10" customWidth="1"/>
    <col min="15339" max="15340" width="11.5703125" style="10"/>
    <col min="15341" max="15341" width="12" style="10" customWidth="1"/>
    <col min="15342" max="15593" width="11.5703125" style="10"/>
    <col min="15594" max="15594" width="51.5703125" style="10" customWidth="1"/>
    <col min="15595" max="15596" width="11.5703125" style="10"/>
    <col min="15597" max="15597" width="12" style="10" customWidth="1"/>
    <col min="15598" max="15849" width="11.5703125" style="10"/>
    <col min="15850" max="15850" width="51.5703125" style="10" customWidth="1"/>
    <col min="15851" max="15852" width="11.5703125" style="10"/>
    <col min="15853" max="15853" width="12" style="10" customWidth="1"/>
    <col min="15854" max="16105" width="11.5703125" style="10"/>
    <col min="16106" max="16106" width="51.5703125" style="10" customWidth="1"/>
    <col min="16107" max="16108" width="11.5703125" style="10"/>
    <col min="16109" max="16109" width="12" style="10" customWidth="1"/>
    <col min="16110" max="16384" width="11.5703125" style="10"/>
  </cols>
  <sheetData>
    <row r="1" spans="1:18" ht="75" customHeight="1" x14ac:dyDescent="0.25">
      <c r="A1" s="105"/>
      <c r="B1" s="105"/>
      <c r="C1" s="105"/>
      <c r="D1" s="105"/>
      <c r="E1" s="105"/>
      <c r="F1" s="105"/>
      <c r="G1" s="105"/>
      <c r="H1" s="105"/>
      <c r="I1" s="105"/>
      <c r="J1" s="105"/>
      <c r="K1" s="105"/>
      <c r="L1" s="105"/>
      <c r="M1" s="105"/>
      <c r="N1" s="105"/>
      <c r="O1" s="105"/>
      <c r="P1" s="105"/>
      <c r="Q1" s="105"/>
    </row>
    <row r="2" spans="1:18" s="26" customFormat="1" ht="15" customHeight="1" x14ac:dyDescent="0.25">
      <c r="A2" s="98" t="s">
        <v>144</v>
      </c>
      <c r="B2" s="98"/>
      <c r="C2" s="98"/>
      <c r="D2" s="98"/>
      <c r="E2" s="98"/>
      <c r="F2" s="98"/>
      <c r="G2" s="98"/>
      <c r="H2" s="98"/>
      <c r="I2" s="98"/>
      <c r="J2" s="98"/>
      <c r="K2" s="98"/>
      <c r="L2" s="98"/>
      <c r="M2" s="98"/>
      <c r="N2" s="98"/>
      <c r="O2" s="98"/>
      <c r="P2" s="98"/>
      <c r="Q2" s="98"/>
    </row>
    <row r="3" spans="1:18" s="26" customFormat="1" ht="24.95" customHeight="1" x14ac:dyDescent="0.25">
      <c r="A3" s="99" t="str">
        <f>Contents!A3</f>
        <v>Released: December 2016</v>
      </c>
      <c r="B3" s="99"/>
      <c r="C3" s="99"/>
      <c r="D3" s="99"/>
      <c r="E3" s="99"/>
      <c r="F3" s="99"/>
      <c r="G3" s="99"/>
      <c r="H3" s="99"/>
      <c r="I3" s="99"/>
      <c r="J3" s="99"/>
      <c r="K3" s="99"/>
      <c r="L3" s="99"/>
      <c r="M3" s="99"/>
      <c r="N3" s="99"/>
      <c r="O3" s="99"/>
      <c r="P3" s="99"/>
      <c r="Q3" s="99"/>
    </row>
    <row r="4" spans="1:18" s="26" customFormat="1" x14ac:dyDescent="0.25">
      <c r="A4" s="106" t="s">
        <v>179</v>
      </c>
      <c r="B4" s="106"/>
      <c r="C4" s="106"/>
      <c r="D4" s="106"/>
      <c r="E4" s="106"/>
      <c r="F4" s="106"/>
      <c r="G4" s="106"/>
      <c r="H4" s="106"/>
      <c r="I4" s="106"/>
      <c r="J4" s="106"/>
      <c r="K4" s="106"/>
      <c r="L4" s="106"/>
      <c r="M4" s="106"/>
      <c r="N4" s="106"/>
      <c r="O4" s="106"/>
      <c r="P4" s="106"/>
      <c r="Q4" s="106"/>
    </row>
    <row r="5" spans="1:18" s="26" customFormat="1" ht="15" customHeight="1" x14ac:dyDescent="0.25">
      <c r="A5" s="27"/>
      <c r="B5" s="100" t="s">
        <v>124</v>
      </c>
      <c r="C5" s="100"/>
      <c r="D5" s="100"/>
      <c r="E5" s="100"/>
      <c r="F5" s="100"/>
      <c r="G5" s="100"/>
      <c r="H5" s="100"/>
      <c r="I5" s="100"/>
      <c r="J5" s="100"/>
      <c r="K5" s="100"/>
      <c r="L5" s="100"/>
      <c r="M5" s="100"/>
      <c r="N5" s="100"/>
      <c r="O5" s="100"/>
      <c r="P5" s="100"/>
      <c r="Q5" s="109" t="s">
        <v>122</v>
      </c>
    </row>
    <row r="6" spans="1:18" s="26" customFormat="1" ht="45.75" x14ac:dyDescent="0.25">
      <c r="A6" s="28" t="s">
        <v>72</v>
      </c>
      <c r="B6" s="29" t="s">
        <v>24</v>
      </c>
      <c r="C6" s="29" t="s">
        <v>25</v>
      </c>
      <c r="D6" s="29" t="s">
        <v>133</v>
      </c>
      <c r="E6" s="29" t="s">
        <v>134</v>
      </c>
      <c r="F6" s="29" t="s">
        <v>136</v>
      </c>
      <c r="G6" s="29" t="s">
        <v>26</v>
      </c>
      <c r="H6" s="29" t="s">
        <v>27</v>
      </c>
      <c r="I6" s="29" t="s">
        <v>28</v>
      </c>
      <c r="J6" s="29" t="s">
        <v>29</v>
      </c>
      <c r="K6" s="29" t="s">
        <v>30</v>
      </c>
      <c r="L6" s="29" t="s">
        <v>31</v>
      </c>
      <c r="M6" s="29" t="s">
        <v>32</v>
      </c>
      <c r="N6" s="29" t="s">
        <v>75</v>
      </c>
      <c r="O6" s="29" t="s">
        <v>76</v>
      </c>
      <c r="P6" s="43" t="s">
        <v>125</v>
      </c>
      <c r="Q6" s="110"/>
      <c r="R6" s="29"/>
    </row>
    <row r="7" spans="1:18" s="26" customFormat="1" x14ac:dyDescent="0.25">
      <c r="A7" s="101" t="s">
        <v>54</v>
      </c>
      <c r="B7" s="101"/>
      <c r="C7" s="101"/>
      <c r="D7" s="101"/>
      <c r="E7" s="101"/>
      <c r="F7" s="101"/>
      <c r="G7" s="101"/>
      <c r="H7" s="101"/>
      <c r="I7" s="101"/>
      <c r="J7" s="101"/>
      <c r="K7" s="101"/>
      <c r="L7" s="101"/>
      <c r="M7" s="101"/>
      <c r="N7" s="101"/>
      <c r="O7" s="101"/>
      <c r="P7" s="101"/>
      <c r="Q7" s="101"/>
      <c r="R7" s="29"/>
    </row>
    <row r="8" spans="1:18" s="26" customFormat="1" x14ac:dyDescent="0.25">
      <c r="A8" s="12" t="s">
        <v>4</v>
      </c>
      <c r="B8" s="31">
        <v>1204</v>
      </c>
      <c r="C8" s="31">
        <v>1435</v>
      </c>
      <c r="D8" s="31">
        <v>690</v>
      </c>
      <c r="E8" s="31">
        <v>2011</v>
      </c>
      <c r="F8" s="31">
        <v>1827</v>
      </c>
      <c r="G8" s="31">
        <v>514</v>
      </c>
      <c r="H8" s="31">
        <v>41</v>
      </c>
      <c r="I8" s="31">
        <v>124</v>
      </c>
      <c r="J8" s="31">
        <v>73</v>
      </c>
      <c r="K8" s="31">
        <v>302</v>
      </c>
      <c r="L8" s="31">
        <v>1610</v>
      </c>
      <c r="M8" s="31">
        <v>171</v>
      </c>
      <c r="N8" s="31"/>
      <c r="O8" s="31">
        <v>614</v>
      </c>
      <c r="P8" s="44">
        <v>10616</v>
      </c>
      <c r="Q8" s="32">
        <v>4648</v>
      </c>
      <c r="R8" s="31"/>
    </row>
    <row r="9" spans="1:18" s="26" customFormat="1" x14ac:dyDescent="0.25">
      <c r="A9" s="12" t="s">
        <v>10</v>
      </c>
      <c r="B9" s="31">
        <v>1431</v>
      </c>
      <c r="C9" s="31">
        <v>1764</v>
      </c>
      <c r="D9" s="31">
        <v>759</v>
      </c>
      <c r="E9" s="31">
        <v>2542</v>
      </c>
      <c r="F9" s="31">
        <v>2277</v>
      </c>
      <c r="G9" s="31">
        <v>523</v>
      </c>
      <c r="H9" s="31">
        <v>33</v>
      </c>
      <c r="I9" s="31">
        <v>214</v>
      </c>
      <c r="J9" s="31">
        <v>60</v>
      </c>
      <c r="K9" s="31">
        <v>288</v>
      </c>
      <c r="L9" s="31">
        <v>1989</v>
      </c>
      <c r="M9" s="31">
        <v>165</v>
      </c>
      <c r="N9" s="31"/>
      <c r="O9" s="31">
        <v>805</v>
      </c>
      <c r="P9" s="45">
        <v>12850</v>
      </c>
      <c r="Q9" s="32">
        <v>5785</v>
      </c>
      <c r="R9" s="31"/>
    </row>
    <row r="10" spans="1:18" s="26" customFormat="1" x14ac:dyDescent="0.25">
      <c r="A10" s="12" t="s">
        <v>3</v>
      </c>
      <c r="B10" s="31">
        <v>1693</v>
      </c>
      <c r="C10" s="31">
        <v>2329</v>
      </c>
      <c r="D10" s="31">
        <v>878</v>
      </c>
      <c r="E10" s="31">
        <v>2944</v>
      </c>
      <c r="F10" s="31">
        <v>2719</v>
      </c>
      <c r="G10" s="31">
        <v>677</v>
      </c>
      <c r="H10" s="31">
        <v>47</v>
      </c>
      <c r="I10" s="31">
        <v>212</v>
      </c>
      <c r="J10" s="31">
        <v>57</v>
      </c>
      <c r="K10" s="31">
        <v>320</v>
      </c>
      <c r="L10" s="31">
        <v>2352</v>
      </c>
      <c r="M10" s="31">
        <v>186</v>
      </c>
      <c r="N10" s="31">
        <v>1030</v>
      </c>
      <c r="O10" s="31">
        <v>229</v>
      </c>
      <c r="P10" s="45">
        <v>15673</v>
      </c>
      <c r="Q10" s="32">
        <v>6865</v>
      </c>
      <c r="R10" s="31"/>
    </row>
    <row r="11" spans="1:18" s="26" customFormat="1" x14ac:dyDescent="0.25">
      <c r="A11" s="12" t="s">
        <v>0</v>
      </c>
      <c r="B11" s="31">
        <v>1640</v>
      </c>
      <c r="C11" s="31">
        <v>2380</v>
      </c>
      <c r="D11" s="31">
        <v>936</v>
      </c>
      <c r="E11" s="31">
        <v>2937</v>
      </c>
      <c r="F11" s="31">
        <v>2871</v>
      </c>
      <c r="G11" s="31">
        <v>629</v>
      </c>
      <c r="H11" s="31">
        <v>49</v>
      </c>
      <c r="I11" s="31">
        <v>136</v>
      </c>
      <c r="J11" s="31">
        <v>58</v>
      </c>
      <c r="K11" s="31">
        <v>327</v>
      </c>
      <c r="L11" s="31">
        <v>2373</v>
      </c>
      <c r="M11" s="31">
        <v>138</v>
      </c>
      <c r="N11" s="31">
        <v>1529</v>
      </c>
      <c r="O11" s="31"/>
      <c r="P11" s="45">
        <v>16003</v>
      </c>
      <c r="Q11" s="32">
        <v>6933</v>
      </c>
      <c r="R11" s="31"/>
    </row>
    <row r="12" spans="1:18" s="26" customFormat="1" x14ac:dyDescent="0.25">
      <c r="A12" s="12" t="s">
        <v>1</v>
      </c>
      <c r="B12" s="31">
        <v>1643</v>
      </c>
      <c r="C12" s="31">
        <v>2596</v>
      </c>
      <c r="D12" s="31">
        <v>976</v>
      </c>
      <c r="E12" s="31">
        <v>3317</v>
      </c>
      <c r="F12" s="31">
        <v>2943</v>
      </c>
      <c r="G12" s="31">
        <v>1285</v>
      </c>
      <c r="H12" s="31">
        <v>37</v>
      </c>
      <c r="I12" s="31">
        <v>136</v>
      </c>
      <c r="J12" s="31">
        <v>47</v>
      </c>
      <c r="K12" s="31">
        <v>281</v>
      </c>
      <c r="L12" s="31">
        <v>2354</v>
      </c>
      <c r="M12" s="31">
        <v>115</v>
      </c>
      <c r="N12" s="31">
        <v>1959</v>
      </c>
      <c r="O12" s="31"/>
      <c r="P12" s="45">
        <v>17689</v>
      </c>
      <c r="Q12" s="32">
        <v>7733</v>
      </c>
      <c r="R12" s="31"/>
    </row>
    <row r="13" spans="1:18" s="26" customFormat="1" x14ac:dyDescent="0.25">
      <c r="A13" s="12" t="s">
        <v>2</v>
      </c>
      <c r="B13" s="31">
        <v>1807</v>
      </c>
      <c r="C13" s="31">
        <v>2609</v>
      </c>
      <c r="D13" s="31">
        <v>1005</v>
      </c>
      <c r="E13" s="31">
        <v>3463</v>
      </c>
      <c r="F13" s="31">
        <v>3205</v>
      </c>
      <c r="G13" s="31">
        <v>2117</v>
      </c>
      <c r="H13" s="31">
        <v>75</v>
      </c>
      <c r="I13" s="31">
        <v>134</v>
      </c>
      <c r="J13" s="31">
        <v>47</v>
      </c>
      <c r="K13" s="31">
        <v>280</v>
      </c>
      <c r="L13" s="31">
        <v>2385</v>
      </c>
      <c r="M13" s="31">
        <v>159</v>
      </c>
      <c r="N13" s="31">
        <v>1990</v>
      </c>
      <c r="O13" s="31"/>
      <c r="P13" s="45">
        <v>19276</v>
      </c>
      <c r="Q13" s="32">
        <v>7903</v>
      </c>
      <c r="R13" s="31"/>
    </row>
    <row r="14" spans="1:18" s="26" customFormat="1" x14ac:dyDescent="0.25">
      <c r="A14" s="12" t="s">
        <v>231</v>
      </c>
      <c r="B14" s="31">
        <v>1858</v>
      </c>
      <c r="C14" s="31">
        <v>2555</v>
      </c>
      <c r="D14" s="31">
        <v>1007</v>
      </c>
      <c r="E14" s="31">
        <v>3500</v>
      </c>
      <c r="F14" s="31">
        <v>3291</v>
      </c>
      <c r="G14" s="31">
        <v>2297</v>
      </c>
      <c r="H14" s="31">
        <v>48</v>
      </c>
      <c r="I14" s="31">
        <v>125</v>
      </c>
      <c r="J14" s="31">
        <v>50</v>
      </c>
      <c r="K14" s="31">
        <v>256</v>
      </c>
      <c r="L14" s="31">
        <v>2657</v>
      </c>
      <c r="M14" s="31">
        <v>164</v>
      </c>
      <c r="N14" s="31">
        <v>2076</v>
      </c>
      <c r="O14" s="31"/>
      <c r="P14" s="45">
        <f t="shared" ref="P14:P19" si="0">SUM(B14:O14)</f>
        <v>19884</v>
      </c>
      <c r="Q14" s="32">
        <v>8054</v>
      </c>
      <c r="R14" s="31"/>
    </row>
    <row r="15" spans="1:18" s="26" customFormat="1" x14ac:dyDescent="0.25">
      <c r="A15" s="12" t="s">
        <v>233</v>
      </c>
      <c r="B15" s="31">
        <v>2195</v>
      </c>
      <c r="C15" s="31">
        <v>3022</v>
      </c>
      <c r="D15" s="31">
        <v>1136</v>
      </c>
      <c r="E15" s="31">
        <v>4449</v>
      </c>
      <c r="F15" s="31">
        <v>4048</v>
      </c>
      <c r="G15" s="31">
        <v>2859</v>
      </c>
      <c r="H15" s="31">
        <v>141</v>
      </c>
      <c r="I15" s="31">
        <v>198</v>
      </c>
      <c r="J15" s="31">
        <v>54</v>
      </c>
      <c r="K15" s="31">
        <v>324</v>
      </c>
      <c r="L15" s="31">
        <v>3326</v>
      </c>
      <c r="M15" s="31">
        <v>157</v>
      </c>
      <c r="N15" s="31">
        <v>2709</v>
      </c>
      <c r="O15" s="31"/>
      <c r="P15" s="45">
        <f t="shared" si="0"/>
        <v>24618</v>
      </c>
      <c r="Q15" s="32">
        <v>10074</v>
      </c>
      <c r="R15" s="31"/>
    </row>
    <row r="16" spans="1:18" s="26" customFormat="1" x14ac:dyDescent="0.25">
      <c r="A16" s="12" t="s">
        <v>267</v>
      </c>
      <c r="B16" s="31">
        <v>1815</v>
      </c>
      <c r="C16" s="31">
        <v>2719</v>
      </c>
      <c r="D16" s="31">
        <v>1124</v>
      </c>
      <c r="E16" s="31">
        <v>3908</v>
      </c>
      <c r="F16" s="31">
        <v>3829</v>
      </c>
      <c r="G16" s="31">
        <v>2677</v>
      </c>
      <c r="H16" s="31">
        <v>148</v>
      </c>
      <c r="I16" s="31">
        <v>139</v>
      </c>
      <c r="J16" s="31">
        <v>50</v>
      </c>
      <c r="K16" s="31">
        <v>238</v>
      </c>
      <c r="L16" s="31">
        <v>2989</v>
      </c>
      <c r="M16" s="31">
        <v>182</v>
      </c>
      <c r="N16" s="31">
        <v>2801</v>
      </c>
      <c r="O16" s="31"/>
      <c r="P16" s="45">
        <f t="shared" si="0"/>
        <v>22619</v>
      </c>
      <c r="Q16" s="32">
        <v>9254</v>
      </c>
      <c r="R16" s="31"/>
    </row>
    <row r="17" spans="1:18" s="26" customFormat="1" x14ac:dyDescent="0.25">
      <c r="A17" s="46" t="s">
        <v>268</v>
      </c>
      <c r="B17" s="31">
        <v>1743</v>
      </c>
      <c r="C17" s="31">
        <v>2908</v>
      </c>
      <c r="D17" s="31">
        <v>1017</v>
      </c>
      <c r="E17" s="31">
        <v>3975</v>
      </c>
      <c r="F17" s="31">
        <v>4031</v>
      </c>
      <c r="G17" s="31">
        <v>2312</v>
      </c>
      <c r="H17" s="31">
        <v>122</v>
      </c>
      <c r="I17" s="31">
        <v>146</v>
      </c>
      <c r="J17" s="31">
        <v>55</v>
      </c>
      <c r="K17" s="31">
        <v>271</v>
      </c>
      <c r="L17" s="31">
        <v>3078</v>
      </c>
      <c r="M17" s="31">
        <v>222</v>
      </c>
      <c r="N17" s="31">
        <v>2726</v>
      </c>
      <c r="O17" s="31"/>
      <c r="P17" s="45">
        <f t="shared" si="0"/>
        <v>22606</v>
      </c>
      <c r="Q17" s="32">
        <v>9459</v>
      </c>
      <c r="R17" s="31"/>
    </row>
    <row r="18" spans="1:18" s="26" customFormat="1" x14ac:dyDescent="0.25">
      <c r="A18" s="46" t="s">
        <v>278</v>
      </c>
      <c r="B18" s="31">
        <v>1589</v>
      </c>
      <c r="C18" s="31">
        <v>2538</v>
      </c>
      <c r="D18" s="31">
        <v>918</v>
      </c>
      <c r="E18" s="31">
        <v>3518</v>
      </c>
      <c r="F18" s="31">
        <v>3647</v>
      </c>
      <c r="G18" s="31">
        <v>1722</v>
      </c>
      <c r="H18" s="31">
        <v>58</v>
      </c>
      <c r="I18" s="31">
        <v>105</v>
      </c>
      <c r="J18" s="31">
        <v>46</v>
      </c>
      <c r="K18" s="31">
        <v>301</v>
      </c>
      <c r="L18" s="31">
        <v>2836</v>
      </c>
      <c r="M18" s="31">
        <v>173</v>
      </c>
      <c r="N18" s="31">
        <v>2567</v>
      </c>
      <c r="O18" s="31"/>
      <c r="P18" s="45">
        <f t="shared" si="0"/>
        <v>20018</v>
      </c>
      <c r="Q18" s="32">
        <v>8354</v>
      </c>
      <c r="R18" s="31"/>
    </row>
    <row r="19" spans="1:18" s="91" customFormat="1" x14ac:dyDescent="0.25">
      <c r="A19" s="46" t="s">
        <v>279</v>
      </c>
      <c r="B19" s="31">
        <v>1868</v>
      </c>
      <c r="C19" s="31">
        <v>3183</v>
      </c>
      <c r="D19" s="31">
        <v>953</v>
      </c>
      <c r="E19" s="31">
        <v>4315</v>
      </c>
      <c r="F19" s="31">
        <v>4318</v>
      </c>
      <c r="G19" s="31">
        <v>1545</v>
      </c>
      <c r="H19" s="31">
        <v>49</v>
      </c>
      <c r="I19" s="31">
        <v>155</v>
      </c>
      <c r="J19" s="31">
        <v>23</v>
      </c>
      <c r="K19" s="31">
        <v>260</v>
      </c>
      <c r="L19" s="31">
        <v>3125</v>
      </c>
      <c r="M19" s="31">
        <v>202</v>
      </c>
      <c r="N19" s="31">
        <v>2960</v>
      </c>
      <c r="O19" s="31"/>
      <c r="P19" s="45">
        <f t="shared" si="0"/>
        <v>22956</v>
      </c>
      <c r="Q19" s="32">
        <v>9465</v>
      </c>
      <c r="R19" s="31"/>
    </row>
    <row r="20" spans="1:18" s="26" customFormat="1" x14ac:dyDescent="0.25">
      <c r="A20" s="94" t="s">
        <v>123</v>
      </c>
      <c r="B20" s="94"/>
      <c r="C20" s="94"/>
      <c r="D20" s="94"/>
      <c r="E20" s="94"/>
      <c r="F20" s="94"/>
      <c r="G20" s="94"/>
      <c r="H20" s="94"/>
      <c r="I20" s="94"/>
      <c r="J20" s="94"/>
      <c r="K20" s="94"/>
      <c r="L20" s="94"/>
      <c r="M20" s="94"/>
      <c r="N20" s="94"/>
      <c r="O20" s="94"/>
      <c r="P20" s="94"/>
      <c r="Q20" s="94"/>
      <c r="R20" s="31"/>
    </row>
    <row r="21" spans="1:18" s="26" customFormat="1" x14ac:dyDescent="0.25">
      <c r="A21" s="12" t="s">
        <v>4</v>
      </c>
      <c r="B21" s="40">
        <f t="shared" ref="B21:G21" si="1">B8/$Q8</f>
        <v>0.25903614457831325</v>
      </c>
      <c r="C21" s="40">
        <f t="shared" si="1"/>
        <v>0.30873493975903615</v>
      </c>
      <c r="D21" s="40">
        <f t="shared" si="1"/>
        <v>0.14845094664371772</v>
      </c>
      <c r="E21" s="40">
        <f t="shared" si="1"/>
        <v>0.43265920826161791</v>
      </c>
      <c r="F21" s="40">
        <f t="shared" si="1"/>
        <v>0.39307228915662651</v>
      </c>
      <c r="G21" s="40">
        <f t="shared" si="1"/>
        <v>0.11058519793459552</v>
      </c>
      <c r="H21" s="40">
        <f t="shared" ref="H21:O21" si="2">H8/$Q8</f>
        <v>8.8209982788296035E-3</v>
      </c>
      <c r="I21" s="40">
        <f t="shared" si="2"/>
        <v>2.6678141135972461E-2</v>
      </c>
      <c r="J21" s="40">
        <f t="shared" si="2"/>
        <v>1.5705679862306369E-2</v>
      </c>
      <c r="K21" s="40">
        <f t="shared" si="2"/>
        <v>6.4974182444061959E-2</v>
      </c>
      <c r="L21" s="40">
        <f t="shared" si="2"/>
        <v>0.34638554216867468</v>
      </c>
      <c r="M21" s="40">
        <f t="shared" si="2"/>
        <v>3.6790017211703961E-2</v>
      </c>
      <c r="N21" s="40"/>
      <c r="O21" s="40">
        <f t="shared" si="2"/>
        <v>0.1320998278829604</v>
      </c>
      <c r="P21" s="41"/>
      <c r="Q21" s="41"/>
      <c r="R21" s="31"/>
    </row>
    <row r="22" spans="1:18" s="26" customFormat="1" x14ac:dyDescent="0.25">
      <c r="A22" s="12" t="s">
        <v>10</v>
      </c>
      <c r="B22" s="40">
        <f t="shared" ref="B22:C26" si="3">B9/$Q9</f>
        <v>0.2473638720829732</v>
      </c>
      <c r="C22" s="40">
        <f t="shared" si="3"/>
        <v>0.3049265341400173</v>
      </c>
      <c r="D22" s="40">
        <f t="shared" ref="D22:I22" si="4">D9/$Q9</f>
        <v>0.13120138288677616</v>
      </c>
      <c r="E22" s="40">
        <f t="shared" si="4"/>
        <v>0.43941227312013831</v>
      </c>
      <c r="F22" s="40">
        <f t="shared" si="4"/>
        <v>0.39360414866032845</v>
      </c>
      <c r="G22" s="40">
        <f t="shared" si="4"/>
        <v>9.0406222990492655E-2</v>
      </c>
      <c r="H22" s="40">
        <f t="shared" si="4"/>
        <v>5.7044079515989627E-3</v>
      </c>
      <c r="I22" s="40">
        <f t="shared" si="4"/>
        <v>3.6992221261884187E-2</v>
      </c>
      <c r="J22" s="40">
        <f t="shared" ref="J22:O22" si="5">J9/$Q9</f>
        <v>1.0371650821089023E-2</v>
      </c>
      <c r="K22" s="40">
        <f t="shared" si="5"/>
        <v>4.9783923941227312E-2</v>
      </c>
      <c r="L22" s="40">
        <f t="shared" si="5"/>
        <v>0.34382022471910112</v>
      </c>
      <c r="M22" s="40">
        <f t="shared" si="5"/>
        <v>2.8522039757994815E-2</v>
      </c>
      <c r="N22" s="40"/>
      <c r="O22" s="40">
        <f t="shared" si="5"/>
        <v>0.13915298184961106</v>
      </c>
      <c r="P22" s="41"/>
      <c r="Q22" s="41"/>
      <c r="R22" s="31"/>
    </row>
    <row r="23" spans="1:18" s="26" customFormat="1" x14ac:dyDescent="0.25">
      <c r="A23" s="12" t="s">
        <v>3</v>
      </c>
      <c r="B23" s="40">
        <f t="shared" si="3"/>
        <v>0.24661325564457393</v>
      </c>
      <c r="C23" s="40">
        <f t="shared" si="3"/>
        <v>0.3392571012381646</v>
      </c>
      <c r="D23" s="40">
        <f t="shared" ref="D23:I23" si="6">D10/$Q10</f>
        <v>0.1278951201747997</v>
      </c>
      <c r="E23" s="40">
        <f t="shared" si="6"/>
        <v>0.42884195193008012</v>
      </c>
      <c r="F23" s="40">
        <f t="shared" si="6"/>
        <v>0.39606700655498905</v>
      </c>
      <c r="G23" s="40">
        <f t="shared" si="6"/>
        <v>9.8616168973051713E-2</v>
      </c>
      <c r="H23" s="40">
        <f t="shared" si="6"/>
        <v>6.8463219227967954E-3</v>
      </c>
      <c r="I23" s="40">
        <f t="shared" si="6"/>
        <v>3.0881281864530225E-2</v>
      </c>
      <c r="J23" s="40">
        <f t="shared" ref="J23:O23" si="7">J10/$Q10</f>
        <v>8.3029861616897311E-3</v>
      </c>
      <c r="K23" s="40">
        <f t="shared" si="7"/>
        <v>4.6613255644573928E-2</v>
      </c>
      <c r="L23" s="40">
        <f t="shared" si="7"/>
        <v>0.34260742898761837</v>
      </c>
      <c r="M23" s="40">
        <f t="shared" si="7"/>
        <v>2.7093954843408593E-2</v>
      </c>
      <c r="N23" s="40">
        <f t="shared" si="7"/>
        <v>0.15003641660597233</v>
      </c>
      <c r="O23" s="40">
        <f t="shared" si="7"/>
        <v>3.3357611070648219E-2</v>
      </c>
      <c r="P23" s="41"/>
      <c r="Q23" s="41"/>
      <c r="R23" s="31"/>
    </row>
    <row r="24" spans="1:18" s="26" customFormat="1" x14ac:dyDescent="0.25">
      <c r="A24" s="12" t="s">
        <v>0</v>
      </c>
      <c r="B24" s="40">
        <f t="shared" si="3"/>
        <v>0.23654983412664071</v>
      </c>
      <c r="C24" s="40">
        <f t="shared" si="3"/>
        <v>0.34328573489110054</v>
      </c>
      <c r="D24" s="40">
        <f t="shared" ref="D24:I24" si="8">D11/$Q11</f>
        <v>0.13500649069666812</v>
      </c>
      <c r="E24" s="40">
        <f t="shared" si="8"/>
        <v>0.42362613587191694</v>
      </c>
      <c r="F24" s="40">
        <f t="shared" si="8"/>
        <v>0.41410644742535702</v>
      </c>
      <c r="G24" s="40">
        <f t="shared" si="8"/>
        <v>9.0725515649790853E-2</v>
      </c>
      <c r="H24" s="40">
        <f t="shared" si="8"/>
        <v>7.0676474830520695E-3</v>
      </c>
      <c r="I24" s="40">
        <f t="shared" si="8"/>
        <v>1.9616327708062889E-2</v>
      </c>
      <c r="J24" s="40">
        <f t="shared" ref="J24:N24" si="9">J11/$Q11</f>
        <v>8.3657868166738779E-3</v>
      </c>
      <c r="K24" s="40">
        <f t="shared" si="9"/>
        <v>4.7165729121592385E-2</v>
      </c>
      <c r="L24" s="40">
        <f t="shared" si="9"/>
        <v>0.34227607096495022</v>
      </c>
      <c r="M24" s="40">
        <f t="shared" si="9"/>
        <v>1.99048031155344E-2</v>
      </c>
      <c r="N24" s="40">
        <f t="shared" si="9"/>
        <v>0.22053944901197173</v>
      </c>
      <c r="O24" s="40"/>
      <c r="P24" s="41"/>
      <c r="Q24" s="41"/>
      <c r="R24" s="31"/>
    </row>
    <row r="25" spans="1:18" s="26" customFormat="1" x14ac:dyDescent="0.25">
      <c r="A25" s="12" t="s">
        <v>1</v>
      </c>
      <c r="B25" s="40">
        <f t="shared" si="3"/>
        <v>0.21246605457131773</v>
      </c>
      <c r="C25" s="40">
        <f t="shared" si="3"/>
        <v>0.3357041251778094</v>
      </c>
      <c r="D25" s="40">
        <f t="shared" ref="D25:I25" si="10">D12/$Q12</f>
        <v>0.12621233673865254</v>
      </c>
      <c r="E25" s="40">
        <f t="shared" si="10"/>
        <v>0.42894090262511314</v>
      </c>
      <c r="F25" s="40">
        <f t="shared" si="10"/>
        <v>0.38057674899780164</v>
      </c>
      <c r="G25" s="40">
        <f t="shared" si="10"/>
        <v>0.16617095564463985</v>
      </c>
      <c r="H25" s="40">
        <f t="shared" si="10"/>
        <v>4.7846889952153108E-3</v>
      </c>
      <c r="I25" s="40">
        <f t="shared" si="10"/>
        <v>1.7586964955386006E-2</v>
      </c>
      <c r="J25" s="40">
        <f t="shared" ref="J25:N25" si="11">J12/$Q12</f>
        <v>6.0778481831113406E-3</v>
      </c>
      <c r="K25" s="40">
        <f t="shared" si="11"/>
        <v>3.6337773179878442E-2</v>
      </c>
      <c r="L25" s="40">
        <f t="shared" si="11"/>
        <v>0.30440967283072545</v>
      </c>
      <c r="M25" s="40">
        <f t="shared" si="11"/>
        <v>1.4871330660804346E-2</v>
      </c>
      <c r="N25" s="40">
        <f t="shared" si="11"/>
        <v>0.25332988490883229</v>
      </c>
      <c r="O25" s="40"/>
      <c r="P25" s="41"/>
      <c r="Q25" s="41"/>
      <c r="R25" s="31"/>
    </row>
    <row r="26" spans="1:18" s="26" customFormat="1" x14ac:dyDescent="0.25">
      <c r="A26" s="12" t="s">
        <v>2</v>
      </c>
      <c r="B26" s="40">
        <f t="shared" si="3"/>
        <v>0.22864734910793369</v>
      </c>
      <c r="C26" s="40">
        <f t="shared" si="3"/>
        <v>0.33012779956978361</v>
      </c>
      <c r="D26" s="40">
        <f t="shared" ref="D26:I26" si="12">D13/$Q13</f>
        <v>0.12716689864608377</v>
      </c>
      <c r="E26" s="40">
        <f t="shared" si="12"/>
        <v>0.43818802986207767</v>
      </c>
      <c r="F26" s="40">
        <f t="shared" si="12"/>
        <v>0.40554219916487411</v>
      </c>
      <c r="G26" s="40">
        <f t="shared" si="12"/>
        <v>0.26787295963558144</v>
      </c>
      <c r="H26" s="40">
        <f t="shared" si="12"/>
        <v>9.4900670631405792E-3</v>
      </c>
      <c r="I26" s="40">
        <f t="shared" si="12"/>
        <v>1.6955586486144501E-2</v>
      </c>
      <c r="J26" s="40">
        <f t="shared" ref="J26:N26" si="13">J13/$Q13</f>
        <v>5.9471086929014302E-3</v>
      </c>
      <c r="K26" s="40">
        <f t="shared" si="13"/>
        <v>3.54295837023915E-2</v>
      </c>
      <c r="L26" s="40">
        <f t="shared" si="13"/>
        <v>0.3017841326078704</v>
      </c>
      <c r="M26" s="40">
        <f t="shared" si="13"/>
        <v>2.0118942173858029E-2</v>
      </c>
      <c r="N26" s="40">
        <f t="shared" si="13"/>
        <v>0.25180311274199674</v>
      </c>
      <c r="O26" s="40"/>
      <c r="P26" s="41"/>
      <c r="Q26" s="41"/>
      <c r="R26" s="31"/>
    </row>
    <row r="27" spans="1:18" s="26" customFormat="1" x14ac:dyDescent="0.25">
      <c r="A27" s="12" t="s">
        <v>231</v>
      </c>
      <c r="B27" s="40">
        <f t="shared" ref="B27:B32" si="14">B14/$Q14</f>
        <v>0.23069282344176806</v>
      </c>
      <c r="C27" s="40">
        <f t="shared" ref="C27:N27" si="15">C14/$Q14</f>
        <v>0.31723367270921282</v>
      </c>
      <c r="D27" s="40">
        <f t="shared" si="15"/>
        <v>0.12503104047678174</v>
      </c>
      <c r="E27" s="40">
        <f t="shared" si="15"/>
        <v>0.43456667494412715</v>
      </c>
      <c r="F27" s="40">
        <f t="shared" si="15"/>
        <v>0.40861683635460638</v>
      </c>
      <c r="G27" s="40">
        <f t="shared" si="15"/>
        <v>0.28519990067047429</v>
      </c>
      <c r="H27" s="40">
        <f t="shared" si="15"/>
        <v>5.9597715420908869E-3</v>
      </c>
      <c r="I27" s="40">
        <f t="shared" si="15"/>
        <v>1.5520238390861684E-2</v>
      </c>
      <c r="J27" s="40">
        <f t="shared" si="15"/>
        <v>6.2080953563446737E-3</v>
      </c>
      <c r="K27" s="40">
        <f t="shared" si="15"/>
        <v>3.178544822448473E-2</v>
      </c>
      <c r="L27" s="40">
        <f t="shared" si="15"/>
        <v>0.32989818723615594</v>
      </c>
      <c r="M27" s="40">
        <f t="shared" si="15"/>
        <v>2.0362552768810528E-2</v>
      </c>
      <c r="N27" s="40">
        <f t="shared" si="15"/>
        <v>0.25776011919543085</v>
      </c>
      <c r="O27" s="40"/>
      <c r="P27" s="41"/>
      <c r="Q27" s="41"/>
      <c r="R27" s="31"/>
    </row>
    <row r="28" spans="1:18" s="26" customFormat="1" x14ac:dyDescent="0.25">
      <c r="A28" s="12" t="s">
        <v>233</v>
      </c>
      <c r="B28" s="40">
        <f t="shared" si="14"/>
        <v>0.2178876315267024</v>
      </c>
      <c r="C28" s="40">
        <f t="shared" ref="C28:N28" si="16">C15/$Q15</f>
        <v>0.29998014691284497</v>
      </c>
      <c r="D28" s="40">
        <f t="shared" si="16"/>
        <v>0.11276553504069883</v>
      </c>
      <c r="E28" s="40">
        <f t="shared" si="16"/>
        <v>0.44163192376414534</v>
      </c>
      <c r="F28" s="40">
        <f t="shared" si="16"/>
        <v>0.40182648401826482</v>
      </c>
      <c r="G28" s="40">
        <f t="shared" si="16"/>
        <v>0.28379988088147706</v>
      </c>
      <c r="H28" s="40">
        <f t="shared" si="16"/>
        <v>1.399642644431209E-2</v>
      </c>
      <c r="I28" s="40">
        <f t="shared" si="16"/>
        <v>1.9654556283502083E-2</v>
      </c>
      <c r="J28" s="40">
        <f t="shared" si="16"/>
        <v>5.3603335318642047E-3</v>
      </c>
      <c r="K28" s="40">
        <f t="shared" si="16"/>
        <v>3.216200119118523E-2</v>
      </c>
      <c r="L28" s="40">
        <f t="shared" si="16"/>
        <v>0.33015683938852491</v>
      </c>
      <c r="M28" s="40">
        <f t="shared" si="16"/>
        <v>1.5584673416716299E-2</v>
      </c>
      <c r="N28" s="40">
        <f t="shared" si="16"/>
        <v>0.26891006551518759</v>
      </c>
      <c r="O28" s="40"/>
      <c r="P28" s="41"/>
      <c r="Q28" s="41"/>
      <c r="R28" s="31"/>
    </row>
    <row r="29" spans="1:18" s="26" customFormat="1" x14ac:dyDescent="0.25">
      <c r="A29" s="12" t="s">
        <v>267</v>
      </c>
      <c r="B29" s="40">
        <f t="shared" si="14"/>
        <v>0.19613140263669765</v>
      </c>
      <c r="C29" s="40">
        <f t="shared" ref="C29:N29" si="17">C16/$Q16</f>
        <v>0.29381888912902526</v>
      </c>
      <c r="D29" s="40">
        <f t="shared" si="17"/>
        <v>0.12146098984223039</v>
      </c>
      <c r="E29" s="40">
        <f t="shared" si="17"/>
        <v>0.4223038685973633</v>
      </c>
      <c r="F29" s="40">
        <f t="shared" si="17"/>
        <v>0.41376701966717094</v>
      </c>
      <c r="G29" s="40">
        <f t="shared" si="17"/>
        <v>0.28928031121677111</v>
      </c>
      <c r="H29" s="40">
        <f t="shared" si="17"/>
        <v>1.5993084071752754E-2</v>
      </c>
      <c r="I29" s="40">
        <f t="shared" si="17"/>
        <v>1.5020531661984008E-2</v>
      </c>
      <c r="J29" s="40">
        <f t="shared" si="17"/>
        <v>5.4030689431597148E-3</v>
      </c>
      <c r="K29" s="40">
        <f t="shared" si="17"/>
        <v>2.5718608169440244E-2</v>
      </c>
      <c r="L29" s="40">
        <f t="shared" si="17"/>
        <v>0.32299546142208774</v>
      </c>
      <c r="M29" s="40">
        <f t="shared" si="17"/>
        <v>1.9667170953101363E-2</v>
      </c>
      <c r="N29" s="40">
        <f t="shared" si="17"/>
        <v>0.30267992219580719</v>
      </c>
      <c r="O29" s="40"/>
      <c r="P29" s="41"/>
      <c r="Q29" s="41"/>
      <c r="R29" s="31"/>
    </row>
    <row r="30" spans="1:18" s="26" customFormat="1" x14ac:dyDescent="0.25">
      <c r="A30" s="46" t="s">
        <v>268</v>
      </c>
      <c r="B30" s="40">
        <f t="shared" si="14"/>
        <v>0.18426895020615286</v>
      </c>
      <c r="C30" s="40">
        <f t="shared" ref="C30:N30" si="18">C17/$Q17</f>
        <v>0.30743207527222749</v>
      </c>
      <c r="D30" s="40">
        <f t="shared" si="18"/>
        <v>0.10751665080875357</v>
      </c>
      <c r="E30" s="40">
        <f t="shared" si="18"/>
        <v>0.4202346971138598</v>
      </c>
      <c r="F30" s="40">
        <f t="shared" si="18"/>
        <v>0.42615498467068402</v>
      </c>
      <c r="G30" s="40">
        <f t="shared" si="18"/>
        <v>0.24442330056031292</v>
      </c>
      <c r="H30" s="40">
        <f t="shared" si="18"/>
        <v>1.2897769320224125E-2</v>
      </c>
      <c r="I30" s="40">
        <f t="shared" si="18"/>
        <v>1.543503541600592E-2</v>
      </c>
      <c r="J30" s="40">
        <f t="shared" si="18"/>
        <v>5.8145681361666136E-3</v>
      </c>
      <c r="K30" s="40">
        <f t="shared" si="18"/>
        <v>2.8649962998202771E-2</v>
      </c>
      <c r="L30" s="40">
        <f t="shared" si="18"/>
        <v>0.32540437678401524</v>
      </c>
      <c r="M30" s="40">
        <f t="shared" si="18"/>
        <v>2.3469711385981605E-2</v>
      </c>
      <c r="N30" s="40">
        <f t="shared" si="18"/>
        <v>0.28819114071254892</v>
      </c>
      <c r="O30" s="40"/>
      <c r="P30" s="41"/>
      <c r="Q30" s="41"/>
      <c r="R30" s="31"/>
    </row>
    <row r="31" spans="1:18" s="26" customFormat="1" x14ac:dyDescent="0.25">
      <c r="A31" s="46" t="s">
        <v>278</v>
      </c>
      <c r="B31" s="40">
        <f t="shared" si="14"/>
        <v>0.19020828345702656</v>
      </c>
      <c r="C31" s="40">
        <f t="shared" ref="C31:N31" si="19">C18/$Q18</f>
        <v>0.30380655973186499</v>
      </c>
      <c r="D31" s="40">
        <f t="shared" si="19"/>
        <v>0.10988747905195116</v>
      </c>
      <c r="E31" s="40">
        <f t="shared" si="19"/>
        <v>0.42111563322959061</v>
      </c>
      <c r="F31" s="40">
        <f t="shared" si="19"/>
        <v>0.43655733780225042</v>
      </c>
      <c r="G31" s="40">
        <f t="shared" si="19"/>
        <v>0.20612880057457506</v>
      </c>
      <c r="H31" s="40">
        <f t="shared" si="19"/>
        <v>6.9427819008858029E-3</v>
      </c>
      <c r="I31" s="40">
        <f t="shared" si="19"/>
        <v>1.2568829303327747E-2</v>
      </c>
      <c r="J31" s="40">
        <f t="shared" si="19"/>
        <v>5.5063442662197752E-3</v>
      </c>
      <c r="K31" s="40">
        <f t="shared" si="19"/>
        <v>3.6030644002872876E-2</v>
      </c>
      <c r="L31" s="40">
        <f t="shared" si="19"/>
        <v>0.33947809432607134</v>
      </c>
      <c r="M31" s="40">
        <f t="shared" si="19"/>
        <v>2.0708642566435242E-2</v>
      </c>
      <c r="N31" s="40">
        <f t="shared" si="19"/>
        <v>0.3072779506823079</v>
      </c>
      <c r="O31" s="40"/>
      <c r="P31" s="34"/>
      <c r="Q31" s="32"/>
      <c r="R31" s="31"/>
    </row>
    <row r="32" spans="1:18" s="91" customFormat="1" x14ac:dyDescent="0.25">
      <c r="A32" s="46" t="s">
        <v>279</v>
      </c>
      <c r="B32" s="40">
        <f t="shared" si="14"/>
        <v>0.19735868991019545</v>
      </c>
      <c r="C32" s="40">
        <f t="shared" ref="C32:N32" si="20">C19/$Q19</f>
        <v>0.33629160063391444</v>
      </c>
      <c r="D32" s="40">
        <f t="shared" si="20"/>
        <v>0.10068674062334917</v>
      </c>
      <c r="E32" s="40">
        <f t="shared" si="20"/>
        <v>0.45589012150026414</v>
      </c>
      <c r="F32" s="40">
        <f t="shared" si="20"/>
        <v>0.45620707871104066</v>
      </c>
      <c r="G32" s="40">
        <f t="shared" si="20"/>
        <v>0.16323296354992076</v>
      </c>
      <c r="H32" s="40">
        <f t="shared" si="20"/>
        <v>5.1769677760169046E-3</v>
      </c>
      <c r="I32" s="40">
        <f t="shared" si="20"/>
        <v>1.6376122556788168E-2</v>
      </c>
      <c r="J32" s="40">
        <f t="shared" si="20"/>
        <v>2.4300052826201797E-3</v>
      </c>
      <c r="K32" s="40">
        <f t="shared" si="20"/>
        <v>2.7469624933967249E-2</v>
      </c>
      <c r="L32" s="40">
        <f t="shared" si="20"/>
        <v>0.3301637612255679</v>
      </c>
      <c r="M32" s="40">
        <f t="shared" si="20"/>
        <v>2.1341785525620709E-2</v>
      </c>
      <c r="N32" s="40">
        <f t="shared" si="20"/>
        <v>0.31273111463285791</v>
      </c>
      <c r="O32" s="40"/>
      <c r="P32" s="87"/>
      <c r="Q32" s="32"/>
      <c r="R32" s="31"/>
    </row>
    <row r="33" spans="1:19" s="26" customFormat="1" x14ac:dyDescent="0.25">
      <c r="A33" s="94" t="s">
        <v>53</v>
      </c>
      <c r="B33" s="94"/>
      <c r="C33" s="94"/>
      <c r="D33" s="94"/>
      <c r="E33" s="94"/>
      <c r="F33" s="94"/>
      <c r="G33" s="94"/>
      <c r="H33" s="94"/>
      <c r="I33" s="94"/>
      <c r="J33" s="94"/>
      <c r="K33" s="94"/>
      <c r="L33" s="94"/>
      <c r="M33" s="94"/>
      <c r="N33" s="94"/>
      <c r="O33" s="94"/>
      <c r="P33" s="94"/>
      <c r="Q33" s="94"/>
      <c r="R33" s="31"/>
    </row>
    <row r="34" spans="1:19" s="26" customFormat="1" x14ac:dyDescent="0.25">
      <c r="A34" s="12" t="s">
        <v>10</v>
      </c>
      <c r="B34" s="40">
        <f t="shared" ref="B34:B44" si="21">B22-B21</f>
        <v>-1.1672272495340058E-2</v>
      </c>
      <c r="C34" s="40">
        <f t="shared" ref="C34:O34" si="22">C22-C21</f>
        <v>-3.8084056190188509E-3</v>
      </c>
      <c r="D34" s="40">
        <f t="shared" si="22"/>
        <v>-1.7249563756941561E-2</v>
      </c>
      <c r="E34" s="40">
        <f t="shared" si="22"/>
        <v>6.7530648585203967E-3</v>
      </c>
      <c r="F34" s="40">
        <f t="shared" si="22"/>
        <v>5.3185950370193691E-4</v>
      </c>
      <c r="G34" s="40">
        <f t="shared" si="22"/>
        <v>-2.0178974944102868E-2</v>
      </c>
      <c r="H34" s="40">
        <f t="shared" si="22"/>
        <v>-3.1165903272306408E-3</v>
      </c>
      <c r="I34" s="40">
        <f t="shared" si="22"/>
        <v>1.0314080125911725E-2</v>
      </c>
      <c r="J34" s="40">
        <f t="shared" si="22"/>
        <v>-5.3340290412173461E-3</v>
      </c>
      <c r="K34" s="40">
        <f t="shared" si="22"/>
        <v>-1.5190258502834647E-2</v>
      </c>
      <c r="L34" s="40">
        <f t="shared" si="22"/>
        <v>-2.5653174495735565E-3</v>
      </c>
      <c r="M34" s="40">
        <f t="shared" si="22"/>
        <v>-8.2679774537091459E-3</v>
      </c>
      <c r="N34" s="40"/>
      <c r="O34" s="40">
        <f t="shared" si="22"/>
        <v>7.0531539666506549E-3</v>
      </c>
      <c r="P34" s="41">
        <v>0</v>
      </c>
      <c r="Q34" s="41"/>
      <c r="R34" s="31"/>
    </row>
    <row r="35" spans="1:19" s="26" customFormat="1" x14ac:dyDescent="0.25">
      <c r="A35" s="12" t="s">
        <v>3</v>
      </c>
      <c r="B35" s="40">
        <f t="shared" si="21"/>
        <v>-7.5061643839927084E-4</v>
      </c>
      <c r="C35" s="40">
        <f t="shared" ref="C35:O35" si="23">C23-C22</f>
        <v>3.4330567098147302E-2</v>
      </c>
      <c r="D35" s="40">
        <f t="shared" si="23"/>
        <v>-3.3062627119764543E-3</v>
      </c>
      <c r="E35" s="40">
        <f t="shared" si="23"/>
        <v>-1.0570321190058185E-2</v>
      </c>
      <c r="F35" s="40">
        <f t="shared" si="23"/>
        <v>2.4628578946606083E-3</v>
      </c>
      <c r="G35" s="40">
        <f t="shared" si="23"/>
        <v>8.2099459825590582E-3</v>
      </c>
      <c r="H35" s="40">
        <f t="shared" si="23"/>
        <v>1.1419139711978327E-3</v>
      </c>
      <c r="I35" s="40">
        <f t="shared" si="23"/>
        <v>-6.1109393973539615E-3</v>
      </c>
      <c r="J35" s="40">
        <f t="shared" si="23"/>
        <v>-2.0686646593992917E-3</v>
      </c>
      <c r="K35" s="40">
        <f t="shared" si="23"/>
        <v>-3.1706682966533839E-3</v>
      </c>
      <c r="L35" s="40">
        <f t="shared" si="23"/>
        <v>-1.212795731482752E-3</v>
      </c>
      <c r="M35" s="40">
        <f t="shared" si="23"/>
        <v>-1.4280849145862223E-3</v>
      </c>
      <c r="N35" s="40">
        <f t="shared" si="23"/>
        <v>0.15003641660597233</v>
      </c>
      <c r="O35" s="40">
        <f t="shared" si="23"/>
        <v>-0.10579537077896284</v>
      </c>
      <c r="P35" s="41">
        <v>0</v>
      </c>
      <c r="Q35" s="41"/>
      <c r="R35" s="31"/>
    </row>
    <row r="36" spans="1:19" s="26" customFormat="1" x14ac:dyDescent="0.25">
      <c r="A36" s="12" t="s">
        <v>0</v>
      </c>
      <c r="B36" s="40">
        <f t="shared" si="21"/>
        <v>-1.0063421517933213E-2</v>
      </c>
      <c r="C36" s="40">
        <f t="shared" ref="C36:O36" si="24">C24-C23</f>
        <v>4.0286336529359312E-3</v>
      </c>
      <c r="D36" s="40">
        <f t="shared" si="24"/>
        <v>7.1113705218684153E-3</v>
      </c>
      <c r="E36" s="40">
        <f t="shared" si="24"/>
        <v>-5.2158160581631807E-3</v>
      </c>
      <c r="F36" s="40">
        <f t="shared" si="24"/>
        <v>1.8039440870367962E-2</v>
      </c>
      <c r="G36" s="40">
        <f t="shared" si="24"/>
        <v>-7.89065332326086E-3</v>
      </c>
      <c r="H36" s="40">
        <f t="shared" si="24"/>
        <v>2.2132556025527411E-4</v>
      </c>
      <c r="I36" s="40">
        <f t="shared" si="24"/>
        <v>-1.1264954156467336E-2</v>
      </c>
      <c r="J36" s="40">
        <f t="shared" si="24"/>
        <v>6.2800654984146789E-5</v>
      </c>
      <c r="K36" s="40">
        <f t="shared" si="24"/>
        <v>5.5247347701845723E-4</v>
      </c>
      <c r="L36" s="40">
        <f t="shared" si="24"/>
        <v>-3.3135802266814895E-4</v>
      </c>
      <c r="M36" s="40">
        <f t="shared" si="24"/>
        <v>-7.1891517278741927E-3</v>
      </c>
      <c r="N36" s="40">
        <f t="shared" si="24"/>
        <v>7.0503032405999394E-2</v>
      </c>
      <c r="O36" s="40">
        <f t="shared" si="24"/>
        <v>-3.3357611070648219E-2</v>
      </c>
      <c r="P36" s="41">
        <v>0</v>
      </c>
      <c r="Q36" s="41"/>
      <c r="R36" s="31"/>
    </row>
    <row r="37" spans="1:19" s="26" customFormat="1" x14ac:dyDescent="0.25">
      <c r="A37" s="12" t="s">
        <v>1</v>
      </c>
      <c r="B37" s="40">
        <f t="shared" si="21"/>
        <v>-2.4083779555322982E-2</v>
      </c>
      <c r="C37" s="40">
        <f t="shared" ref="C37:N37" si="25">C25-C24</f>
        <v>-7.5816097132911375E-3</v>
      </c>
      <c r="D37" s="40">
        <f t="shared" si="25"/>
        <v>-8.7941539580155825E-3</v>
      </c>
      <c r="E37" s="40">
        <f t="shared" si="25"/>
        <v>5.3147667531961984E-3</v>
      </c>
      <c r="F37" s="40">
        <f t="shared" si="25"/>
        <v>-3.3529698427555377E-2</v>
      </c>
      <c r="G37" s="40">
        <f t="shared" si="25"/>
        <v>7.5445439994848998E-2</v>
      </c>
      <c r="H37" s="40">
        <f t="shared" si="25"/>
        <v>-2.2829584878367587E-3</v>
      </c>
      <c r="I37" s="40">
        <f t="shared" si="25"/>
        <v>-2.0293627526768825E-3</v>
      </c>
      <c r="J37" s="40">
        <f t="shared" si="25"/>
        <v>-2.2879386335625373E-3</v>
      </c>
      <c r="K37" s="40">
        <f t="shared" si="25"/>
        <v>-1.0827955941713943E-2</v>
      </c>
      <c r="L37" s="40">
        <f t="shared" si="25"/>
        <v>-3.7866398134224766E-2</v>
      </c>
      <c r="M37" s="40">
        <f t="shared" si="25"/>
        <v>-5.0334724547300546E-3</v>
      </c>
      <c r="N37" s="40">
        <f t="shared" si="25"/>
        <v>3.2790435896860565E-2</v>
      </c>
      <c r="O37" s="40"/>
      <c r="P37" s="41">
        <v>0</v>
      </c>
      <c r="Q37" s="41"/>
      <c r="R37" s="31"/>
    </row>
    <row r="38" spans="1:19" s="26" customFormat="1" x14ac:dyDescent="0.25">
      <c r="A38" s="42" t="s">
        <v>2</v>
      </c>
      <c r="B38" s="40">
        <f t="shared" si="21"/>
        <v>1.6181294536615959E-2</v>
      </c>
      <c r="C38" s="40">
        <f t="shared" ref="C38:N38" si="26">C26-C25</f>
        <v>-5.5763256080257895E-3</v>
      </c>
      <c r="D38" s="40">
        <f t="shared" si="26"/>
        <v>9.5456190743123392E-4</v>
      </c>
      <c r="E38" s="40">
        <f t="shared" si="26"/>
        <v>9.2471272369645252E-3</v>
      </c>
      <c r="F38" s="40">
        <f t="shared" si="26"/>
        <v>2.4965450167072467E-2</v>
      </c>
      <c r="G38" s="40">
        <f t="shared" si="26"/>
        <v>0.10170200399094159</v>
      </c>
      <c r="H38" s="40">
        <f t="shared" si="26"/>
        <v>4.7053780679252684E-3</v>
      </c>
      <c r="I38" s="40">
        <f t="shared" si="26"/>
        <v>-6.3137846924150517E-4</v>
      </c>
      <c r="J38" s="40">
        <f t="shared" si="26"/>
        <v>-1.3073949020991037E-4</v>
      </c>
      <c r="K38" s="40">
        <f t="shared" si="26"/>
        <v>-9.0818947748694256E-4</v>
      </c>
      <c r="L38" s="40">
        <f t="shared" si="26"/>
        <v>-2.6255402228550495E-3</v>
      </c>
      <c r="M38" s="40">
        <f t="shared" si="26"/>
        <v>5.2476115130536839E-3</v>
      </c>
      <c r="N38" s="40">
        <f t="shared" si="26"/>
        <v>-1.5267721668355549E-3</v>
      </c>
      <c r="O38" s="40"/>
      <c r="P38" s="41">
        <v>0</v>
      </c>
      <c r="Q38" s="41"/>
      <c r="R38" s="31"/>
    </row>
    <row r="39" spans="1:19" s="26" customFormat="1" x14ac:dyDescent="0.25">
      <c r="A39" s="12" t="s">
        <v>231</v>
      </c>
      <c r="B39" s="40">
        <f t="shared" si="21"/>
        <v>2.0454743338343684E-3</v>
      </c>
      <c r="C39" s="40">
        <f t="shared" ref="C39:N39" si="27">C27-C26</f>
        <v>-1.2894126860570787E-2</v>
      </c>
      <c r="D39" s="40">
        <f t="shared" si="27"/>
        <v>-2.1358581693020351E-3</v>
      </c>
      <c r="E39" s="40">
        <f t="shared" si="27"/>
        <v>-3.6213549179505145E-3</v>
      </c>
      <c r="F39" s="40">
        <f t="shared" si="27"/>
        <v>3.0746371897322766E-3</v>
      </c>
      <c r="G39" s="40">
        <f t="shared" si="27"/>
        <v>1.7326941034892851E-2</v>
      </c>
      <c r="H39" s="40">
        <f t="shared" si="27"/>
        <v>-3.5302955210496922E-3</v>
      </c>
      <c r="I39" s="40">
        <f t="shared" si="27"/>
        <v>-1.4353480952828176E-3</v>
      </c>
      <c r="J39" s="40">
        <f t="shared" si="27"/>
        <v>2.6098666344324343E-4</v>
      </c>
      <c r="K39" s="40">
        <f t="shared" si="27"/>
        <v>-3.6441354779067694E-3</v>
      </c>
      <c r="L39" s="40">
        <f t="shared" si="27"/>
        <v>2.8114054628285534E-2</v>
      </c>
      <c r="M39" s="40">
        <f t="shared" si="27"/>
        <v>2.4361059495249873E-4</v>
      </c>
      <c r="N39" s="40">
        <f t="shared" si="27"/>
        <v>5.9570064534341105E-3</v>
      </c>
      <c r="O39" s="40"/>
      <c r="P39" s="41">
        <f t="shared" ref="P39:P44" si="28">P27-P26</f>
        <v>0</v>
      </c>
      <c r="Q39" s="41"/>
      <c r="R39" s="31"/>
    </row>
    <row r="40" spans="1:19" s="26" customFormat="1" x14ac:dyDescent="0.25">
      <c r="A40" s="12" t="s">
        <v>233</v>
      </c>
      <c r="B40" s="40">
        <f t="shared" si="21"/>
        <v>-1.2805191915065656E-2</v>
      </c>
      <c r="C40" s="40">
        <f t="shared" ref="C40:N40" si="29">C28-C27</f>
        <v>-1.7253525796367852E-2</v>
      </c>
      <c r="D40" s="40">
        <f t="shared" si="29"/>
        <v>-1.2265505436082902E-2</v>
      </c>
      <c r="E40" s="40">
        <f t="shared" si="29"/>
        <v>7.0652488200181884E-3</v>
      </c>
      <c r="F40" s="40">
        <f t="shared" si="29"/>
        <v>-6.7903523363415652E-3</v>
      </c>
      <c r="G40" s="40">
        <f t="shared" si="29"/>
        <v>-1.400019788997231E-3</v>
      </c>
      <c r="H40" s="40">
        <f t="shared" si="29"/>
        <v>8.036654902221203E-3</v>
      </c>
      <c r="I40" s="40">
        <f t="shared" si="29"/>
        <v>4.1343178926403993E-3</v>
      </c>
      <c r="J40" s="40">
        <f t="shared" si="29"/>
        <v>-8.4776182448046897E-4</v>
      </c>
      <c r="K40" s="40">
        <f t="shared" si="29"/>
        <v>3.7655296670049965E-4</v>
      </c>
      <c r="L40" s="40">
        <f t="shared" si="29"/>
        <v>2.5865215236897665E-4</v>
      </c>
      <c r="M40" s="40">
        <f t="shared" si="29"/>
        <v>-4.7778793520942293E-3</v>
      </c>
      <c r="N40" s="40">
        <f t="shared" si="29"/>
        <v>1.1149946319756743E-2</v>
      </c>
      <c r="O40" s="40"/>
      <c r="P40" s="41">
        <f t="shared" si="28"/>
        <v>0</v>
      </c>
      <c r="Q40" s="41"/>
      <c r="R40" s="31"/>
    </row>
    <row r="41" spans="1:19" s="26" customFormat="1" x14ac:dyDescent="0.25">
      <c r="A41" s="12" t="s">
        <v>267</v>
      </c>
      <c r="B41" s="40">
        <f t="shared" si="21"/>
        <v>-2.1756228890004753E-2</v>
      </c>
      <c r="C41" s="40">
        <f t="shared" ref="C41:N41" si="30">C29-C28</f>
        <v>-6.1612577838197069E-3</v>
      </c>
      <c r="D41" s="40">
        <f t="shared" si="30"/>
        <v>8.6954548015315547E-3</v>
      </c>
      <c r="E41" s="40">
        <f t="shared" si="30"/>
        <v>-1.9328055166782043E-2</v>
      </c>
      <c r="F41" s="40">
        <f t="shared" si="30"/>
        <v>1.1940535648906125E-2</v>
      </c>
      <c r="G41" s="40">
        <f t="shared" si="30"/>
        <v>5.4804303352940509E-3</v>
      </c>
      <c r="H41" s="40">
        <f t="shared" si="30"/>
        <v>1.9966576274406643E-3</v>
      </c>
      <c r="I41" s="40">
        <f t="shared" si="30"/>
        <v>-4.6340246215180753E-3</v>
      </c>
      <c r="J41" s="40">
        <f t="shared" si="30"/>
        <v>4.2735411295510145E-5</v>
      </c>
      <c r="K41" s="40">
        <f t="shared" si="30"/>
        <v>-6.4433930217449864E-3</v>
      </c>
      <c r="L41" s="40">
        <f t="shared" si="30"/>
        <v>-7.1613779664371768E-3</v>
      </c>
      <c r="M41" s="40">
        <f t="shared" si="30"/>
        <v>4.082497536385064E-3</v>
      </c>
      <c r="N41" s="40">
        <f t="shared" si="30"/>
        <v>3.3769856680619603E-2</v>
      </c>
      <c r="O41" s="40"/>
      <c r="P41" s="41">
        <f t="shared" si="28"/>
        <v>0</v>
      </c>
      <c r="Q41" s="41"/>
      <c r="R41" s="31"/>
    </row>
    <row r="42" spans="1:19" s="26" customFormat="1" x14ac:dyDescent="0.25">
      <c r="A42" s="46" t="s">
        <v>268</v>
      </c>
      <c r="B42" s="40">
        <f t="shared" si="21"/>
        <v>-1.186245243054479E-2</v>
      </c>
      <c r="C42" s="40">
        <f t="shared" ref="C42:N42" si="31">C30-C29</f>
        <v>1.3613186143202227E-2</v>
      </c>
      <c r="D42" s="40">
        <f t="shared" si="31"/>
        <v>-1.3944339033476819E-2</v>
      </c>
      <c r="E42" s="40">
        <f t="shared" si="31"/>
        <v>-2.0691714835034958E-3</v>
      </c>
      <c r="F42" s="40">
        <f t="shared" si="31"/>
        <v>1.2387965003513079E-2</v>
      </c>
      <c r="G42" s="40">
        <f t="shared" si="31"/>
        <v>-4.4857010656458196E-2</v>
      </c>
      <c r="H42" s="40">
        <f t="shared" si="31"/>
        <v>-3.0953147515286293E-3</v>
      </c>
      <c r="I42" s="40">
        <f t="shared" si="31"/>
        <v>4.1450375402191271E-4</v>
      </c>
      <c r="J42" s="40">
        <f t="shared" si="31"/>
        <v>4.1149919300689872E-4</v>
      </c>
      <c r="K42" s="40">
        <f t="shared" si="31"/>
        <v>2.931354828762528E-3</v>
      </c>
      <c r="L42" s="40">
        <f t="shared" si="31"/>
        <v>2.4089153619274994E-3</v>
      </c>
      <c r="M42" s="40">
        <f t="shared" si="31"/>
        <v>3.8025404328802422E-3</v>
      </c>
      <c r="N42" s="40">
        <f t="shared" si="31"/>
        <v>-1.4488781483258273E-2</v>
      </c>
      <c r="O42" s="40"/>
      <c r="P42" s="41">
        <f t="shared" si="28"/>
        <v>0</v>
      </c>
      <c r="Q42" s="41"/>
      <c r="R42" s="31"/>
    </row>
    <row r="43" spans="1:19" s="26" customFormat="1" x14ac:dyDescent="0.25">
      <c r="A43" s="46" t="s">
        <v>278</v>
      </c>
      <c r="B43" s="40">
        <f t="shared" si="21"/>
        <v>5.9393332508737018E-3</v>
      </c>
      <c r="C43" s="40">
        <f t="shared" ref="C43:N43" si="32">C31-C30</f>
        <v>-3.6255155403625006E-3</v>
      </c>
      <c r="D43" s="40">
        <f t="shared" si="32"/>
        <v>2.3708282431975924E-3</v>
      </c>
      <c r="E43" s="40">
        <f t="shared" si="32"/>
        <v>8.8093611573081265E-4</v>
      </c>
      <c r="F43" s="40">
        <f t="shared" si="32"/>
        <v>1.04023531315664E-2</v>
      </c>
      <c r="G43" s="40">
        <f t="shared" si="32"/>
        <v>-3.8294499985737862E-2</v>
      </c>
      <c r="H43" s="40">
        <f t="shared" si="32"/>
        <v>-5.954987419338322E-3</v>
      </c>
      <c r="I43" s="40">
        <f t="shared" si="32"/>
        <v>-2.8662061126781737E-3</v>
      </c>
      <c r="J43" s="40">
        <f t="shared" si="32"/>
        <v>-3.0822386994683836E-4</v>
      </c>
      <c r="K43" s="40">
        <f t="shared" si="32"/>
        <v>7.3806810046701046E-3</v>
      </c>
      <c r="L43" s="40">
        <f t="shared" si="32"/>
        <v>1.4073717542056108E-2</v>
      </c>
      <c r="M43" s="40">
        <f t="shared" si="32"/>
        <v>-2.7610688195463633E-3</v>
      </c>
      <c r="N43" s="40">
        <f t="shared" si="32"/>
        <v>1.9086809969758978E-2</v>
      </c>
      <c r="O43" s="40"/>
      <c r="P43" s="41">
        <f t="shared" si="28"/>
        <v>0</v>
      </c>
      <c r="Q43" s="32"/>
      <c r="R43" s="31"/>
    </row>
    <row r="44" spans="1:19" s="91" customFormat="1" x14ac:dyDescent="0.25">
      <c r="A44" s="46" t="s">
        <v>279</v>
      </c>
      <c r="B44" s="40">
        <f t="shared" si="21"/>
        <v>7.1504064531688893E-3</v>
      </c>
      <c r="C44" s="40">
        <f t="shared" ref="C44:M44" si="33">C32-C31</f>
        <v>3.2485040902049456E-2</v>
      </c>
      <c r="D44" s="40">
        <f t="shared" si="33"/>
        <v>-9.2007384286019872E-3</v>
      </c>
      <c r="E44" s="40">
        <f t="shared" si="33"/>
        <v>3.4774488270673531E-2</v>
      </c>
      <c r="F44" s="40">
        <f t="shared" si="33"/>
        <v>1.9649740908790236E-2</v>
      </c>
      <c r="G44" s="40">
        <f t="shared" si="33"/>
        <v>-4.2895837024654299E-2</v>
      </c>
      <c r="H44" s="40">
        <f t="shared" si="33"/>
        <v>-1.7658141248688983E-3</v>
      </c>
      <c r="I44" s="40">
        <f t="shared" si="33"/>
        <v>3.8072932534604208E-3</v>
      </c>
      <c r="J44" s="40">
        <f t="shared" si="33"/>
        <v>-3.0763389835995955E-3</v>
      </c>
      <c r="K44" s="40">
        <f t="shared" si="33"/>
        <v>-8.5610190689056273E-3</v>
      </c>
      <c r="L44" s="40">
        <f t="shared" si="33"/>
        <v>-9.3143331005034469E-3</v>
      </c>
      <c r="M44" s="40">
        <f t="shared" si="33"/>
        <v>6.331429591854669E-4</v>
      </c>
      <c r="N44" s="40">
        <f>N32-N31</f>
        <v>5.4531639505500107E-3</v>
      </c>
      <c r="O44" s="40"/>
      <c r="P44" s="41">
        <f t="shared" si="28"/>
        <v>0</v>
      </c>
      <c r="Q44" s="32"/>
      <c r="R44" s="31"/>
    </row>
    <row r="45" spans="1:19" s="26" customFormat="1" x14ac:dyDescent="0.25">
      <c r="A45" s="111" t="s">
        <v>272</v>
      </c>
      <c r="B45" s="111"/>
      <c r="C45" s="111"/>
      <c r="D45" s="111"/>
      <c r="E45" s="111"/>
      <c r="F45" s="111"/>
      <c r="G45" s="111"/>
      <c r="H45" s="111"/>
      <c r="I45" s="111"/>
      <c r="J45" s="111"/>
      <c r="K45" s="111"/>
      <c r="L45" s="111"/>
      <c r="M45" s="111"/>
      <c r="N45" s="111"/>
      <c r="O45" s="111"/>
      <c r="P45" s="111"/>
      <c r="Q45" s="111"/>
      <c r="R45" s="31"/>
    </row>
    <row r="46" spans="1:19" s="26" customFormat="1" x14ac:dyDescent="0.25">
      <c r="A46" s="104"/>
      <c r="B46" s="104"/>
      <c r="C46" s="104"/>
      <c r="D46" s="104"/>
      <c r="E46" s="104"/>
      <c r="F46" s="104"/>
      <c r="G46" s="104"/>
      <c r="H46" s="104"/>
      <c r="I46" s="104"/>
      <c r="J46" s="104"/>
      <c r="K46" s="104"/>
      <c r="L46" s="104"/>
      <c r="M46" s="104"/>
      <c r="N46" s="104"/>
      <c r="O46" s="104"/>
      <c r="P46" s="104"/>
      <c r="Q46" s="104"/>
      <c r="R46" s="31"/>
    </row>
    <row r="47" spans="1:19" s="26" customFormat="1" x14ac:dyDescent="0.25">
      <c r="A47" s="96" t="s">
        <v>203</v>
      </c>
      <c r="B47" s="96"/>
      <c r="C47" s="96"/>
      <c r="D47" s="96"/>
      <c r="E47" s="96"/>
      <c r="F47" s="96"/>
      <c r="G47" s="96"/>
      <c r="H47" s="96"/>
      <c r="I47" s="96"/>
      <c r="J47" s="96"/>
      <c r="K47" s="96"/>
      <c r="L47" s="96"/>
      <c r="M47" s="96"/>
      <c r="N47" s="96"/>
      <c r="O47" s="96"/>
      <c r="P47" s="96"/>
      <c r="Q47" s="96"/>
      <c r="R47" s="27"/>
      <c r="S47" s="27"/>
    </row>
    <row r="48" spans="1:19" x14ac:dyDescent="0.25">
      <c r="A48" s="18"/>
      <c r="P48" s="19"/>
      <c r="Q48" s="19"/>
    </row>
    <row r="49" spans="1:17" x14ac:dyDescent="0.25">
      <c r="A49" s="18"/>
      <c r="P49" s="19"/>
      <c r="Q49" s="19"/>
    </row>
    <row r="50" spans="1:17" x14ac:dyDescent="0.25">
      <c r="A50" s="18"/>
      <c r="P50" s="19"/>
      <c r="Q50" s="19"/>
    </row>
    <row r="51" spans="1:17" x14ac:dyDescent="0.25">
      <c r="A51" s="18"/>
      <c r="P51" s="19"/>
      <c r="Q51" s="19"/>
    </row>
    <row r="52" spans="1:17" x14ac:dyDescent="0.25">
      <c r="A52" s="18"/>
      <c r="P52" s="19"/>
      <c r="Q52" s="19"/>
    </row>
    <row r="53" spans="1:17" x14ac:dyDescent="0.25">
      <c r="A53" s="18"/>
      <c r="P53" s="19"/>
      <c r="Q53" s="19"/>
    </row>
    <row r="54" spans="1:17" x14ac:dyDescent="0.25">
      <c r="A54" s="18"/>
      <c r="P54" s="19"/>
      <c r="Q54" s="19"/>
    </row>
    <row r="55" spans="1:17" x14ac:dyDescent="0.25">
      <c r="A55" s="18"/>
      <c r="P55" s="19"/>
      <c r="Q55" s="19"/>
    </row>
    <row r="56" spans="1:17" x14ac:dyDescent="0.25">
      <c r="A56" s="18"/>
      <c r="P56" s="19"/>
      <c r="Q56" s="19"/>
    </row>
    <row r="57" spans="1:17" x14ac:dyDescent="0.25">
      <c r="A57" s="18"/>
      <c r="P57" s="19"/>
      <c r="Q57" s="19"/>
    </row>
    <row r="58" spans="1:17" x14ac:dyDescent="0.25">
      <c r="A58" s="18"/>
      <c r="P58" s="19"/>
      <c r="Q58" s="19"/>
    </row>
    <row r="59" spans="1:17" x14ac:dyDescent="0.25">
      <c r="A59" s="18"/>
      <c r="P59" s="19"/>
      <c r="Q59" s="19"/>
    </row>
    <row r="60" spans="1:17" x14ac:dyDescent="0.25">
      <c r="A60" s="18"/>
      <c r="P60" s="19"/>
      <c r="Q60" s="19"/>
    </row>
    <row r="61" spans="1:17" x14ac:dyDescent="0.25">
      <c r="A61" s="18"/>
      <c r="P61" s="19"/>
      <c r="Q61" s="19"/>
    </row>
    <row r="62" spans="1:17" x14ac:dyDescent="0.25">
      <c r="A62" s="18"/>
      <c r="B62" s="18"/>
      <c r="C62" s="18"/>
      <c r="D62" s="18"/>
      <c r="E62" s="18"/>
      <c r="F62" s="18"/>
      <c r="G62" s="18"/>
      <c r="H62" s="18"/>
      <c r="I62" s="18"/>
      <c r="J62" s="18"/>
      <c r="K62" s="18"/>
      <c r="L62" s="18"/>
      <c r="M62" s="18"/>
      <c r="N62" s="18"/>
      <c r="O62" s="18"/>
      <c r="P62" s="18"/>
      <c r="Q62" s="18"/>
    </row>
    <row r="63" spans="1:17" x14ac:dyDescent="0.25">
      <c r="A63" s="18"/>
      <c r="P63" s="19"/>
      <c r="Q63" s="19"/>
    </row>
    <row r="64" spans="1:17" x14ac:dyDescent="0.25">
      <c r="A64" s="7" t="s">
        <v>138</v>
      </c>
    </row>
  </sheetData>
  <mergeCells count="12">
    <mergeCell ref="A20:Q20"/>
    <mergeCell ref="A33:Q33"/>
    <mergeCell ref="A46:Q46"/>
    <mergeCell ref="A47:Q47"/>
    <mergeCell ref="A45:Q45"/>
    <mergeCell ref="A7:Q7"/>
    <mergeCell ref="A1:Q1"/>
    <mergeCell ref="A2:Q2"/>
    <mergeCell ref="A3:Q3"/>
    <mergeCell ref="A4:Q4"/>
    <mergeCell ref="B5:P5"/>
    <mergeCell ref="Q5:Q6"/>
  </mergeCells>
  <hyperlinks>
    <hyperlink ref="A64" r:id="rId1"/>
  </hyperlinks>
  <pageMargins left="0.70866141732283472" right="0.70866141732283472" top="0.74803149606299213" bottom="0.39" header="0.31496062992125984" footer="0.31496062992125984"/>
  <pageSetup paperSize="9" scale="54"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opLeftCell="A19" workbookViewId="0">
      <selection activeCell="P57" sqref="P57"/>
    </sheetView>
  </sheetViews>
  <sheetFormatPr defaultColWidth="11.5703125" defaultRowHeight="15" x14ac:dyDescent="0.25"/>
  <cols>
    <col min="1" max="1" width="24.7109375" style="10" customWidth="1"/>
    <col min="2" max="13" width="12.7109375" style="10" customWidth="1"/>
    <col min="14" max="230" width="11.5703125" style="10"/>
    <col min="231" max="231" width="51.5703125" style="10" customWidth="1"/>
    <col min="232" max="233" width="11.5703125" style="10"/>
    <col min="234" max="234" width="12" style="10" customWidth="1"/>
    <col min="235" max="486" width="11.5703125" style="10"/>
    <col min="487" max="487" width="51.5703125" style="10" customWidth="1"/>
    <col min="488" max="489" width="11.5703125" style="10"/>
    <col min="490" max="490" width="12" style="10" customWidth="1"/>
    <col min="491" max="742" width="11.5703125" style="10"/>
    <col min="743" max="743" width="51.5703125" style="10" customWidth="1"/>
    <col min="744" max="745" width="11.5703125" style="10"/>
    <col min="746" max="746" width="12" style="10" customWidth="1"/>
    <col min="747" max="998" width="11.5703125" style="10"/>
    <col min="999" max="999" width="51.5703125" style="10" customWidth="1"/>
    <col min="1000" max="1001" width="11.5703125" style="10"/>
    <col min="1002" max="1002" width="12" style="10" customWidth="1"/>
    <col min="1003" max="1254" width="11.5703125" style="10"/>
    <col min="1255" max="1255" width="51.5703125" style="10" customWidth="1"/>
    <col min="1256" max="1257" width="11.5703125" style="10"/>
    <col min="1258" max="1258" width="12" style="10" customWidth="1"/>
    <col min="1259" max="1510" width="11.5703125" style="10"/>
    <col min="1511" max="1511" width="51.5703125" style="10" customWidth="1"/>
    <col min="1512" max="1513" width="11.5703125" style="10"/>
    <col min="1514" max="1514" width="12" style="10" customWidth="1"/>
    <col min="1515" max="1766" width="11.5703125" style="10"/>
    <col min="1767" max="1767" width="51.5703125" style="10" customWidth="1"/>
    <col min="1768" max="1769" width="11.5703125" style="10"/>
    <col min="1770" max="1770" width="12" style="10" customWidth="1"/>
    <col min="1771" max="2022" width="11.5703125" style="10"/>
    <col min="2023" max="2023" width="51.5703125" style="10" customWidth="1"/>
    <col min="2024" max="2025" width="11.5703125" style="10"/>
    <col min="2026" max="2026" width="12" style="10" customWidth="1"/>
    <col min="2027" max="2278" width="11.5703125" style="10"/>
    <col min="2279" max="2279" width="51.5703125" style="10" customWidth="1"/>
    <col min="2280" max="2281" width="11.5703125" style="10"/>
    <col min="2282" max="2282" width="12" style="10" customWidth="1"/>
    <col min="2283" max="2534" width="11.5703125" style="10"/>
    <col min="2535" max="2535" width="51.5703125" style="10" customWidth="1"/>
    <col min="2536" max="2537" width="11.5703125" style="10"/>
    <col min="2538" max="2538" width="12" style="10" customWidth="1"/>
    <col min="2539" max="2790" width="11.5703125" style="10"/>
    <col min="2791" max="2791" width="51.5703125" style="10" customWidth="1"/>
    <col min="2792" max="2793" width="11.5703125" style="10"/>
    <col min="2794" max="2794" width="12" style="10" customWidth="1"/>
    <col min="2795" max="3046" width="11.5703125" style="10"/>
    <col min="3047" max="3047" width="51.5703125" style="10" customWidth="1"/>
    <col min="3048" max="3049" width="11.5703125" style="10"/>
    <col min="3050" max="3050" width="12" style="10" customWidth="1"/>
    <col min="3051" max="3302" width="11.5703125" style="10"/>
    <col min="3303" max="3303" width="51.5703125" style="10" customWidth="1"/>
    <col min="3304" max="3305" width="11.5703125" style="10"/>
    <col min="3306" max="3306" width="12" style="10" customWidth="1"/>
    <col min="3307" max="3558" width="11.5703125" style="10"/>
    <col min="3559" max="3559" width="51.5703125" style="10" customWidth="1"/>
    <col min="3560" max="3561" width="11.5703125" style="10"/>
    <col min="3562" max="3562" width="12" style="10" customWidth="1"/>
    <col min="3563" max="3814" width="11.5703125" style="10"/>
    <col min="3815" max="3815" width="51.5703125" style="10" customWidth="1"/>
    <col min="3816" max="3817" width="11.5703125" style="10"/>
    <col min="3818" max="3818" width="12" style="10" customWidth="1"/>
    <col min="3819" max="4070" width="11.5703125" style="10"/>
    <col min="4071" max="4071" width="51.5703125" style="10" customWidth="1"/>
    <col min="4072" max="4073" width="11.5703125" style="10"/>
    <col min="4074" max="4074" width="12" style="10" customWidth="1"/>
    <col min="4075" max="4326" width="11.5703125" style="10"/>
    <col min="4327" max="4327" width="51.5703125" style="10" customWidth="1"/>
    <col min="4328" max="4329" width="11.5703125" style="10"/>
    <col min="4330" max="4330" width="12" style="10" customWidth="1"/>
    <col min="4331" max="4582" width="11.5703125" style="10"/>
    <col min="4583" max="4583" width="51.5703125" style="10" customWidth="1"/>
    <col min="4584" max="4585" width="11.5703125" style="10"/>
    <col min="4586" max="4586" width="12" style="10" customWidth="1"/>
    <col min="4587" max="4838" width="11.5703125" style="10"/>
    <col min="4839" max="4839" width="51.5703125" style="10" customWidth="1"/>
    <col min="4840" max="4841" width="11.5703125" style="10"/>
    <col min="4842" max="4842" width="12" style="10" customWidth="1"/>
    <col min="4843" max="5094" width="11.5703125" style="10"/>
    <col min="5095" max="5095" width="51.5703125" style="10" customWidth="1"/>
    <col min="5096" max="5097" width="11.5703125" style="10"/>
    <col min="5098" max="5098" width="12" style="10" customWidth="1"/>
    <col min="5099" max="5350" width="11.5703125" style="10"/>
    <col min="5351" max="5351" width="51.5703125" style="10" customWidth="1"/>
    <col min="5352" max="5353" width="11.5703125" style="10"/>
    <col min="5354" max="5354" width="12" style="10" customWidth="1"/>
    <col min="5355" max="5606" width="11.5703125" style="10"/>
    <col min="5607" max="5607" width="51.5703125" style="10" customWidth="1"/>
    <col min="5608" max="5609" width="11.5703125" style="10"/>
    <col min="5610" max="5610" width="12" style="10" customWidth="1"/>
    <col min="5611" max="5862" width="11.5703125" style="10"/>
    <col min="5863" max="5863" width="51.5703125" style="10" customWidth="1"/>
    <col min="5864" max="5865" width="11.5703125" style="10"/>
    <col min="5866" max="5866" width="12" style="10" customWidth="1"/>
    <col min="5867" max="6118" width="11.5703125" style="10"/>
    <col min="6119" max="6119" width="51.5703125" style="10" customWidth="1"/>
    <col min="6120" max="6121" width="11.5703125" style="10"/>
    <col min="6122" max="6122" width="12" style="10" customWidth="1"/>
    <col min="6123" max="6374" width="11.5703125" style="10"/>
    <col min="6375" max="6375" width="51.5703125" style="10" customWidth="1"/>
    <col min="6376" max="6377" width="11.5703125" style="10"/>
    <col min="6378" max="6378" width="12" style="10" customWidth="1"/>
    <col min="6379" max="6630" width="11.5703125" style="10"/>
    <col min="6631" max="6631" width="51.5703125" style="10" customWidth="1"/>
    <col min="6632" max="6633" width="11.5703125" style="10"/>
    <col min="6634" max="6634" width="12" style="10" customWidth="1"/>
    <col min="6635" max="6886" width="11.5703125" style="10"/>
    <col min="6887" max="6887" width="51.5703125" style="10" customWidth="1"/>
    <col min="6888" max="6889" width="11.5703125" style="10"/>
    <col min="6890" max="6890" width="12" style="10" customWidth="1"/>
    <col min="6891" max="7142" width="11.5703125" style="10"/>
    <col min="7143" max="7143" width="51.5703125" style="10" customWidth="1"/>
    <col min="7144" max="7145" width="11.5703125" style="10"/>
    <col min="7146" max="7146" width="12" style="10" customWidth="1"/>
    <col min="7147" max="7398" width="11.5703125" style="10"/>
    <col min="7399" max="7399" width="51.5703125" style="10" customWidth="1"/>
    <col min="7400" max="7401" width="11.5703125" style="10"/>
    <col min="7402" max="7402" width="12" style="10" customWidth="1"/>
    <col min="7403" max="7654" width="11.5703125" style="10"/>
    <col min="7655" max="7655" width="51.5703125" style="10" customWidth="1"/>
    <col min="7656" max="7657" width="11.5703125" style="10"/>
    <col min="7658" max="7658" width="12" style="10" customWidth="1"/>
    <col min="7659" max="7910" width="11.5703125" style="10"/>
    <col min="7911" max="7911" width="51.5703125" style="10" customWidth="1"/>
    <col min="7912" max="7913" width="11.5703125" style="10"/>
    <col min="7914" max="7914" width="12" style="10" customWidth="1"/>
    <col min="7915" max="8166" width="11.5703125" style="10"/>
    <col min="8167" max="8167" width="51.5703125" style="10" customWidth="1"/>
    <col min="8168" max="8169" width="11.5703125" style="10"/>
    <col min="8170" max="8170" width="12" style="10" customWidth="1"/>
    <col min="8171" max="8422" width="11.5703125" style="10"/>
    <col min="8423" max="8423" width="51.5703125" style="10" customWidth="1"/>
    <col min="8424" max="8425" width="11.5703125" style="10"/>
    <col min="8426" max="8426" width="12" style="10" customWidth="1"/>
    <col min="8427" max="8678" width="11.5703125" style="10"/>
    <col min="8679" max="8679" width="51.5703125" style="10" customWidth="1"/>
    <col min="8680" max="8681" width="11.5703125" style="10"/>
    <col min="8682" max="8682" width="12" style="10" customWidth="1"/>
    <col min="8683" max="8934" width="11.5703125" style="10"/>
    <col min="8935" max="8935" width="51.5703125" style="10" customWidth="1"/>
    <col min="8936" max="8937" width="11.5703125" style="10"/>
    <col min="8938" max="8938" width="12" style="10" customWidth="1"/>
    <col min="8939" max="9190" width="11.5703125" style="10"/>
    <col min="9191" max="9191" width="51.5703125" style="10" customWidth="1"/>
    <col min="9192" max="9193" width="11.5703125" style="10"/>
    <col min="9194" max="9194" width="12" style="10" customWidth="1"/>
    <col min="9195" max="9446" width="11.5703125" style="10"/>
    <col min="9447" max="9447" width="51.5703125" style="10" customWidth="1"/>
    <col min="9448" max="9449" width="11.5703125" style="10"/>
    <col min="9450" max="9450" width="12" style="10" customWidth="1"/>
    <col min="9451" max="9702" width="11.5703125" style="10"/>
    <col min="9703" max="9703" width="51.5703125" style="10" customWidth="1"/>
    <col min="9704" max="9705" width="11.5703125" style="10"/>
    <col min="9706" max="9706" width="12" style="10" customWidth="1"/>
    <col min="9707" max="9958" width="11.5703125" style="10"/>
    <col min="9959" max="9959" width="51.5703125" style="10" customWidth="1"/>
    <col min="9960" max="9961" width="11.5703125" style="10"/>
    <col min="9962" max="9962" width="12" style="10" customWidth="1"/>
    <col min="9963" max="10214" width="11.5703125" style="10"/>
    <col min="10215" max="10215" width="51.5703125" style="10" customWidth="1"/>
    <col min="10216" max="10217" width="11.5703125" style="10"/>
    <col min="10218" max="10218" width="12" style="10" customWidth="1"/>
    <col min="10219" max="10470" width="11.5703125" style="10"/>
    <col min="10471" max="10471" width="51.5703125" style="10" customWidth="1"/>
    <col min="10472" max="10473" width="11.5703125" style="10"/>
    <col min="10474" max="10474" width="12" style="10" customWidth="1"/>
    <col min="10475" max="10726" width="11.5703125" style="10"/>
    <col min="10727" max="10727" width="51.5703125" style="10" customWidth="1"/>
    <col min="10728" max="10729" width="11.5703125" style="10"/>
    <col min="10730" max="10730" width="12" style="10" customWidth="1"/>
    <col min="10731" max="10982" width="11.5703125" style="10"/>
    <col min="10983" max="10983" width="51.5703125" style="10" customWidth="1"/>
    <col min="10984" max="10985" width="11.5703125" style="10"/>
    <col min="10986" max="10986" width="12" style="10" customWidth="1"/>
    <col min="10987" max="11238" width="11.5703125" style="10"/>
    <col min="11239" max="11239" width="51.5703125" style="10" customWidth="1"/>
    <col min="11240" max="11241" width="11.5703125" style="10"/>
    <col min="11242" max="11242" width="12" style="10" customWidth="1"/>
    <col min="11243" max="11494" width="11.5703125" style="10"/>
    <col min="11495" max="11495" width="51.5703125" style="10" customWidth="1"/>
    <col min="11496" max="11497" width="11.5703125" style="10"/>
    <col min="11498" max="11498" width="12" style="10" customWidth="1"/>
    <col min="11499" max="11750" width="11.5703125" style="10"/>
    <col min="11751" max="11751" width="51.5703125" style="10" customWidth="1"/>
    <col min="11752" max="11753" width="11.5703125" style="10"/>
    <col min="11754" max="11754" width="12" style="10" customWidth="1"/>
    <col min="11755" max="12006" width="11.5703125" style="10"/>
    <col min="12007" max="12007" width="51.5703125" style="10" customWidth="1"/>
    <col min="12008" max="12009" width="11.5703125" style="10"/>
    <col min="12010" max="12010" width="12" style="10" customWidth="1"/>
    <col min="12011" max="12262" width="11.5703125" style="10"/>
    <col min="12263" max="12263" width="51.5703125" style="10" customWidth="1"/>
    <col min="12264" max="12265" width="11.5703125" style="10"/>
    <col min="12266" max="12266" width="12" style="10" customWidth="1"/>
    <col min="12267" max="12518" width="11.5703125" style="10"/>
    <col min="12519" max="12519" width="51.5703125" style="10" customWidth="1"/>
    <col min="12520" max="12521" width="11.5703125" style="10"/>
    <col min="12522" max="12522" width="12" style="10" customWidth="1"/>
    <col min="12523" max="12774" width="11.5703125" style="10"/>
    <col min="12775" max="12775" width="51.5703125" style="10" customWidth="1"/>
    <col min="12776" max="12777" width="11.5703125" style="10"/>
    <col min="12778" max="12778" width="12" style="10" customWidth="1"/>
    <col min="12779" max="13030" width="11.5703125" style="10"/>
    <col min="13031" max="13031" width="51.5703125" style="10" customWidth="1"/>
    <col min="13032" max="13033" width="11.5703125" style="10"/>
    <col min="13034" max="13034" width="12" style="10" customWidth="1"/>
    <col min="13035" max="13286" width="11.5703125" style="10"/>
    <col min="13287" max="13287" width="51.5703125" style="10" customWidth="1"/>
    <col min="13288" max="13289" width="11.5703125" style="10"/>
    <col min="13290" max="13290" width="12" style="10" customWidth="1"/>
    <col min="13291" max="13542" width="11.5703125" style="10"/>
    <col min="13543" max="13543" width="51.5703125" style="10" customWidth="1"/>
    <col min="13544" max="13545" width="11.5703125" style="10"/>
    <col min="13546" max="13546" width="12" style="10" customWidth="1"/>
    <col min="13547" max="13798" width="11.5703125" style="10"/>
    <col min="13799" max="13799" width="51.5703125" style="10" customWidth="1"/>
    <col min="13800" max="13801" width="11.5703125" style="10"/>
    <col min="13802" max="13802" width="12" style="10" customWidth="1"/>
    <col min="13803" max="14054" width="11.5703125" style="10"/>
    <col min="14055" max="14055" width="51.5703125" style="10" customWidth="1"/>
    <col min="14056" max="14057" width="11.5703125" style="10"/>
    <col min="14058" max="14058" width="12" style="10" customWidth="1"/>
    <col min="14059" max="14310" width="11.5703125" style="10"/>
    <col min="14311" max="14311" width="51.5703125" style="10" customWidth="1"/>
    <col min="14312" max="14313" width="11.5703125" style="10"/>
    <col min="14314" max="14314" width="12" style="10" customWidth="1"/>
    <col min="14315" max="14566" width="11.5703125" style="10"/>
    <col min="14567" max="14567" width="51.5703125" style="10" customWidth="1"/>
    <col min="14568" max="14569" width="11.5703125" style="10"/>
    <col min="14570" max="14570" width="12" style="10" customWidth="1"/>
    <col min="14571" max="14822" width="11.5703125" style="10"/>
    <col min="14823" max="14823" width="51.5703125" style="10" customWidth="1"/>
    <col min="14824" max="14825" width="11.5703125" style="10"/>
    <col min="14826" max="14826" width="12" style="10" customWidth="1"/>
    <col min="14827" max="15078" width="11.5703125" style="10"/>
    <col min="15079" max="15079" width="51.5703125" style="10" customWidth="1"/>
    <col min="15080" max="15081" width="11.5703125" style="10"/>
    <col min="15082" max="15082" width="12" style="10" customWidth="1"/>
    <col min="15083" max="15334" width="11.5703125" style="10"/>
    <col min="15335" max="15335" width="51.5703125" style="10" customWidth="1"/>
    <col min="15336" max="15337" width="11.5703125" style="10"/>
    <col min="15338" max="15338" width="12" style="10" customWidth="1"/>
    <col min="15339" max="15590" width="11.5703125" style="10"/>
    <col min="15591" max="15591" width="51.5703125" style="10" customWidth="1"/>
    <col min="15592" max="15593" width="11.5703125" style="10"/>
    <col min="15594" max="15594" width="12" style="10" customWidth="1"/>
    <col min="15595" max="15846" width="11.5703125" style="10"/>
    <col min="15847" max="15847" width="51.5703125" style="10" customWidth="1"/>
    <col min="15848" max="15849" width="11.5703125" style="10"/>
    <col min="15850" max="15850" width="12" style="10" customWidth="1"/>
    <col min="15851" max="16102" width="11.5703125" style="10"/>
    <col min="16103" max="16103" width="51.5703125" style="10" customWidth="1"/>
    <col min="16104" max="16105" width="11.5703125" style="10"/>
    <col min="16106" max="16106" width="12" style="10" customWidth="1"/>
    <col min="16107" max="16384" width="11.5703125" style="10"/>
  </cols>
  <sheetData>
    <row r="1" spans="1:13" ht="75" customHeight="1" x14ac:dyDescent="0.25">
      <c r="A1" s="105"/>
      <c r="B1" s="105"/>
      <c r="C1" s="105"/>
      <c r="D1" s="105"/>
      <c r="E1" s="105"/>
      <c r="F1" s="105"/>
      <c r="G1" s="105"/>
      <c r="H1" s="105"/>
      <c r="I1" s="105"/>
      <c r="J1" s="105"/>
      <c r="K1" s="105"/>
      <c r="L1" s="105"/>
      <c r="M1" s="105"/>
    </row>
    <row r="2" spans="1:13" s="26" customFormat="1" ht="15" customHeight="1" x14ac:dyDescent="0.25">
      <c r="A2" s="98" t="s">
        <v>144</v>
      </c>
      <c r="B2" s="98"/>
      <c r="C2" s="98"/>
      <c r="D2" s="98"/>
      <c r="E2" s="98"/>
      <c r="F2" s="98"/>
      <c r="G2" s="98"/>
      <c r="H2" s="98"/>
      <c r="I2" s="98"/>
      <c r="J2" s="98"/>
      <c r="K2" s="98"/>
      <c r="L2" s="98"/>
      <c r="M2" s="98"/>
    </row>
    <row r="3" spans="1:13" s="26" customFormat="1" ht="24.95" customHeight="1" x14ac:dyDescent="0.25">
      <c r="A3" s="99" t="str">
        <f>Contents!A3</f>
        <v>Released: December 2016</v>
      </c>
      <c r="B3" s="99"/>
      <c r="C3" s="99"/>
      <c r="D3" s="99"/>
      <c r="E3" s="99"/>
      <c r="F3" s="99"/>
      <c r="G3" s="99"/>
      <c r="H3" s="99"/>
      <c r="I3" s="99"/>
      <c r="J3" s="99"/>
      <c r="K3" s="99"/>
      <c r="L3" s="99"/>
      <c r="M3" s="99"/>
    </row>
    <row r="4" spans="1:13" s="26" customFormat="1" x14ac:dyDescent="0.25">
      <c r="A4" s="106" t="s">
        <v>46</v>
      </c>
      <c r="B4" s="106"/>
      <c r="C4" s="106"/>
      <c r="D4" s="106"/>
      <c r="E4" s="106"/>
      <c r="F4" s="106"/>
      <c r="G4" s="106"/>
      <c r="H4" s="106"/>
      <c r="I4" s="106"/>
      <c r="J4" s="106"/>
      <c r="K4" s="106"/>
      <c r="L4" s="106"/>
      <c r="M4" s="106"/>
    </row>
    <row r="5" spans="1:13" s="26" customFormat="1" ht="15" customHeight="1" x14ac:dyDescent="0.25">
      <c r="A5" s="27"/>
      <c r="B5" s="100" t="s">
        <v>147</v>
      </c>
      <c r="C5" s="100"/>
      <c r="D5" s="100"/>
      <c r="E5" s="100"/>
      <c r="F5" s="100"/>
      <c r="G5" s="100"/>
      <c r="H5" s="100"/>
      <c r="I5" s="100"/>
      <c r="J5" s="100"/>
      <c r="K5" s="100"/>
      <c r="L5" s="100"/>
      <c r="M5" s="100"/>
    </row>
    <row r="6" spans="1:13" s="26" customFormat="1" ht="23.25" x14ac:dyDescent="0.25">
      <c r="A6" s="28" t="s">
        <v>72</v>
      </c>
      <c r="B6" s="29" t="s">
        <v>33</v>
      </c>
      <c r="C6" s="29" t="s">
        <v>37</v>
      </c>
      <c r="D6" s="29" t="s">
        <v>19</v>
      </c>
      <c r="E6" s="29" t="s">
        <v>107</v>
      </c>
      <c r="F6" s="29" t="s">
        <v>108</v>
      </c>
      <c r="G6" s="29" t="s">
        <v>109</v>
      </c>
      <c r="H6" s="29" t="s">
        <v>111</v>
      </c>
      <c r="I6" s="29" t="s">
        <v>112</v>
      </c>
      <c r="J6" s="29" t="s">
        <v>70</v>
      </c>
      <c r="K6" s="29" t="s">
        <v>110</v>
      </c>
      <c r="L6" s="29" t="s">
        <v>34</v>
      </c>
      <c r="M6" s="30" t="s">
        <v>122</v>
      </c>
    </row>
    <row r="7" spans="1:13" s="26" customFormat="1" x14ac:dyDescent="0.25">
      <c r="A7" s="101" t="s">
        <v>54</v>
      </c>
      <c r="B7" s="101"/>
      <c r="C7" s="101"/>
      <c r="D7" s="101"/>
      <c r="E7" s="101"/>
      <c r="F7" s="101"/>
      <c r="G7" s="101"/>
      <c r="H7" s="101"/>
      <c r="I7" s="101"/>
      <c r="J7" s="101"/>
      <c r="K7" s="101"/>
      <c r="L7" s="101"/>
      <c r="M7" s="101"/>
    </row>
    <row r="8" spans="1:13" s="26" customFormat="1" x14ac:dyDescent="0.25">
      <c r="A8" s="12" t="s">
        <v>4</v>
      </c>
      <c r="B8" s="31">
        <v>1528</v>
      </c>
      <c r="C8" s="31">
        <v>2396</v>
      </c>
      <c r="D8" s="31"/>
      <c r="E8" s="31"/>
      <c r="F8" s="31"/>
      <c r="G8" s="31"/>
      <c r="H8" s="31"/>
      <c r="I8" s="31">
        <v>297</v>
      </c>
      <c r="J8" s="31">
        <v>427</v>
      </c>
      <c r="K8" s="31"/>
      <c r="L8" s="31"/>
      <c r="M8" s="32">
        <v>4648</v>
      </c>
    </row>
    <row r="9" spans="1:13" s="26" customFormat="1" x14ac:dyDescent="0.25">
      <c r="A9" s="12" t="s">
        <v>10</v>
      </c>
      <c r="B9" s="31">
        <v>2056</v>
      </c>
      <c r="C9" s="31">
        <v>2923</v>
      </c>
      <c r="D9" s="31"/>
      <c r="E9" s="31"/>
      <c r="F9" s="31"/>
      <c r="G9" s="31"/>
      <c r="H9" s="31"/>
      <c r="I9" s="31">
        <v>349</v>
      </c>
      <c r="J9" s="31">
        <v>457</v>
      </c>
      <c r="K9" s="31"/>
      <c r="L9" s="31"/>
      <c r="M9" s="32">
        <v>5785</v>
      </c>
    </row>
    <row r="10" spans="1:13" s="26" customFormat="1" x14ac:dyDescent="0.25">
      <c r="A10" s="12" t="s">
        <v>3</v>
      </c>
      <c r="B10" s="31">
        <v>2598</v>
      </c>
      <c r="C10" s="31">
        <v>988</v>
      </c>
      <c r="D10" s="31">
        <v>1137</v>
      </c>
      <c r="E10" s="31">
        <v>440</v>
      </c>
      <c r="F10" s="31">
        <v>219</v>
      </c>
      <c r="G10" s="31">
        <v>251</v>
      </c>
      <c r="H10" s="31">
        <v>311</v>
      </c>
      <c r="I10" s="31">
        <v>380</v>
      </c>
      <c r="J10" s="31">
        <v>155</v>
      </c>
      <c r="K10" s="31">
        <v>346</v>
      </c>
      <c r="L10" s="31">
        <v>40</v>
      </c>
      <c r="M10" s="32">
        <v>6865</v>
      </c>
    </row>
    <row r="11" spans="1:13" s="26" customFormat="1" x14ac:dyDescent="0.25">
      <c r="A11" s="12" t="s">
        <v>0</v>
      </c>
      <c r="B11" s="31">
        <v>2925</v>
      </c>
      <c r="C11" s="31"/>
      <c r="D11" s="31">
        <v>1501</v>
      </c>
      <c r="E11" s="31">
        <v>639</v>
      </c>
      <c r="F11" s="31">
        <v>279</v>
      </c>
      <c r="G11" s="31">
        <v>329</v>
      </c>
      <c r="H11" s="31">
        <v>365</v>
      </c>
      <c r="I11" s="31">
        <v>379</v>
      </c>
      <c r="J11" s="31"/>
      <c r="K11" s="31">
        <v>480</v>
      </c>
      <c r="L11" s="31">
        <v>36</v>
      </c>
      <c r="M11" s="32">
        <v>6933</v>
      </c>
    </row>
    <row r="12" spans="1:13" s="26" customFormat="1" x14ac:dyDescent="0.25">
      <c r="A12" s="12" t="s">
        <v>1</v>
      </c>
      <c r="B12" s="31">
        <v>3272</v>
      </c>
      <c r="C12" s="31"/>
      <c r="D12" s="31">
        <v>1579</v>
      </c>
      <c r="E12" s="31">
        <v>661</v>
      </c>
      <c r="F12" s="31">
        <v>304</v>
      </c>
      <c r="G12" s="31">
        <v>392</v>
      </c>
      <c r="H12" s="31">
        <v>454</v>
      </c>
      <c r="I12" s="31">
        <v>397</v>
      </c>
      <c r="J12" s="31"/>
      <c r="K12" s="31">
        <v>604</v>
      </c>
      <c r="L12" s="31">
        <v>70</v>
      </c>
      <c r="M12" s="32">
        <v>7733</v>
      </c>
    </row>
    <row r="13" spans="1:13" s="26" customFormat="1" x14ac:dyDescent="0.25">
      <c r="A13" s="12" t="s">
        <v>2</v>
      </c>
      <c r="B13" s="31">
        <v>3105</v>
      </c>
      <c r="C13" s="31"/>
      <c r="D13" s="31">
        <v>1707</v>
      </c>
      <c r="E13" s="31">
        <v>695</v>
      </c>
      <c r="F13" s="31">
        <v>310</v>
      </c>
      <c r="G13" s="31">
        <v>404</v>
      </c>
      <c r="H13" s="31">
        <v>474</v>
      </c>
      <c r="I13" s="31">
        <v>442</v>
      </c>
      <c r="J13" s="31"/>
      <c r="K13" s="31">
        <v>681</v>
      </c>
      <c r="L13" s="31">
        <v>85</v>
      </c>
      <c r="M13" s="32">
        <v>7903</v>
      </c>
    </row>
    <row r="14" spans="1:13" s="26" customFormat="1" x14ac:dyDescent="0.25">
      <c r="A14" s="12" t="s">
        <v>231</v>
      </c>
      <c r="B14" s="31">
        <v>3131</v>
      </c>
      <c r="C14" s="31"/>
      <c r="D14" s="31">
        <v>1674</v>
      </c>
      <c r="E14" s="31">
        <v>701</v>
      </c>
      <c r="F14" s="31">
        <v>379</v>
      </c>
      <c r="G14" s="31">
        <v>426</v>
      </c>
      <c r="H14" s="31">
        <v>458</v>
      </c>
      <c r="I14" s="31">
        <v>501</v>
      </c>
      <c r="J14" s="31"/>
      <c r="K14" s="31">
        <v>685</v>
      </c>
      <c r="L14" s="31">
        <v>99</v>
      </c>
      <c r="M14" s="32">
        <f t="shared" ref="M14:M19" si="0">SUM(B14:L14)</f>
        <v>8054</v>
      </c>
    </row>
    <row r="15" spans="1:13" s="26" customFormat="1" x14ac:dyDescent="0.25">
      <c r="A15" s="12" t="s">
        <v>233</v>
      </c>
      <c r="B15" s="31">
        <v>4165</v>
      </c>
      <c r="C15" s="31"/>
      <c r="D15" s="31">
        <v>1935</v>
      </c>
      <c r="E15" s="31">
        <v>905</v>
      </c>
      <c r="F15" s="31">
        <v>437</v>
      </c>
      <c r="G15" s="31">
        <v>510</v>
      </c>
      <c r="H15" s="31">
        <v>603</v>
      </c>
      <c r="I15" s="31">
        <v>572</v>
      </c>
      <c r="J15" s="31"/>
      <c r="K15" s="31">
        <v>856</v>
      </c>
      <c r="L15" s="31">
        <v>91</v>
      </c>
      <c r="M15" s="32">
        <f t="shared" si="0"/>
        <v>10074</v>
      </c>
    </row>
    <row r="16" spans="1:13" s="26" customFormat="1" x14ac:dyDescent="0.25">
      <c r="A16" s="12" t="s">
        <v>267</v>
      </c>
      <c r="B16" s="31">
        <v>3707</v>
      </c>
      <c r="C16" s="31"/>
      <c r="D16" s="31">
        <v>1945</v>
      </c>
      <c r="E16" s="31">
        <v>866</v>
      </c>
      <c r="F16" s="31">
        <v>385</v>
      </c>
      <c r="G16" s="31">
        <v>474</v>
      </c>
      <c r="H16" s="31">
        <v>533</v>
      </c>
      <c r="I16" s="31">
        <v>516</v>
      </c>
      <c r="J16" s="31"/>
      <c r="K16" s="31">
        <v>735</v>
      </c>
      <c r="L16" s="31">
        <v>93</v>
      </c>
      <c r="M16" s="32">
        <f t="shared" si="0"/>
        <v>9254</v>
      </c>
    </row>
    <row r="17" spans="1:13" s="26" customFormat="1" x14ac:dyDescent="0.25">
      <c r="A17" s="12" t="s">
        <v>268</v>
      </c>
      <c r="B17" s="31">
        <v>3898</v>
      </c>
      <c r="C17" s="31"/>
      <c r="D17" s="31">
        <v>1943</v>
      </c>
      <c r="E17" s="31">
        <v>822</v>
      </c>
      <c r="F17" s="31">
        <v>430</v>
      </c>
      <c r="G17" s="31">
        <v>461</v>
      </c>
      <c r="H17" s="31">
        <v>541</v>
      </c>
      <c r="I17" s="31">
        <v>550</v>
      </c>
      <c r="J17" s="31"/>
      <c r="K17" s="31">
        <v>744</v>
      </c>
      <c r="L17" s="31">
        <v>70</v>
      </c>
      <c r="M17" s="32">
        <f t="shared" si="0"/>
        <v>9459</v>
      </c>
    </row>
    <row r="18" spans="1:13" s="26" customFormat="1" x14ac:dyDescent="0.25">
      <c r="A18" s="12" t="s">
        <v>278</v>
      </c>
      <c r="B18" s="31">
        <v>3332</v>
      </c>
      <c r="D18" s="31">
        <v>1753</v>
      </c>
      <c r="E18" s="31">
        <v>746</v>
      </c>
      <c r="F18" s="31">
        <v>352</v>
      </c>
      <c r="G18" s="31">
        <v>428</v>
      </c>
      <c r="H18" s="31">
        <v>499</v>
      </c>
      <c r="I18" s="31">
        <v>473</v>
      </c>
      <c r="K18" s="31">
        <v>725</v>
      </c>
      <c r="L18" s="31">
        <v>46</v>
      </c>
      <c r="M18" s="32">
        <f t="shared" si="0"/>
        <v>8354</v>
      </c>
    </row>
    <row r="19" spans="1:13" s="91" customFormat="1" x14ac:dyDescent="0.25">
      <c r="A19" s="12" t="s">
        <v>279</v>
      </c>
      <c r="B19" s="31">
        <v>3852</v>
      </c>
      <c r="C19" s="31"/>
      <c r="D19" s="31">
        <v>1936</v>
      </c>
      <c r="E19" s="31">
        <v>851</v>
      </c>
      <c r="F19" s="31">
        <v>445</v>
      </c>
      <c r="G19" s="31">
        <v>498</v>
      </c>
      <c r="H19" s="31">
        <v>586</v>
      </c>
      <c r="I19" s="31">
        <v>519</v>
      </c>
      <c r="J19" s="31"/>
      <c r="K19" s="31">
        <v>704</v>
      </c>
      <c r="L19" s="31">
        <v>74</v>
      </c>
      <c r="M19" s="32">
        <f t="shared" si="0"/>
        <v>9465</v>
      </c>
    </row>
    <row r="20" spans="1:13" s="26" customFormat="1" x14ac:dyDescent="0.25">
      <c r="A20" s="94" t="s">
        <v>55</v>
      </c>
      <c r="B20" s="94"/>
      <c r="C20" s="94"/>
      <c r="D20" s="94"/>
      <c r="E20" s="94"/>
      <c r="F20" s="94"/>
      <c r="G20" s="94"/>
      <c r="H20" s="94"/>
      <c r="I20" s="94"/>
      <c r="J20" s="94"/>
      <c r="K20" s="94"/>
      <c r="L20" s="94"/>
      <c r="M20" s="94"/>
    </row>
    <row r="21" spans="1:13" s="26" customFormat="1" x14ac:dyDescent="0.25">
      <c r="A21" s="12" t="s">
        <v>4</v>
      </c>
      <c r="B21" s="40">
        <v>0.32874354561101549</v>
      </c>
      <c r="C21" s="40">
        <v>0.51549053356282271</v>
      </c>
      <c r="D21" s="40"/>
      <c r="E21" s="40"/>
      <c r="F21" s="40"/>
      <c r="G21" s="40"/>
      <c r="H21" s="40"/>
      <c r="I21" s="40">
        <v>6.3898450946643717E-2</v>
      </c>
      <c r="J21" s="40">
        <v>9.1867469879518077E-2</v>
      </c>
      <c r="K21" s="40"/>
      <c r="L21" s="40"/>
      <c r="M21" s="41">
        <v>1</v>
      </c>
    </row>
    <row r="22" spans="1:13" s="26" customFormat="1" x14ac:dyDescent="0.25">
      <c r="A22" s="12" t="s">
        <v>10</v>
      </c>
      <c r="B22" s="40">
        <v>0.35540190146931722</v>
      </c>
      <c r="C22" s="40">
        <v>0.50527225583405355</v>
      </c>
      <c r="D22" s="40"/>
      <c r="E22" s="40"/>
      <c r="F22" s="40"/>
      <c r="G22" s="40"/>
      <c r="H22" s="40"/>
      <c r="I22" s="40">
        <v>6.0328435609334485E-2</v>
      </c>
      <c r="J22" s="40">
        <v>7.8997407087294733E-2</v>
      </c>
      <c r="K22" s="40"/>
      <c r="L22" s="40"/>
      <c r="M22" s="41">
        <v>1</v>
      </c>
    </row>
    <row r="23" spans="1:13" s="26" customFormat="1" x14ac:dyDescent="0.25">
      <c r="A23" s="12" t="s">
        <v>3</v>
      </c>
      <c r="B23" s="40">
        <v>0.37844136926438454</v>
      </c>
      <c r="C23" s="40">
        <v>0.14391842680262198</v>
      </c>
      <c r="D23" s="40">
        <v>0.16562272396212674</v>
      </c>
      <c r="E23" s="40">
        <v>6.4093226511289153E-2</v>
      </c>
      <c r="F23" s="40">
        <v>3.1900946831755282E-2</v>
      </c>
      <c r="G23" s="40">
        <v>3.6562272396212674E-2</v>
      </c>
      <c r="H23" s="40">
        <v>4.5302257829570286E-2</v>
      </c>
      <c r="I23" s="40">
        <v>5.5353241077931534E-2</v>
      </c>
      <c r="J23" s="40">
        <v>2.2578295702840496E-2</v>
      </c>
      <c r="K23" s="40">
        <v>5.0400582665695561E-2</v>
      </c>
      <c r="L23" s="40">
        <v>5.826656955571741E-3</v>
      </c>
      <c r="M23" s="41">
        <v>1</v>
      </c>
    </row>
    <row r="24" spans="1:13" s="26" customFormat="1" x14ac:dyDescent="0.25">
      <c r="A24" s="12" t="s">
        <v>0</v>
      </c>
      <c r="B24" s="40">
        <v>0.42189528342708782</v>
      </c>
      <c r="C24" s="40"/>
      <c r="D24" s="40">
        <v>0.21650079330737054</v>
      </c>
      <c r="E24" s="40">
        <v>9.2167892687148423E-2</v>
      </c>
      <c r="F24" s="40">
        <v>4.0242319342276074E-2</v>
      </c>
      <c r="G24" s="40">
        <v>4.7454204529063897E-2</v>
      </c>
      <c r="H24" s="40">
        <v>5.2646761863551134E-2</v>
      </c>
      <c r="I24" s="40">
        <v>5.4666089715851726E-2</v>
      </c>
      <c r="J24" s="40"/>
      <c r="K24" s="40">
        <v>6.9234097793163127E-2</v>
      </c>
      <c r="L24" s="40">
        <v>5.1925573344872352E-3</v>
      </c>
      <c r="M24" s="41">
        <v>1</v>
      </c>
    </row>
    <row r="25" spans="1:13" s="26" customFormat="1" x14ac:dyDescent="0.25">
      <c r="A25" s="12" t="s">
        <v>1</v>
      </c>
      <c r="B25" s="40">
        <v>0.42312168627958102</v>
      </c>
      <c r="C25" s="40"/>
      <c r="D25" s="40">
        <v>0.20418983576878313</v>
      </c>
      <c r="E25" s="40">
        <v>8.5477822319927579E-2</v>
      </c>
      <c r="F25" s="40">
        <v>3.9312039312039311E-2</v>
      </c>
      <c r="G25" s="40">
        <v>5.0691840165524374E-2</v>
      </c>
      <c r="H25" s="40">
        <v>5.870942713047976E-2</v>
      </c>
      <c r="I25" s="40">
        <v>5.1338419759472391E-2</v>
      </c>
      <c r="J25" s="40"/>
      <c r="K25" s="40">
        <v>7.8106814948920217E-2</v>
      </c>
      <c r="L25" s="40">
        <v>9.0521143152722094E-3</v>
      </c>
      <c r="M25" s="41">
        <v>1</v>
      </c>
    </row>
    <row r="26" spans="1:13" s="26" customFormat="1" x14ac:dyDescent="0.25">
      <c r="A26" s="12" t="s">
        <v>2</v>
      </c>
      <c r="B26" s="40">
        <v>0.39288877641401998</v>
      </c>
      <c r="C26" s="40"/>
      <c r="D26" s="40">
        <v>0.21599392635707959</v>
      </c>
      <c r="E26" s="40">
        <v>8.7941288118436031E-2</v>
      </c>
      <c r="F26" s="40">
        <v>3.9225610527647732E-2</v>
      </c>
      <c r="G26" s="40">
        <v>5.1119827913450586E-2</v>
      </c>
      <c r="H26" s="40">
        <v>5.9977223839048466E-2</v>
      </c>
      <c r="I26" s="40">
        <v>5.5928128558775152E-2</v>
      </c>
      <c r="J26" s="40"/>
      <c r="K26" s="40">
        <v>8.6169808933316466E-2</v>
      </c>
      <c r="L26" s="40">
        <v>1.0755409338225989E-2</v>
      </c>
      <c r="M26" s="41">
        <v>1</v>
      </c>
    </row>
    <row r="27" spans="1:13" s="26" customFormat="1" x14ac:dyDescent="0.25">
      <c r="A27" s="12" t="s">
        <v>231</v>
      </c>
      <c r="B27" s="40">
        <f t="shared" ref="B27:B32" si="1">B14/$M14</f>
        <v>0.38875093121430343</v>
      </c>
      <c r="C27" s="40"/>
      <c r="D27" s="40">
        <f t="shared" ref="D27:I31" si="2">D14/$M14</f>
        <v>0.20784703253041967</v>
      </c>
      <c r="E27" s="40">
        <f t="shared" si="2"/>
        <v>8.7037496895952318E-2</v>
      </c>
      <c r="F27" s="40">
        <f t="shared" si="2"/>
        <v>4.7057362801092628E-2</v>
      </c>
      <c r="G27" s="40">
        <f t="shared" si="2"/>
        <v>5.2892972436056618E-2</v>
      </c>
      <c r="H27" s="40">
        <f t="shared" si="2"/>
        <v>5.6866153464117206E-2</v>
      </c>
      <c r="I27" s="40">
        <f t="shared" si="2"/>
        <v>6.2205115470573627E-2</v>
      </c>
      <c r="J27" s="40"/>
      <c r="K27" s="40">
        <f t="shared" ref="K27:M30" si="3">K14/$M14</f>
        <v>8.5050906381922031E-2</v>
      </c>
      <c r="L27" s="40">
        <f t="shared" si="3"/>
        <v>1.2292028805562454E-2</v>
      </c>
      <c r="M27" s="41">
        <f t="shared" si="3"/>
        <v>1</v>
      </c>
    </row>
    <row r="28" spans="1:13" s="26" customFormat="1" x14ac:dyDescent="0.25">
      <c r="A28" s="12" t="s">
        <v>233</v>
      </c>
      <c r="B28" s="40">
        <f t="shared" si="1"/>
        <v>0.41344054000397062</v>
      </c>
      <c r="C28" s="40"/>
      <c r="D28" s="40">
        <f t="shared" si="2"/>
        <v>0.192078618225134</v>
      </c>
      <c r="E28" s="40">
        <f t="shared" si="2"/>
        <v>8.9835219376613068E-2</v>
      </c>
      <c r="F28" s="40">
        <f t="shared" si="2"/>
        <v>4.3378995433789952E-2</v>
      </c>
      <c r="G28" s="40">
        <f t="shared" si="2"/>
        <v>5.0625372245384159E-2</v>
      </c>
      <c r="H28" s="40">
        <f t="shared" si="2"/>
        <v>5.9857057772483624E-2</v>
      </c>
      <c r="I28" s="40">
        <f t="shared" si="2"/>
        <v>5.6779829263450467E-2</v>
      </c>
      <c r="J28" s="40"/>
      <c r="K28" s="40">
        <f t="shared" si="3"/>
        <v>8.4971213023625175E-2</v>
      </c>
      <c r="L28" s="40">
        <f t="shared" si="3"/>
        <v>9.0331546555489379E-3</v>
      </c>
      <c r="M28" s="41">
        <f t="shared" si="3"/>
        <v>1</v>
      </c>
    </row>
    <row r="29" spans="1:13" s="26" customFormat="1" x14ac:dyDescent="0.25">
      <c r="A29" s="12" t="s">
        <v>267</v>
      </c>
      <c r="B29" s="40">
        <f t="shared" si="1"/>
        <v>0.40058353144586123</v>
      </c>
      <c r="C29" s="40"/>
      <c r="D29" s="40">
        <f t="shared" si="2"/>
        <v>0.21017938188891291</v>
      </c>
      <c r="E29" s="40">
        <f t="shared" si="2"/>
        <v>9.3581154095526253E-2</v>
      </c>
      <c r="F29" s="40">
        <f t="shared" si="2"/>
        <v>4.16036308623298E-2</v>
      </c>
      <c r="G29" s="40">
        <f t="shared" si="2"/>
        <v>5.1221093581154092E-2</v>
      </c>
      <c r="H29" s="40">
        <f t="shared" si="2"/>
        <v>5.7596714934082562E-2</v>
      </c>
      <c r="I29" s="40">
        <f t="shared" si="2"/>
        <v>5.5759671493408255E-2</v>
      </c>
      <c r="J29" s="40"/>
      <c r="K29" s="40">
        <f t="shared" si="3"/>
        <v>7.9425113464447805E-2</v>
      </c>
      <c r="L29" s="40">
        <f t="shared" si="3"/>
        <v>1.0049708234277069E-2</v>
      </c>
      <c r="M29" s="41">
        <f t="shared" si="3"/>
        <v>1</v>
      </c>
    </row>
    <row r="30" spans="1:13" s="26" customFormat="1" x14ac:dyDescent="0.25">
      <c r="A30" s="12" t="s">
        <v>268</v>
      </c>
      <c r="B30" s="40">
        <f t="shared" si="1"/>
        <v>0.41209430172322653</v>
      </c>
      <c r="C30" s="40"/>
      <c r="D30" s="40">
        <f t="shared" si="2"/>
        <v>0.20541283433766783</v>
      </c>
      <c r="E30" s="40">
        <f t="shared" si="2"/>
        <v>8.6901363780526486E-2</v>
      </c>
      <c r="F30" s="40">
        <f t="shared" si="2"/>
        <v>4.5459350882757162E-2</v>
      </c>
      <c r="G30" s="40">
        <f t="shared" si="2"/>
        <v>4.8736652923141978E-2</v>
      </c>
      <c r="H30" s="40">
        <f t="shared" si="2"/>
        <v>5.7194206575747968E-2</v>
      </c>
      <c r="I30" s="40">
        <f t="shared" si="2"/>
        <v>5.8145681361666139E-2</v>
      </c>
      <c r="J30" s="40"/>
      <c r="K30" s="40">
        <f t="shared" si="3"/>
        <v>7.8655248969235647E-2</v>
      </c>
      <c r="L30" s="40">
        <f t="shared" si="3"/>
        <v>7.4003594460302358E-3</v>
      </c>
      <c r="M30" s="41">
        <f t="shared" si="3"/>
        <v>1</v>
      </c>
    </row>
    <row r="31" spans="1:13" s="26" customFormat="1" x14ac:dyDescent="0.25">
      <c r="A31" s="12" t="s">
        <v>278</v>
      </c>
      <c r="B31" s="40">
        <f t="shared" si="1"/>
        <v>0.39885084989226716</v>
      </c>
      <c r="C31" s="40"/>
      <c r="D31" s="40">
        <f t="shared" si="2"/>
        <v>0.20983959779746231</v>
      </c>
      <c r="E31" s="40">
        <f t="shared" si="2"/>
        <v>8.9298539621738088E-2</v>
      </c>
      <c r="F31" s="40">
        <f t="shared" si="2"/>
        <v>4.2135503950203497E-2</v>
      </c>
      <c r="G31" s="40">
        <f t="shared" si="2"/>
        <v>5.1232942303088343E-2</v>
      </c>
      <c r="H31" s="40">
        <f t="shared" si="2"/>
        <v>5.9731864974862339E-2</v>
      </c>
      <c r="I31" s="40">
        <f t="shared" si="2"/>
        <v>5.661958343308595E-2</v>
      </c>
      <c r="J31" s="40"/>
      <c r="K31" s="40">
        <f>K18/$M18</f>
        <v>8.6784773761072534E-2</v>
      </c>
      <c r="L31" s="40">
        <f>L18/$M18</f>
        <v>5.5063442662197752E-3</v>
      </c>
      <c r="M31" s="41">
        <f>M18/$M18</f>
        <v>1</v>
      </c>
    </row>
    <row r="32" spans="1:13" s="91" customFormat="1" x14ac:dyDescent="0.25">
      <c r="A32" s="12" t="s">
        <v>279</v>
      </c>
      <c r="B32" s="40">
        <f t="shared" si="1"/>
        <v>0.406973058637084</v>
      </c>
      <c r="C32" s="40"/>
      <c r="D32" s="40">
        <f t="shared" ref="D32:L32" si="4">D19/$M19</f>
        <v>0.20454305335446382</v>
      </c>
      <c r="E32" s="40">
        <f t="shared" si="4"/>
        <v>8.9910195456946645E-2</v>
      </c>
      <c r="F32" s="40">
        <f t="shared" si="4"/>
        <v>4.7015319598520865E-2</v>
      </c>
      <c r="G32" s="40">
        <f t="shared" si="4"/>
        <v>5.26148969889065E-2</v>
      </c>
      <c r="H32" s="40">
        <f t="shared" si="4"/>
        <v>6.1912308505018492E-2</v>
      </c>
      <c r="I32" s="40">
        <f t="shared" si="4"/>
        <v>5.4833597464342312E-2</v>
      </c>
      <c r="J32" s="40"/>
      <c r="K32" s="40">
        <f t="shared" si="4"/>
        <v>7.4379292128895935E-2</v>
      </c>
      <c r="L32" s="40">
        <f t="shared" si="4"/>
        <v>7.8182778658214477E-3</v>
      </c>
      <c r="M32" s="41">
        <f>M19/$M19</f>
        <v>1</v>
      </c>
    </row>
    <row r="33" spans="1:15" s="26" customFormat="1" x14ac:dyDescent="0.25">
      <c r="A33" s="94" t="s">
        <v>53</v>
      </c>
      <c r="B33" s="94"/>
      <c r="C33" s="94"/>
      <c r="D33" s="94"/>
      <c r="E33" s="94"/>
      <c r="F33" s="94"/>
      <c r="G33" s="94"/>
      <c r="H33" s="94"/>
      <c r="I33" s="94"/>
      <c r="J33" s="94"/>
      <c r="K33" s="94"/>
      <c r="L33" s="94"/>
      <c r="M33" s="94"/>
    </row>
    <row r="34" spans="1:15" s="26" customFormat="1" x14ac:dyDescent="0.25">
      <c r="A34" s="12" t="s">
        <v>10</v>
      </c>
      <c r="B34" s="40">
        <v>2.665835585830173E-2</v>
      </c>
      <c r="C34" s="40">
        <v>-1.0218277728769154E-2</v>
      </c>
      <c r="D34" s="40"/>
      <c r="E34" s="40"/>
      <c r="F34" s="40"/>
      <c r="G34" s="40"/>
      <c r="H34" s="40"/>
      <c r="I34" s="40">
        <v>-3.5700153373092319E-3</v>
      </c>
      <c r="J34" s="40">
        <v>-1.2870062792223344E-2</v>
      </c>
      <c r="K34" s="40"/>
      <c r="L34" s="40"/>
      <c r="M34" s="41">
        <v>0</v>
      </c>
      <c r="N34" s="31"/>
    </row>
    <row r="35" spans="1:15" s="26" customFormat="1" x14ac:dyDescent="0.25">
      <c r="A35" s="12" t="s">
        <v>3</v>
      </c>
      <c r="B35" s="40">
        <v>2.3039467795067325E-2</v>
      </c>
      <c r="C35" s="40">
        <v>-0.36135382903143154</v>
      </c>
      <c r="D35" s="40">
        <v>0.16562272396212674</v>
      </c>
      <c r="E35" s="40">
        <v>6.4093226511289153E-2</v>
      </c>
      <c r="F35" s="40">
        <v>3.1900946831755282E-2</v>
      </c>
      <c r="G35" s="40">
        <v>3.6562272396212674E-2</v>
      </c>
      <c r="H35" s="40">
        <v>4.5302257829570286E-2</v>
      </c>
      <c r="I35" s="40">
        <v>-4.9751945314029516E-3</v>
      </c>
      <c r="J35" s="40">
        <v>-5.641911138445424E-2</v>
      </c>
      <c r="K35" s="40">
        <v>5.0400582665695561E-2</v>
      </c>
      <c r="L35" s="40">
        <v>5.826656955571741E-3</v>
      </c>
      <c r="M35" s="41">
        <v>0</v>
      </c>
      <c r="N35" s="31"/>
    </row>
    <row r="36" spans="1:15" s="26" customFormat="1" x14ac:dyDescent="0.25">
      <c r="A36" s="12" t="s">
        <v>0</v>
      </c>
      <c r="B36" s="40">
        <v>4.3453914162703278E-2</v>
      </c>
      <c r="C36" s="40">
        <v>-0.14391842680262198</v>
      </c>
      <c r="D36" s="40">
        <v>5.0878069345243804E-2</v>
      </c>
      <c r="E36" s="40">
        <v>2.807466617585927E-2</v>
      </c>
      <c r="F36" s="40">
        <v>8.341372510520792E-3</v>
      </c>
      <c r="G36" s="40">
        <v>1.0891932132851223E-2</v>
      </c>
      <c r="H36" s="40">
        <v>7.3445040339808476E-3</v>
      </c>
      <c r="I36" s="40">
        <v>-6.8715136207980754E-4</v>
      </c>
      <c r="J36" s="40">
        <v>-2.2578295702840496E-2</v>
      </c>
      <c r="K36" s="40">
        <v>1.8833515127467566E-2</v>
      </c>
      <c r="L36" s="40">
        <v>-6.3409962108450582E-4</v>
      </c>
      <c r="M36" s="41">
        <v>0</v>
      </c>
      <c r="N36" s="31"/>
    </row>
    <row r="37" spans="1:15" s="26" customFormat="1" x14ac:dyDescent="0.25">
      <c r="A37" s="12" t="s">
        <v>1</v>
      </c>
      <c r="B37" s="40">
        <v>1.2264028524932025E-3</v>
      </c>
      <c r="C37" s="40"/>
      <c r="D37" s="40">
        <v>-1.2310957538587408E-2</v>
      </c>
      <c r="E37" s="40">
        <v>-6.6900703672208434E-3</v>
      </c>
      <c r="F37" s="40">
        <v>-9.3028003023676309E-4</v>
      </c>
      <c r="G37" s="40">
        <v>3.2376356364604772E-3</v>
      </c>
      <c r="H37" s="40">
        <v>6.0626652669286268E-3</v>
      </c>
      <c r="I37" s="40">
        <v>-3.3276699563793352E-3</v>
      </c>
      <c r="J37" s="40"/>
      <c r="K37" s="40">
        <v>8.87271715575709E-3</v>
      </c>
      <c r="L37" s="40">
        <v>3.8595569807849742E-3</v>
      </c>
      <c r="M37" s="41">
        <v>0</v>
      </c>
      <c r="N37" s="31"/>
    </row>
    <row r="38" spans="1:15" s="26" customFormat="1" x14ac:dyDescent="0.25">
      <c r="A38" s="42" t="s">
        <v>2</v>
      </c>
      <c r="B38" s="40">
        <v>-3.0232909865561042E-2</v>
      </c>
      <c r="C38" s="40"/>
      <c r="D38" s="40">
        <v>1.1804090588296456E-2</v>
      </c>
      <c r="E38" s="40">
        <v>2.4634657985084518E-3</v>
      </c>
      <c r="F38" s="40">
        <v>-8.6428784391578972E-5</v>
      </c>
      <c r="G38" s="40">
        <v>4.2798774792621175E-4</v>
      </c>
      <c r="H38" s="40">
        <v>1.2677967085687053E-3</v>
      </c>
      <c r="I38" s="40">
        <v>4.5897087993027608E-3</v>
      </c>
      <c r="J38" s="40"/>
      <c r="K38" s="40">
        <v>8.0629939843962495E-3</v>
      </c>
      <c r="L38" s="40">
        <v>1.70329502295378E-3</v>
      </c>
      <c r="M38" s="41">
        <v>0</v>
      </c>
      <c r="N38" s="31"/>
    </row>
    <row r="39" spans="1:15" s="26" customFormat="1" x14ac:dyDescent="0.25">
      <c r="A39" s="12" t="s">
        <v>231</v>
      </c>
      <c r="B39" s="40">
        <f t="shared" ref="B39:B44" si="5">B27-B26</f>
        <v>-4.13784519971655E-3</v>
      </c>
      <c r="C39" s="40"/>
      <c r="D39" s="40">
        <f t="shared" ref="D39:I43" si="6">D27-D26</f>
        <v>-8.1468938266599233E-3</v>
      </c>
      <c r="E39" s="40">
        <f t="shared" si="6"/>
        <v>-9.0379122248371302E-4</v>
      </c>
      <c r="F39" s="40">
        <f t="shared" si="6"/>
        <v>7.8317522734448961E-3</v>
      </c>
      <c r="G39" s="40">
        <f t="shared" si="6"/>
        <v>1.7731445226060322E-3</v>
      </c>
      <c r="H39" s="40">
        <f t="shared" si="6"/>
        <v>-3.1110703749312602E-3</v>
      </c>
      <c r="I39" s="40">
        <f t="shared" si="6"/>
        <v>6.2769869117984753E-3</v>
      </c>
      <c r="J39" s="40"/>
      <c r="K39" s="40">
        <f t="shared" ref="K39:M43" si="7">K27-K26</f>
        <v>-1.1189025513944351E-3</v>
      </c>
      <c r="L39" s="40">
        <f t="shared" si="7"/>
        <v>1.5366194673364642E-3</v>
      </c>
      <c r="M39" s="41">
        <f t="shared" si="7"/>
        <v>0</v>
      </c>
      <c r="N39" s="31"/>
    </row>
    <row r="40" spans="1:15" s="26" customFormat="1" x14ac:dyDescent="0.25">
      <c r="A40" s="12" t="s">
        <v>233</v>
      </c>
      <c r="B40" s="40">
        <f t="shared" si="5"/>
        <v>2.4689608789667195E-2</v>
      </c>
      <c r="C40" s="40"/>
      <c r="D40" s="40">
        <f t="shared" si="6"/>
        <v>-1.5768414305285666E-2</v>
      </c>
      <c r="E40" s="40">
        <f t="shared" si="6"/>
        <v>2.7977224806607498E-3</v>
      </c>
      <c r="F40" s="40">
        <f t="shared" si="6"/>
        <v>-3.6783673673026762E-3</v>
      </c>
      <c r="G40" s="40">
        <f t="shared" si="6"/>
        <v>-2.2676001906724585E-3</v>
      </c>
      <c r="H40" s="40">
        <f t="shared" si="6"/>
        <v>2.9909043083664183E-3</v>
      </c>
      <c r="I40" s="40">
        <f t="shared" si="6"/>
        <v>-5.4252862071231603E-3</v>
      </c>
      <c r="J40" s="40"/>
      <c r="K40" s="40">
        <f t="shared" si="7"/>
        <v>-7.9693358296856198E-5</v>
      </c>
      <c r="L40" s="40">
        <f t="shared" si="7"/>
        <v>-3.2588741500135156E-3</v>
      </c>
      <c r="M40" s="41">
        <f t="shared" si="7"/>
        <v>0</v>
      </c>
      <c r="N40" s="31"/>
    </row>
    <row r="41" spans="1:15" s="26" customFormat="1" x14ac:dyDescent="0.25">
      <c r="A41" s="12" t="s">
        <v>267</v>
      </c>
      <c r="B41" s="40">
        <f t="shared" si="5"/>
        <v>-1.2857008558109395E-2</v>
      </c>
      <c r="C41" s="40"/>
      <c r="D41" s="40">
        <f t="shared" si="6"/>
        <v>1.8100763663778913E-2</v>
      </c>
      <c r="E41" s="40">
        <f t="shared" si="6"/>
        <v>3.7459347189131853E-3</v>
      </c>
      <c r="F41" s="40">
        <f t="shared" si="6"/>
        <v>-1.7753645714601515E-3</v>
      </c>
      <c r="G41" s="40">
        <f t="shared" si="6"/>
        <v>5.9572133576993314E-4</v>
      </c>
      <c r="H41" s="40">
        <f t="shared" si="6"/>
        <v>-2.2603428384010624E-3</v>
      </c>
      <c r="I41" s="40">
        <f t="shared" si="6"/>
        <v>-1.0201577700422113E-3</v>
      </c>
      <c r="J41" s="40"/>
      <c r="K41" s="40">
        <f t="shared" si="7"/>
        <v>-5.5460995591773699E-3</v>
      </c>
      <c r="L41" s="40">
        <f t="shared" si="7"/>
        <v>1.0165535787281313E-3</v>
      </c>
      <c r="M41" s="41">
        <f t="shared" si="7"/>
        <v>0</v>
      </c>
      <c r="N41" s="31"/>
    </row>
    <row r="42" spans="1:15" s="26" customFormat="1" x14ac:dyDescent="0.25">
      <c r="A42" s="12" t="s">
        <v>268</v>
      </c>
      <c r="B42" s="40">
        <f t="shared" si="5"/>
        <v>1.1510770277365301E-2</v>
      </c>
      <c r="C42" s="40"/>
      <c r="D42" s="40">
        <f t="shared" si="6"/>
        <v>-4.7665475512450872E-3</v>
      </c>
      <c r="E42" s="40">
        <f t="shared" si="6"/>
        <v>-6.6797903149997673E-3</v>
      </c>
      <c r="F42" s="40">
        <f t="shared" si="6"/>
        <v>3.8557200204273612E-3</v>
      </c>
      <c r="G42" s="40">
        <f t="shared" si="6"/>
        <v>-2.4844406580121145E-3</v>
      </c>
      <c r="H42" s="40">
        <f t="shared" si="6"/>
        <v>-4.0250835833459397E-4</v>
      </c>
      <c r="I42" s="40">
        <f t="shared" si="6"/>
        <v>2.3860098682578837E-3</v>
      </c>
      <c r="J42" s="40"/>
      <c r="K42" s="40">
        <f t="shared" si="7"/>
        <v>-7.6986449521215805E-4</v>
      </c>
      <c r="L42" s="40">
        <f t="shared" si="7"/>
        <v>-2.6493487882468334E-3</v>
      </c>
      <c r="M42" s="41">
        <f t="shared" si="7"/>
        <v>0</v>
      </c>
      <c r="N42" s="31"/>
    </row>
    <row r="43" spans="1:15" s="26" customFormat="1" x14ac:dyDescent="0.25">
      <c r="A43" s="12" t="s">
        <v>278</v>
      </c>
      <c r="B43" s="40">
        <f t="shared" si="5"/>
        <v>-1.3243451830959374E-2</v>
      </c>
      <c r="C43" s="40"/>
      <c r="D43" s="40">
        <f t="shared" si="6"/>
        <v>4.4267634597944805E-3</v>
      </c>
      <c r="E43" s="40">
        <f t="shared" si="6"/>
        <v>2.3971758412116018E-3</v>
      </c>
      <c r="F43" s="40">
        <f t="shared" si="6"/>
        <v>-3.3238469325536646E-3</v>
      </c>
      <c r="G43" s="40">
        <f t="shared" si="6"/>
        <v>2.4962893799463648E-3</v>
      </c>
      <c r="H43" s="40">
        <f t="shared" si="6"/>
        <v>2.5376583991143717E-3</v>
      </c>
      <c r="I43" s="40">
        <f t="shared" si="6"/>
        <v>-1.526097928580189E-3</v>
      </c>
      <c r="J43" s="40"/>
      <c r="K43" s="40">
        <f t="shared" si="7"/>
        <v>8.1295247918368868E-3</v>
      </c>
      <c r="L43" s="40">
        <f t="shared" si="7"/>
        <v>-1.8940151798104606E-3</v>
      </c>
      <c r="M43" s="41">
        <f t="shared" si="7"/>
        <v>0</v>
      </c>
    </row>
    <row r="44" spans="1:15" s="91" customFormat="1" x14ac:dyDescent="0.25">
      <c r="A44" s="12" t="s">
        <v>279</v>
      </c>
      <c r="B44" s="40">
        <f t="shared" si="5"/>
        <v>8.122208744816839E-3</v>
      </c>
      <c r="C44" s="40"/>
      <c r="D44" s="40">
        <f t="shared" ref="D44:L44" si="8">D32-D31</f>
        <v>-5.2965444429984854E-3</v>
      </c>
      <c r="E44" s="40">
        <f t="shared" si="8"/>
        <v>6.1165583520855771E-4</v>
      </c>
      <c r="F44" s="40">
        <f t="shared" si="8"/>
        <v>4.8798156483173677E-3</v>
      </c>
      <c r="G44" s="40">
        <f t="shared" si="8"/>
        <v>1.3819546858181569E-3</v>
      </c>
      <c r="H44" s="40">
        <f t="shared" si="8"/>
        <v>2.1804435301561523E-3</v>
      </c>
      <c r="I44" s="40">
        <f t="shared" si="8"/>
        <v>-1.7859859687436377E-3</v>
      </c>
      <c r="J44" s="40"/>
      <c r="K44" s="40">
        <f t="shared" si="8"/>
        <v>-1.2405481632176599E-2</v>
      </c>
      <c r="L44" s="40">
        <f t="shared" si="8"/>
        <v>2.3119335996016725E-3</v>
      </c>
      <c r="M44" s="41">
        <f>M32-M31</f>
        <v>0</v>
      </c>
    </row>
    <row r="45" spans="1:15" s="26" customFormat="1" ht="24.75" customHeight="1" x14ac:dyDescent="0.25">
      <c r="A45" s="112" t="s">
        <v>148</v>
      </c>
      <c r="B45" s="112"/>
      <c r="C45" s="112"/>
      <c r="D45" s="112"/>
      <c r="E45" s="112"/>
      <c r="F45" s="112"/>
      <c r="G45" s="112"/>
      <c r="H45" s="112"/>
      <c r="I45" s="112"/>
      <c r="J45" s="112"/>
      <c r="K45" s="112"/>
      <c r="L45" s="112"/>
      <c r="M45" s="112"/>
      <c r="N45" s="31"/>
    </row>
    <row r="46" spans="1:15" s="26" customFormat="1" x14ac:dyDescent="0.25">
      <c r="A46" s="104"/>
      <c r="B46" s="104"/>
      <c r="C46" s="104"/>
      <c r="D46" s="104"/>
      <c r="E46" s="104"/>
      <c r="F46" s="104"/>
      <c r="G46" s="104"/>
      <c r="H46" s="104"/>
      <c r="I46" s="104"/>
      <c r="J46" s="104"/>
      <c r="K46" s="104"/>
      <c r="L46" s="104"/>
      <c r="M46" s="104"/>
      <c r="N46" s="31"/>
    </row>
    <row r="47" spans="1:15" s="26" customFormat="1" x14ac:dyDescent="0.25">
      <c r="A47" s="96" t="s">
        <v>59</v>
      </c>
      <c r="B47" s="96"/>
      <c r="C47" s="96"/>
      <c r="D47" s="96"/>
      <c r="E47" s="96"/>
      <c r="F47" s="96"/>
      <c r="G47" s="96"/>
      <c r="H47" s="96"/>
      <c r="I47" s="96"/>
      <c r="J47" s="96"/>
      <c r="K47" s="96"/>
      <c r="L47" s="96"/>
      <c r="M47" s="96"/>
      <c r="N47" s="27"/>
      <c r="O47" s="27"/>
    </row>
    <row r="48" spans="1:15" s="26" customFormat="1" x14ac:dyDescent="0.25">
      <c r="A48" s="27"/>
      <c r="B48" s="27"/>
      <c r="C48" s="27"/>
      <c r="D48" s="27"/>
      <c r="E48" s="27"/>
      <c r="F48" s="27"/>
      <c r="G48" s="27"/>
      <c r="H48" s="27"/>
      <c r="I48" s="27"/>
      <c r="J48" s="27"/>
      <c r="K48" s="27"/>
      <c r="L48" s="27"/>
      <c r="M48" s="27"/>
      <c r="N48" s="27"/>
      <c r="O48" s="27"/>
    </row>
    <row r="49" spans="1:13" x14ac:dyDescent="0.25">
      <c r="A49" s="18"/>
      <c r="M49" s="19"/>
    </row>
    <row r="50" spans="1:13" x14ac:dyDescent="0.25">
      <c r="A50" s="18"/>
      <c r="M50" s="19"/>
    </row>
    <row r="51" spans="1:13" x14ac:dyDescent="0.25">
      <c r="A51" s="18"/>
      <c r="M51" s="19"/>
    </row>
    <row r="52" spans="1:13" x14ac:dyDescent="0.25">
      <c r="A52" s="18"/>
      <c r="M52" s="19"/>
    </row>
    <row r="53" spans="1:13" x14ac:dyDescent="0.25">
      <c r="A53" s="18"/>
      <c r="M53" s="19"/>
    </row>
    <row r="54" spans="1:13" x14ac:dyDescent="0.25">
      <c r="A54" s="18"/>
      <c r="M54" s="19"/>
    </row>
    <row r="55" spans="1:13" x14ac:dyDescent="0.25">
      <c r="A55" s="18"/>
      <c r="M55" s="19"/>
    </row>
    <row r="56" spans="1:13" x14ac:dyDescent="0.25">
      <c r="A56" s="18"/>
      <c r="M56" s="19"/>
    </row>
    <row r="57" spans="1:13" x14ac:dyDescent="0.25">
      <c r="A57" s="18"/>
      <c r="M57" s="19"/>
    </row>
    <row r="58" spans="1:13" x14ac:dyDescent="0.25">
      <c r="A58" s="18"/>
      <c r="M58" s="19"/>
    </row>
    <row r="59" spans="1:13" x14ac:dyDescent="0.25">
      <c r="A59" s="18"/>
      <c r="M59" s="19"/>
    </row>
    <row r="60" spans="1:13" x14ac:dyDescent="0.25">
      <c r="A60" s="18"/>
      <c r="M60" s="19"/>
    </row>
    <row r="61" spans="1:13" x14ac:dyDescent="0.25">
      <c r="A61" s="18"/>
      <c r="M61" s="19"/>
    </row>
    <row r="62" spans="1:13" x14ac:dyDescent="0.25">
      <c r="A62" s="18"/>
      <c r="M62" s="19"/>
    </row>
    <row r="63" spans="1:13" x14ac:dyDescent="0.25">
      <c r="A63" s="7" t="s">
        <v>138</v>
      </c>
    </row>
  </sheetData>
  <mergeCells count="11">
    <mergeCell ref="A46:M46"/>
    <mergeCell ref="A47:M47"/>
    <mergeCell ref="A7:M7"/>
    <mergeCell ref="A45:M45"/>
    <mergeCell ref="A1:M1"/>
    <mergeCell ref="A2:M2"/>
    <mergeCell ref="A3:M3"/>
    <mergeCell ref="A4:M4"/>
    <mergeCell ref="B5:M5"/>
    <mergeCell ref="A20:M20"/>
    <mergeCell ref="A33:M33"/>
  </mergeCells>
  <hyperlinks>
    <hyperlink ref="A63" r:id="rId1"/>
  </hyperlinks>
  <pageMargins left="0.70866141732283472" right="0.70866141732283472" top="0.74803149606299213" bottom="0.41" header="0.31496062992125984" footer="0.31496062992125984"/>
  <pageSetup paperSize="9" scale="53"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showGridLines="0" topLeftCell="A13" workbookViewId="0">
      <selection activeCell="H64" sqref="H64"/>
    </sheetView>
  </sheetViews>
  <sheetFormatPr defaultColWidth="11.5703125" defaultRowHeight="15" x14ac:dyDescent="0.25"/>
  <cols>
    <col min="1" max="1" width="24.7109375" style="10" customWidth="1"/>
    <col min="2" max="6" width="12.7109375" style="10" customWidth="1"/>
    <col min="7" max="7" width="11.5703125" style="10" customWidth="1"/>
    <col min="8" max="224" width="11.5703125" style="10"/>
    <col min="225" max="225" width="51.5703125" style="10" customWidth="1"/>
    <col min="226" max="227" width="11.5703125" style="10"/>
    <col min="228" max="228" width="12" style="10" customWidth="1"/>
    <col min="229" max="480" width="11.5703125" style="10"/>
    <col min="481" max="481" width="51.5703125" style="10" customWidth="1"/>
    <col min="482" max="483" width="11.5703125" style="10"/>
    <col min="484" max="484" width="12" style="10" customWidth="1"/>
    <col min="485" max="736" width="11.5703125" style="10"/>
    <col min="737" max="737" width="51.5703125" style="10" customWidth="1"/>
    <col min="738" max="739" width="11.5703125" style="10"/>
    <col min="740" max="740" width="12" style="10" customWidth="1"/>
    <col min="741" max="992" width="11.5703125" style="10"/>
    <col min="993" max="993" width="51.5703125" style="10" customWidth="1"/>
    <col min="994" max="995" width="11.5703125" style="10"/>
    <col min="996" max="996" width="12" style="10" customWidth="1"/>
    <col min="997" max="1248" width="11.5703125" style="10"/>
    <col min="1249" max="1249" width="51.5703125" style="10" customWidth="1"/>
    <col min="1250" max="1251" width="11.5703125" style="10"/>
    <col min="1252" max="1252" width="12" style="10" customWidth="1"/>
    <col min="1253" max="1504" width="11.5703125" style="10"/>
    <col min="1505" max="1505" width="51.5703125" style="10" customWidth="1"/>
    <col min="1506" max="1507" width="11.5703125" style="10"/>
    <col min="1508" max="1508" width="12" style="10" customWidth="1"/>
    <col min="1509" max="1760" width="11.5703125" style="10"/>
    <col min="1761" max="1761" width="51.5703125" style="10" customWidth="1"/>
    <col min="1762" max="1763" width="11.5703125" style="10"/>
    <col min="1764" max="1764" width="12" style="10" customWidth="1"/>
    <col min="1765" max="2016" width="11.5703125" style="10"/>
    <col min="2017" max="2017" width="51.5703125" style="10" customWidth="1"/>
    <col min="2018" max="2019" width="11.5703125" style="10"/>
    <col min="2020" max="2020" width="12" style="10" customWidth="1"/>
    <col min="2021" max="2272" width="11.5703125" style="10"/>
    <col min="2273" max="2273" width="51.5703125" style="10" customWidth="1"/>
    <col min="2274" max="2275" width="11.5703125" style="10"/>
    <col min="2276" max="2276" width="12" style="10" customWidth="1"/>
    <col min="2277" max="2528" width="11.5703125" style="10"/>
    <col min="2529" max="2529" width="51.5703125" style="10" customWidth="1"/>
    <col min="2530" max="2531" width="11.5703125" style="10"/>
    <col min="2532" max="2532" width="12" style="10" customWidth="1"/>
    <col min="2533" max="2784" width="11.5703125" style="10"/>
    <col min="2785" max="2785" width="51.5703125" style="10" customWidth="1"/>
    <col min="2786" max="2787" width="11.5703125" style="10"/>
    <col min="2788" max="2788" width="12" style="10" customWidth="1"/>
    <col min="2789" max="3040" width="11.5703125" style="10"/>
    <col min="3041" max="3041" width="51.5703125" style="10" customWidth="1"/>
    <col min="3042" max="3043" width="11.5703125" style="10"/>
    <col min="3044" max="3044" width="12" style="10" customWidth="1"/>
    <col min="3045" max="3296" width="11.5703125" style="10"/>
    <col min="3297" max="3297" width="51.5703125" style="10" customWidth="1"/>
    <col min="3298" max="3299" width="11.5703125" style="10"/>
    <col min="3300" max="3300" width="12" style="10" customWidth="1"/>
    <col min="3301" max="3552" width="11.5703125" style="10"/>
    <col min="3553" max="3553" width="51.5703125" style="10" customWidth="1"/>
    <col min="3554" max="3555" width="11.5703125" style="10"/>
    <col min="3556" max="3556" width="12" style="10" customWidth="1"/>
    <col min="3557" max="3808" width="11.5703125" style="10"/>
    <col min="3809" max="3809" width="51.5703125" style="10" customWidth="1"/>
    <col min="3810" max="3811" width="11.5703125" style="10"/>
    <col min="3812" max="3812" width="12" style="10" customWidth="1"/>
    <col min="3813" max="4064" width="11.5703125" style="10"/>
    <col min="4065" max="4065" width="51.5703125" style="10" customWidth="1"/>
    <col min="4066" max="4067" width="11.5703125" style="10"/>
    <col min="4068" max="4068" width="12" style="10" customWidth="1"/>
    <col min="4069" max="4320" width="11.5703125" style="10"/>
    <col min="4321" max="4321" width="51.5703125" style="10" customWidth="1"/>
    <col min="4322" max="4323" width="11.5703125" style="10"/>
    <col min="4324" max="4324" width="12" style="10" customWidth="1"/>
    <col min="4325" max="4576" width="11.5703125" style="10"/>
    <col min="4577" max="4577" width="51.5703125" style="10" customWidth="1"/>
    <col min="4578" max="4579" width="11.5703125" style="10"/>
    <col min="4580" max="4580" width="12" style="10" customWidth="1"/>
    <col min="4581" max="4832" width="11.5703125" style="10"/>
    <col min="4833" max="4833" width="51.5703125" style="10" customWidth="1"/>
    <col min="4834" max="4835" width="11.5703125" style="10"/>
    <col min="4836" max="4836" width="12" style="10" customWidth="1"/>
    <col min="4837" max="5088" width="11.5703125" style="10"/>
    <col min="5089" max="5089" width="51.5703125" style="10" customWidth="1"/>
    <col min="5090" max="5091" width="11.5703125" style="10"/>
    <col min="5092" max="5092" width="12" style="10" customWidth="1"/>
    <col min="5093" max="5344" width="11.5703125" style="10"/>
    <col min="5345" max="5345" width="51.5703125" style="10" customWidth="1"/>
    <col min="5346" max="5347" width="11.5703125" style="10"/>
    <col min="5348" max="5348" width="12" style="10" customWidth="1"/>
    <col min="5349" max="5600" width="11.5703125" style="10"/>
    <col min="5601" max="5601" width="51.5703125" style="10" customWidth="1"/>
    <col min="5602" max="5603" width="11.5703125" style="10"/>
    <col min="5604" max="5604" width="12" style="10" customWidth="1"/>
    <col min="5605" max="5856" width="11.5703125" style="10"/>
    <col min="5857" max="5857" width="51.5703125" style="10" customWidth="1"/>
    <col min="5858" max="5859" width="11.5703125" style="10"/>
    <col min="5860" max="5860" width="12" style="10" customWidth="1"/>
    <col min="5861" max="6112" width="11.5703125" style="10"/>
    <col min="6113" max="6113" width="51.5703125" style="10" customWidth="1"/>
    <col min="6114" max="6115" width="11.5703125" style="10"/>
    <col min="6116" max="6116" width="12" style="10" customWidth="1"/>
    <col min="6117" max="6368" width="11.5703125" style="10"/>
    <col min="6369" max="6369" width="51.5703125" style="10" customWidth="1"/>
    <col min="6370" max="6371" width="11.5703125" style="10"/>
    <col min="6372" max="6372" width="12" style="10" customWidth="1"/>
    <col min="6373" max="6624" width="11.5703125" style="10"/>
    <col min="6625" max="6625" width="51.5703125" style="10" customWidth="1"/>
    <col min="6626" max="6627" width="11.5703125" style="10"/>
    <col min="6628" max="6628" width="12" style="10" customWidth="1"/>
    <col min="6629" max="6880" width="11.5703125" style="10"/>
    <col min="6881" max="6881" width="51.5703125" style="10" customWidth="1"/>
    <col min="6882" max="6883" width="11.5703125" style="10"/>
    <col min="6884" max="6884" width="12" style="10" customWidth="1"/>
    <col min="6885" max="7136" width="11.5703125" style="10"/>
    <col min="7137" max="7137" width="51.5703125" style="10" customWidth="1"/>
    <col min="7138" max="7139" width="11.5703125" style="10"/>
    <col min="7140" max="7140" width="12" style="10" customWidth="1"/>
    <col min="7141" max="7392" width="11.5703125" style="10"/>
    <col min="7393" max="7393" width="51.5703125" style="10" customWidth="1"/>
    <col min="7394" max="7395" width="11.5703125" style="10"/>
    <col min="7396" max="7396" width="12" style="10" customWidth="1"/>
    <col min="7397" max="7648" width="11.5703125" style="10"/>
    <col min="7649" max="7649" width="51.5703125" style="10" customWidth="1"/>
    <col min="7650" max="7651" width="11.5703125" style="10"/>
    <col min="7652" max="7652" width="12" style="10" customWidth="1"/>
    <col min="7653" max="7904" width="11.5703125" style="10"/>
    <col min="7905" max="7905" width="51.5703125" style="10" customWidth="1"/>
    <col min="7906" max="7907" width="11.5703125" style="10"/>
    <col min="7908" max="7908" width="12" style="10" customWidth="1"/>
    <col min="7909" max="8160" width="11.5703125" style="10"/>
    <col min="8161" max="8161" width="51.5703125" style="10" customWidth="1"/>
    <col min="8162" max="8163" width="11.5703125" style="10"/>
    <col min="8164" max="8164" width="12" style="10" customWidth="1"/>
    <col min="8165" max="8416" width="11.5703125" style="10"/>
    <col min="8417" max="8417" width="51.5703125" style="10" customWidth="1"/>
    <col min="8418" max="8419" width="11.5703125" style="10"/>
    <col min="8420" max="8420" width="12" style="10" customWidth="1"/>
    <col min="8421" max="8672" width="11.5703125" style="10"/>
    <col min="8673" max="8673" width="51.5703125" style="10" customWidth="1"/>
    <col min="8674" max="8675" width="11.5703125" style="10"/>
    <col min="8676" max="8676" width="12" style="10" customWidth="1"/>
    <col min="8677" max="8928" width="11.5703125" style="10"/>
    <col min="8929" max="8929" width="51.5703125" style="10" customWidth="1"/>
    <col min="8930" max="8931" width="11.5703125" style="10"/>
    <col min="8932" max="8932" width="12" style="10" customWidth="1"/>
    <col min="8933" max="9184" width="11.5703125" style="10"/>
    <col min="9185" max="9185" width="51.5703125" style="10" customWidth="1"/>
    <col min="9186" max="9187" width="11.5703125" style="10"/>
    <col min="9188" max="9188" width="12" style="10" customWidth="1"/>
    <col min="9189" max="9440" width="11.5703125" style="10"/>
    <col min="9441" max="9441" width="51.5703125" style="10" customWidth="1"/>
    <col min="9442" max="9443" width="11.5703125" style="10"/>
    <col min="9444" max="9444" width="12" style="10" customWidth="1"/>
    <col min="9445" max="9696" width="11.5703125" style="10"/>
    <col min="9697" max="9697" width="51.5703125" style="10" customWidth="1"/>
    <col min="9698" max="9699" width="11.5703125" style="10"/>
    <col min="9700" max="9700" width="12" style="10" customWidth="1"/>
    <col min="9701" max="9952" width="11.5703125" style="10"/>
    <col min="9953" max="9953" width="51.5703125" style="10" customWidth="1"/>
    <col min="9954" max="9955" width="11.5703125" style="10"/>
    <col min="9956" max="9956" width="12" style="10" customWidth="1"/>
    <col min="9957" max="10208" width="11.5703125" style="10"/>
    <col min="10209" max="10209" width="51.5703125" style="10" customWidth="1"/>
    <col min="10210" max="10211" width="11.5703125" style="10"/>
    <col min="10212" max="10212" width="12" style="10" customWidth="1"/>
    <col min="10213" max="10464" width="11.5703125" style="10"/>
    <col min="10465" max="10465" width="51.5703125" style="10" customWidth="1"/>
    <col min="10466" max="10467" width="11.5703125" style="10"/>
    <col min="10468" max="10468" width="12" style="10" customWidth="1"/>
    <col min="10469" max="10720" width="11.5703125" style="10"/>
    <col min="10721" max="10721" width="51.5703125" style="10" customWidth="1"/>
    <col min="10722" max="10723" width="11.5703125" style="10"/>
    <col min="10724" max="10724" width="12" style="10" customWidth="1"/>
    <col min="10725" max="10976" width="11.5703125" style="10"/>
    <col min="10977" max="10977" width="51.5703125" style="10" customWidth="1"/>
    <col min="10978" max="10979" width="11.5703125" style="10"/>
    <col min="10980" max="10980" width="12" style="10" customWidth="1"/>
    <col min="10981" max="11232" width="11.5703125" style="10"/>
    <col min="11233" max="11233" width="51.5703125" style="10" customWidth="1"/>
    <col min="11234" max="11235" width="11.5703125" style="10"/>
    <col min="11236" max="11236" width="12" style="10" customWidth="1"/>
    <col min="11237" max="11488" width="11.5703125" style="10"/>
    <col min="11489" max="11489" width="51.5703125" style="10" customWidth="1"/>
    <col min="11490" max="11491" width="11.5703125" style="10"/>
    <col min="11492" max="11492" width="12" style="10" customWidth="1"/>
    <col min="11493" max="11744" width="11.5703125" style="10"/>
    <col min="11745" max="11745" width="51.5703125" style="10" customWidth="1"/>
    <col min="11746" max="11747" width="11.5703125" style="10"/>
    <col min="11748" max="11748" width="12" style="10" customWidth="1"/>
    <col min="11749" max="12000" width="11.5703125" style="10"/>
    <col min="12001" max="12001" width="51.5703125" style="10" customWidth="1"/>
    <col min="12002" max="12003" width="11.5703125" style="10"/>
    <col min="12004" max="12004" width="12" style="10" customWidth="1"/>
    <col min="12005" max="12256" width="11.5703125" style="10"/>
    <col min="12257" max="12257" width="51.5703125" style="10" customWidth="1"/>
    <col min="12258" max="12259" width="11.5703125" style="10"/>
    <col min="12260" max="12260" width="12" style="10" customWidth="1"/>
    <col min="12261" max="12512" width="11.5703125" style="10"/>
    <col min="12513" max="12513" width="51.5703125" style="10" customWidth="1"/>
    <col min="12514" max="12515" width="11.5703125" style="10"/>
    <col min="12516" max="12516" width="12" style="10" customWidth="1"/>
    <col min="12517" max="12768" width="11.5703125" style="10"/>
    <col min="12769" max="12769" width="51.5703125" style="10" customWidth="1"/>
    <col min="12770" max="12771" width="11.5703125" style="10"/>
    <col min="12772" max="12772" width="12" style="10" customWidth="1"/>
    <col min="12773" max="13024" width="11.5703125" style="10"/>
    <col min="13025" max="13025" width="51.5703125" style="10" customWidth="1"/>
    <col min="13026" max="13027" width="11.5703125" style="10"/>
    <col min="13028" max="13028" width="12" style="10" customWidth="1"/>
    <col min="13029" max="13280" width="11.5703125" style="10"/>
    <col min="13281" max="13281" width="51.5703125" style="10" customWidth="1"/>
    <col min="13282" max="13283" width="11.5703125" style="10"/>
    <col min="13284" max="13284" width="12" style="10" customWidth="1"/>
    <col min="13285" max="13536" width="11.5703125" style="10"/>
    <col min="13537" max="13537" width="51.5703125" style="10" customWidth="1"/>
    <col min="13538" max="13539" width="11.5703125" style="10"/>
    <col min="13540" max="13540" width="12" style="10" customWidth="1"/>
    <col min="13541" max="13792" width="11.5703125" style="10"/>
    <col min="13793" max="13793" width="51.5703125" style="10" customWidth="1"/>
    <col min="13794" max="13795" width="11.5703125" style="10"/>
    <col min="13796" max="13796" width="12" style="10" customWidth="1"/>
    <col min="13797" max="14048" width="11.5703125" style="10"/>
    <col min="14049" max="14049" width="51.5703125" style="10" customWidth="1"/>
    <col min="14050" max="14051" width="11.5703125" style="10"/>
    <col min="14052" max="14052" width="12" style="10" customWidth="1"/>
    <col min="14053" max="14304" width="11.5703125" style="10"/>
    <col min="14305" max="14305" width="51.5703125" style="10" customWidth="1"/>
    <col min="14306" max="14307" width="11.5703125" style="10"/>
    <col min="14308" max="14308" width="12" style="10" customWidth="1"/>
    <col min="14309" max="14560" width="11.5703125" style="10"/>
    <col min="14561" max="14561" width="51.5703125" style="10" customWidth="1"/>
    <col min="14562" max="14563" width="11.5703125" style="10"/>
    <col min="14564" max="14564" width="12" style="10" customWidth="1"/>
    <col min="14565" max="14816" width="11.5703125" style="10"/>
    <col min="14817" max="14817" width="51.5703125" style="10" customWidth="1"/>
    <col min="14818" max="14819" width="11.5703125" style="10"/>
    <col min="14820" max="14820" width="12" style="10" customWidth="1"/>
    <col min="14821" max="15072" width="11.5703125" style="10"/>
    <col min="15073" max="15073" width="51.5703125" style="10" customWidth="1"/>
    <col min="15074" max="15075" width="11.5703125" style="10"/>
    <col min="15076" max="15076" width="12" style="10" customWidth="1"/>
    <col min="15077" max="15328" width="11.5703125" style="10"/>
    <col min="15329" max="15329" width="51.5703125" style="10" customWidth="1"/>
    <col min="15330" max="15331" width="11.5703125" style="10"/>
    <col min="15332" max="15332" width="12" style="10" customWidth="1"/>
    <col min="15333" max="15584" width="11.5703125" style="10"/>
    <col min="15585" max="15585" width="51.5703125" style="10" customWidth="1"/>
    <col min="15586" max="15587" width="11.5703125" style="10"/>
    <col min="15588" max="15588" width="12" style="10" customWidth="1"/>
    <col min="15589" max="15840" width="11.5703125" style="10"/>
    <col min="15841" max="15841" width="51.5703125" style="10" customWidth="1"/>
    <col min="15842" max="15843" width="11.5703125" style="10"/>
    <col min="15844" max="15844" width="12" style="10" customWidth="1"/>
    <col min="15845" max="16096" width="11.5703125" style="10"/>
    <col min="16097" max="16097" width="51.5703125" style="10" customWidth="1"/>
    <col min="16098" max="16099" width="11.5703125" style="10"/>
    <col min="16100" max="16100" width="12" style="10" customWidth="1"/>
    <col min="16101" max="16384" width="11.5703125" style="10"/>
  </cols>
  <sheetData>
    <row r="1" spans="1:26" s="26" customFormat="1" ht="75" customHeight="1" x14ac:dyDescent="0.25">
      <c r="A1" s="97"/>
      <c r="B1" s="97"/>
      <c r="C1" s="97"/>
      <c r="D1" s="97"/>
      <c r="E1" s="97"/>
      <c r="F1" s="97"/>
      <c r="G1" s="97"/>
    </row>
    <row r="2" spans="1:26" s="26" customFormat="1" ht="15" customHeight="1" x14ac:dyDescent="0.25">
      <c r="A2" s="98" t="s">
        <v>144</v>
      </c>
      <c r="B2" s="98"/>
      <c r="C2" s="98"/>
      <c r="D2" s="98"/>
      <c r="E2" s="98"/>
      <c r="F2" s="98"/>
      <c r="G2" s="98"/>
    </row>
    <row r="3" spans="1:26" s="26" customFormat="1" ht="24.95" customHeight="1" x14ac:dyDescent="0.25">
      <c r="A3" s="99" t="str">
        <f>Contents!A3</f>
        <v>Released: December 2016</v>
      </c>
      <c r="B3" s="99"/>
      <c r="C3" s="99"/>
      <c r="D3" s="99"/>
      <c r="E3" s="99"/>
      <c r="F3" s="99"/>
      <c r="G3" s="99"/>
    </row>
    <row r="4" spans="1:26" s="26" customFormat="1" x14ac:dyDescent="0.25">
      <c r="A4" s="106" t="s">
        <v>181</v>
      </c>
      <c r="B4" s="106"/>
      <c r="C4" s="106"/>
      <c r="D4" s="106"/>
      <c r="E4" s="106"/>
      <c r="F4" s="106"/>
      <c r="G4" s="106"/>
    </row>
    <row r="5" spans="1:26" s="26" customFormat="1" ht="15" customHeight="1" x14ac:dyDescent="0.25">
      <c r="A5" s="27"/>
      <c r="B5" s="100" t="s">
        <v>151</v>
      </c>
      <c r="C5" s="100"/>
      <c r="D5" s="100"/>
      <c r="E5" s="100"/>
      <c r="F5" s="100"/>
      <c r="G5" s="100"/>
    </row>
    <row r="6" spans="1:26" s="26" customFormat="1" ht="23.25" x14ac:dyDescent="0.25">
      <c r="A6" s="28" t="s">
        <v>72</v>
      </c>
      <c r="B6" s="29" t="s">
        <v>82</v>
      </c>
      <c r="C6" s="29" t="s">
        <v>113</v>
      </c>
      <c r="D6" s="29" t="s">
        <v>114</v>
      </c>
      <c r="E6" s="29" t="s">
        <v>115</v>
      </c>
      <c r="F6" s="29" t="s">
        <v>35</v>
      </c>
      <c r="G6" s="30" t="s">
        <v>122</v>
      </c>
      <c r="H6" s="29"/>
      <c r="I6" s="29"/>
      <c r="J6" s="29"/>
      <c r="K6" s="29"/>
      <c r="L6" s="29"/>
      <c r="M6" s="29"/>
      <c r="N6" s="29"/>
      <c r="O6" s="29"/>
      <c r="P6" s="29"/>
      <c r="Q6" s="29"/>
      <c r="R6" s="29"/>
      <c r="S6" s="29"/>
      <c r="T6" s="29"/>
      <c r="U6" s="29"/>
      <c r="V6" s="29"/>
      <c r="W6" s="29"/>
      <c r="X6" s="29"/>
      <c r="Y6" s="29"/>
      <c r="Z6" s="29"/>
    </row>
    <row r="7" spans="1:26" s="26" customFormat="1" x14ac:dyDescent="0.25">
      <c r="A7" s="101" t="s">
        <v>54</v>
      </c>
      <c r="B7" s="101"/>
      <c r="C7" s="101"/>
      <c r="D7" s="101"/>
      <c r="E7" s="101"/>
      <c r="F7" s="101"/>
      <c r="G7" s="101"/>
      <c r="H7" s="29"/>
      <c r="I7" s="29"/>
      <c r="J7" s="29"/>
      <c r="K7" s="29"/>
      <c r="L7" s="29"/>
      <c r="M7" s="29"/>
      <c r="N7" s="29"/>
      <c r="O7" s="29"/>
      <c r="P7" s="29"/>
      <c r="Q7" s="29"/>
      <c r="R7" s="29"/>
      <c r="S7" s="29"/>
      <c r="T7" s="29"/>
      <c r="U7" s="29"/>
      <c r="V7" s="29"/>
      <c r="W7" s="29"/>
      <c r="X7" s="29"/>
      <c r="Y7" s="29"/>
      <c r="Z7" s="29"/>
    </row>
    <row r="8" spans="1:26" s="26" customFormat="1" x14ac:dyDescent="0.25">
      <c r="A8" s="12" t="s">
        <v>4</v>
      </c>
      <c r="B8" s="31">
        <v>2516</v>
      </c>
      <c r="C8" s="31">
        <v>1385</v>
      </c>
      <c r="D8" s="31">
        <v>581</v>
      </c>
      <c r="E8" s="31">
        <v>98</v>
      </c>
      <c r="F8" s="31">
        <v>68</v>
      </c>
      <c r="G8" s="32">
        <v>4648</v>
      </c>
      <c r="H8" s="31"/>
      <c r="I8" s="31"/>
      <c r="J8" s="31"/>
      <c r="K8" s="31"/>
      <c r="L8" s="31"/>
      <c r="M8" s="31"/>
      <c r="N8" s="31"/>
      <c r="O8" s="31"/>
      <c r="P8" s="31"/>
      <c r="Q8" s="31"/>
      <c r="R8" s="31"/>
      <c r="S8" s="31"/>
      <c r="T8" s="31"/>
      <c r="U8" s="31"/>
      <c r="V8" s="31"/>
      <c r="W8" s="31"/>
      <c r="X8" s="31"/>
      <c r="Y8" s="31"/>
      <c r="Z8" s="31"/>
    </row>
    <row r="9" spans="1:26" s="26" customFormat="1" x14ac:dyDescent="0.25">
      <c r="A9" s="12" t="s">
        <v>10</v>
      </c>
      <c r="B9" s="31">
        <v>3192</v>
      </c>
      <c r="C9" s="31">
        <v>1678</v>
      </c>
      <c r="D9" s="31">
        <v>693</v>
      </c>
      <c r="E9" s="31">
        <v>117</v>
      </c>
      <c r="F9" s="31">
        <v>105</v>
      </c>
      <c r="G9" s="32">
        <v>5785</v>
      </c>
      <c r="H9" s="31"/>
      <c r="I9" s="31"/>
      <c r="J9" s="31"/>
      <c r="K9" s="31"/>
      <c r="L9" s="31"/>
      <c r="M9" s="31"/>
      <c r="N9" s="31"/>
      <c r="O9" s="31"/>
      <c r="P9" s="31"/>
      <c r="Q9" s="31"/>
      <c r="R9" s="31"/>
      <c r="S9" s="31"/>
      <c r="T9" s="31"/>
      <c r="U9" s="31"/>
      <c r="V9" s="31"/>
      <c r="W9" s="31"/>
      <c r="X9" s="31"/>
      <c r="Y9" s="31"/>
      <c r="Z9" s="31"/>
    </row>
    <row r="10" spans="1:26" s="26" customFormat="1" x14ac:dyDescent="0.25">
      <c r="A10" s="12" t="s">
        <v>3</v>
      </c>
      <c r="B10" s="31">
        <v>3809</v>
      </c>
      <c r="C10" s="31">
        <v>1963</v>
      </c>
      <c r="D10" s="31">
        <v>870</v>
      </c>
      <c r="E10" s="31">
        <v>113</v>
      </c>
      <c r="F10" s="31">
        <v>110</v>
      </c>
      <c r="G10" s="32">
        <v>6865</v>
      </c>
      <c r="H10" s="31"/>
      <c r="I10" s="31"/>
      <c r="J10" s="31"/>
      <c r="K10" s="31"/>
      <c r="L10" s="31"/>
      <c r="M10" s="31"/>
      <c r="N10" s="31"/>
      <c r="O10" s="31"/>
      <c r="P10" s="31"/>
      <c r="Q10" s="31"/>
      <c r="R10" s="31"/>
      <c r="S10" s="31"/>
      <c r="T10" s="31"/>
      <c r="U10" s="31"/>
      <c r="V10" s="31"/>
      <c r="W10" s="31"/>
      <c r="X10" s="31"/>
      <c r="Y10" s="31"/>
      <c r="Z10" s="31"/>
    </row>
    <row r="11" spans="1:26" s="26" customFormat="1" x14ac:dyDescent="0.25">
      <c r="A11" s="12" t="s">
        <v>0</v>
      </c>
      <c r="B11" s="31">
        <v>3786</v>
      </c>
      <c r="C11" s="31">
        <v>2041</v>
      </c>
      <c r="D11" s="31">
        <v>866</v>
      </c>
      <c r="E11" s="31">
        <v>142</v>
      </c>
      <c r="F11" s="31">
        <v>98</v>
      </c>
      <c r="G11" s="32">
        <v>6933</v>
      </c>
      <c r="H11" s="31"/>
      <c r="I11" s="31"/>
      <c r="J11" s="31"/>
      <c r="K11" s="31"/>
      <c r="L11" s="31"/>
      <c r="M11" s="31"/>
      <c r="N11" s="31"/>
      <c r="O11" s="31"/>
      <c r="P11" s="31"/>
      <c r="Q11" s="31"/>
      <c r="R11" s="31"/>
      <c r="S11" s="31"/>
      <c r="T11" s="31"/>
      <c r="U11" s="31"/>
      <c r="V11" s="31"/>
      <c r="W11" s="31"/>
      <c r="X11" s="31"/>
      <c r="Y11" s="31"/>
      <c r="Z11" s="31"/>
    </row>
    <row r="12" spans="1:26" s="26" customFormat="1" x14ac:dyDescent="0.25">
      <c r="A12" s="12" t="s">
        <v>1</v>
      </c>
      <c r="B12" s="31">
        <v>4025</v>
      </c>
      <c r="C12" s="31">
        <v>2205</v>
      </c>
      <c r="D12" s="31">
        <v>1051</v>
      </c>
      <c r="E12" s="31">
        <v>174</v>
      </c>
      <c r="F12" s="31">
        <v>278</v>
      </c>
      <c r="G12" s="32">
        <v>7733</v>
      </c>
      <c r="H12" s="31"/>
      <c r="I12" s="31"/>
      <c r="J12" s="31"/>
      <c r="K12" s="31"/>
      <c r="L12" s="31"/>
      <c r="M12" s="31"/>
      <c r="N12" s="31"/>
      <c r="O12" s="31"/>
      <c r="P12" s="31"/>
      <c r="Q12" s="31"/>
      <c r="R12" s="31"/>
      <c r="S12" s="31"/>
      <c r="T12" s="31"/>
      <c r="U12" s="31"/>
      <c r="V12" s="31"/>
      <c r="W12" s="31"/>
      <c r="X12" s="31"/>
      <c r="Y12" s="31"/>
      <c r="Z12" s="31"/>
    </row>
    <row r="13" spans="1:26" s="26" customFormat="1" x14ac:dyDescent="0.25">
      <c r="A13" s="12" t="s">
        <v>2</v>
      </c>
      <c r="B13" s="31">
        <v>3616</v>
      </c>
      <c r="C13" s="31">
        <v>2354</v>
      </c>
      <c r="D13" s="31">
        <v>1334</v>
      </c>
      <c r="E13" s="31">
        <v>264</v>
      </c>
      <c r="F13" s="31">
        <v>335</v>
      </c>
      <c r="G13" s="32">
        <v>7903</v>
      </c>
      <c r="H13" s="31"/>
      <c r="I13" s="31"/>
      <c r="J13" s="31"/>
      <c r="K13" s="31"/>
      <c r="L13" s="31"/>
      <c r="M13" s="31"/>
      <c r="N13" s="31"/>
      <c r="O13" s="31"/>
      <c r="P13" s="31"/>
      <c r="Q13" s="31"/>
      <c r="R13" s="31"/>
      <c r="S13" s="31"/>
      <c r="T13" s="31"/>
      <c r="U13" s="31"/>
      <c r="V13" s="31"/>
      <c r="W13" s="31"/>
      <c r="X13" s="31"/>
      <c r="Y13" s="31"/>
      <c r="Z13" s="31"/>
    </row>
    <row r="14" spans="1:26" s="26" customFormat="1" x14ac:dyDescent="0.25">
      <c r="A14" s="12" t="s">
        <v>231</v>
      </c>
      <c r="B14" s="31">
        <v>3580</v>
      </c>
      <c r="C14" s="31">
        <v>2592</v>
      </c>
      <c r="D14" s="31">
        <v>1338</v>
      </c>
      <c r="E14" s="31">
        <v>223</v>
      </c>
      <c r="F14" s="31">
        <v>321</v>
      </c>
      <c r="G14" s="32">
        <f t="shared" ref="G14:G19" si="0">SUM(B14:F14)</f>
        <v>8054</v>
      </c>
      <c r="H14" s="31"/>
      <c r="I14" s="31"/>
      <c r="J14" s="31"/>
      <c r="K14" s="31"/>
      <c r="L14" s="31"/>
      <c r="M14" s="31"/>
      <c r="N14" s="31"/>
      <c r="O14" s="31"/>
      <c r="P14" s="31"/>
      <c r="Q14" s="31"/>
      <c r="R14" s="31"/>
      <c r="S14" s="31"/>
      <c r="T14" s="31"/>
      <c r="U14" s="31"/>
      <c r="V14" s="31"/>
      <c r="W14" s="31"/>
      <c r="X14" s="31"/>
      <c r="Y14" s="31"/>
      <c r="Z14" s="31"/>
    </row>
    <row r="15" spans="1:26" s="26" customFormat="1" x14ac:dyDescent="0.25">
      <c r="A15" s="12" t="s">
        <v>233</v>
      </c>
      <c r="B15" s="31">
        <v>4227</v>
      </c>
      <c r="C15" s="31">
        <v>3357</v>
      </c>
      <c r="D15" s="31">
        <v>1844</v>
      </c>
      <c r="E15" s="31">
        <v>278</v>
      </c>
      <c r="F15" s="31">
        <v>368</v>
      </c>
      <c r="G15" s="32">
        <f t="shared" si="0"/>
        <v>10074</v>
      </c>
      <c r="H15" s="31"/>
      <c r="I15" s="31"/>
      <c r="J15" s="31"/>
      <c r="K15" s="31"/>
      <c r="L15" s="31"/>
      <c r="M15" s="31"/>
      <c r="N15" s="31"/>
      <c r="O15" s="31"/>
      <c r="P15" s="31"/>
      <c r="Q15" s="31"/>
      <c r="R15" s="31"/>
      <c r="S15" s="31"/>
      <c r="T15" s="31"/>
      <c r="U15" s="31"/>
      <c r="V15" s="31"/>
      <c r="W15" s="31"/>
      <c r="X15" s="31"/>
      <c r="Y15" s="31"/>
      <c r="Z15" s="31"/>
    </row>
    <row r="16" spans="1:26" s="26" customFormat="1" x14ac:dyDescent="0.25">
      <c r="A16" s="12" t="s">
        <v>267</v>
      </c>
      <c r="B16" s="31">
        <v>4015</v>
      </c>
      <c r="C16" s="31">
        <v>3015</v>
      </c>
      <c r="D16" s="31">
        <v>1519</v>
      </c>
      <c r="E16" s="31">
        <v>240</v>
      </c>
      <c r="F16" s="31">
        <v>465</v>
      </c>
      <c r="G16" s="32">
        <f t="shared" si="0"/>
        <v>9254</v>
      </c>
      <c r="H16" s="31"/>
      <c r="I16" s="31"/>
      <c r="J16" s="31"/>
      <c r="K16" s="31"/>
      <c r="L16" s="31"/>
      <c r="M16" s="31"/>
      <c r="N16" s="31"/>
      <c r="O16" s="31"/>
      <c r="P16" s="31"/>
      <c r="Q16" s="31"/>
      <c r="R16" s="31"/>
      <c r="S16" s="31"/>
      <c r="T16" s="31"/>
      <c r="U16" s="31"/>
      <c r="V16" s="31"/>
      <c r="W16" s="31"/>
      <c r="X16" s="31"/>
      <c r="Y16" s="31"/>
      <c r="Z16" s="31"/>
    </row>
    <row r="17" spans="1:26" s="26" customFormat="1" x14ac:dyDescent="0.25">
      <c r="A17" s="12" t="s">
        <v>268</v>
      </c>
      <c r="B17" s="31">
        <v>4093</v>
      </c>
      <c r="C17" s="31">
        <v>3128</v>
      </c>
      <c r="D17" s="31">
        <v>1618</v>
      </c>
      <c r="E17" s="31">
        <v>277</v>
      </c>
      <c r="F17" s="31">
        <v>343</v>
      </c>
      <c r="G17" s="32">
        <f t="shared" si="0"/>
        <v>9459</v>
      </c>
      <c r="H17" s="31"/>
      <c r="I17" s="31"/>
      <c r="J17" s="31"/>
      <c r="K17" s="31"/>
      <c r="L17" s="31"/>
      <c r="M17" s="31"/>
      <c r="N17" s="31"/>
      <c r="O17" s="31"/>
      <c r="P17" s="31"/>
      <c r="Q17" s="31"/>
      <c r="R17" s="31"/>
      <c r="S17" s="31"/>
      <c r="T17" s="31"/>
      <c r="U17" s="31"/>
      <c r="V17" s="31"/>
      <c r="W17" s="31"/>
      <c r="X17" s="31"/>
      <c r="Y17" s="31"/>
      <c r="Z17" s="31"/>
    </row>
    <row r="18" spans="1:26" s="26" customFormat="1" x14ac:dyDescent="0.25">
      <c r="A18" s="12" t="s">
        <v>278</v>
      </c>
      <c r="B18" s="31">
        <v>3446</v>
      </c>
      <c r="C18" s="31">
        <v>2894</v>
      </c>
      <c r="D18" s="31">
        <v>1485</v>
      </c>
      <c r="E18" s="31">
        <v>254</v>
      </c>
      <c r="F18" s="31">
        <v>275</v>
      </c>
      <c r="G18" s="32">
        <f t="shared" si="0"/>
        <v>8354</v>
      </c>
      <c r="H18" s="31"/>
      <c r="I18" s="31"/>
      <c r="J18" s="31"/>
      <c r="K18" s="31"/>
      <c r="L18" s="31"/>
      <c r="M18" s="31"/>
      <c r="N18" s="31"/>
      <c r="O18" s="31"/>
      <c r="P18" s="31"/>
      <c r="Q18" s="31"/>
      <c r="R18" s="31"/>
      <c r="S18" s="31"/>
      <c r="T18" s="31"/>
      <c r="U18" s="31"/>
      <c r="V18" s="31"/>
      <c r="W18" s="31"/>
      <c r="X18" s="31"/>
      <c r="Y18" s="31"/>
      <c r="Z18" s="31"/>
    </row>
    <row r="19" spans="1:26" s="91" customFormat="1" x14ac:dyDescent="0.25">
      <c r="A19" s="12" t="s">
        <v>279</v>
      </c>
      <c r="B19" s="31">
        <v>4375</v>
      </c>
      <c r="C19" s="31">
        <v>3122</v>
      </c>
      <c r="D19" s="31">
        <v>1484</v>
      </c>
      <c r="E19" s="31">
        <v>220</v>
      </c>
      <c r="F19" s="31">
        <v>264</v>
      </c>
      <c r="G19" s="32">
        <f t="shared" si="0"/>
        <v>9465</v>
      </c>
      <c r="H19" s="31"/>
      <c r="I19" s="31"/>
      <c r="J19" s="31"/>
      <c r="K19" s="31"/>
      <c r="L19" s="31"/>
      <c r="M19" s="31"/>
      <c r="N19" s="31"/>
      <c r="O19" s="31"/>
      <c r="P19" s="31"/>
      <c r="Q19" s="31"/>
      <c r="R19" s="31"/>
      <c r="S19" s="31"/>
      <c r="T19" s="31"/>
      <c r="U19" s="31"/>
      <c r="V19" s="31"/>
      <c r="W19" s="31"/>
      <c r="X19" s="31"/>
      <c r="Y19" s="31"/>
      <c r="Z19" s="31"/>
    </row>
    <row r="20" spans="1:26" s="26" customFormat="1" x14ac:dyDescent="0.25">
      <c r="A20" s="94" t="s">
        <v>55</v>
      </c>
      <c r="B20" s="94"/>
      <c r="C20" s="94"/>
      <c r="D20" s="94"/>
      <c r="E20" s="94"/>
      <c r="F20" s="94"/>
      <c r="G20" s="94"/>
      <c r="H20" s="31"/>
      <c r="I20" s="31"/>
      <c r="J20" s="31"/>
      <c r="K20" s="31"/>
      <c r="L20" s="31"/>
      <c r="M20" s="31"/>
      <c r="N20" s="31"/>
      <c r="O20" s="31"/>
      <c r="P20" s="31"/>
      <c r="Q20" s="31"/>
      <c r="R20" s="31"/>
      <c r="S20" s="31"/>
      <c r="T20" s="31"/>
      <c r="U20" s="31"/>
      <c r="V20" s="31"/>
      <c r="W20" s="31"/>
      <c r="X20" s="31"/>
      <c r="Y20" s="31"/>
      <c r="Z20" s="31"/>
    </row>
    <row r="21" spans="1:26" s="26" customFormat="1" x14ac:dyDescent="0.25">
      <c r="A21" s="12" t="s">
        <v>4</v>
      </c>
      <c r="B21" s="40">
        <v>0.54130808950086062</v>
      </c>
      <c r="C21" s="40">
        <v>0.29797762478485368</v>
      </c>
      <c r="D21" s="40">
        <v>0.125</v>
      </c>
      <c r="E21" s="40">
        <v>2.1084337349397589E-2</v>
      </c>
      <c r="F21" s="40">
        <v>1.4629948364888123E-2</v>
      </c>
      <c r="G21" s="41">
        <v>1</v>
      </c>
      <c r="H21" s="31"/>
      <c r="I21" s="31"/>
      <c r="J21" s="31"/>
      <c r="K21" s="31"/>
      <c r="L21" s="31"/>
      <c r="M21" s="31"/>
      <c r="N21" s="31"/>
      <c r="O21" s="31"/>
      <c r="P21" s="31"/>
      <c r="Q21" s="31"/>
      <c r="R21" s="31"/>
      <c r="S21" s="31"/>
      <c r="T21" s="31"/>
      <c r="U21" s="31"/>
      <c r="V21" s="31"/>
      <c r="W21" s="31"/>
      <c r="X21" s="31"/>
      <c r="Y21" s="31"/>
      <c r="Z21" s="31"/>
    </row>
    <row r="22" spans="1:26" s="26" customFormat="1" x14ac:dyDescent="0.25">
      <c r="A22" s="12" t="s">
        <v>10</v>
      </c>
      <c r="B22" s="40">
        <v>0.551771823681936</v>
      </c>
      <c r="C22" s="40">
        <v>0.29006050129645633</v>
      </c>
      <c r="D22" s="40">
        <v>0.11979256698357822</v>
      </c>
      <c r="E22" s="40">
        <v>2.0224719101123594E-2</v>
      </c>
      <c r="F22" s="40">
        <v>1.8150388936905792E-2</v>
      </c>
      <c r="G22" s="41">
        <v>1</v>
      </c>
      <c r="H22" s="31"/>
    </row>
    <row r="23" spans="1:26" s="26" customFormat="1" x14ac:dyDescent="0.25">
      <c r="A23" s="12" t="s">
        <v>3</v>
      </c>
      <c r="B23" s="40">
        <v>0.55484340859431902</v>
      </c>
      <c r="C23" s="40">
        <v>0.28594319009468316</v>
      </c>
      <c r="D23" s="40">
        <v>0.12672978878368535</v>
      </c>
      <c r="E23" s="40">
        <v>1.6460305899490168E-2</v>
      </c>
      <c r="F23" s="40">
        <v>1.6023306627822288E-2</v>
      </c>
      <c r="G23" s="41">
        <v>1</v>
      </c>
      <c r="H23" s="31"/>
    </row>
    <row r="24" spans="1:26" s="26" customFormat="1" x14ac:dyDescent="0.25">
      <c r="A24" s="12" t="s">
        <v>0</v>
      </c>
      <c r="B24" s="40">
        <v>0.54608394634357416</v>
      </c>
      <c r="C24" s="40">
        <v>0.29438915332467908</v>
      </c>
      <c r="D24" s="40">
        <v>0.12490985143516516</v>
      </c>
      <c r="E24" s="40">
        <v>2.0481753930477426E-2</v>
      </c>
      <c r="F24" s="40">
        <v>1.4135294966104139E-2</v>
      </c>
      <c r="G24" s="41">
        <v>1</v>
      </c>
      <c r="H24" s="31"/>
    </row>
    <row r="25" spans="1:26" s="26" customFormat="1" x14ac:dyDescent="0.25">
      <c r="A25" s="12" t="s">
        <v>1</v>
      </c>
      <c r="B25" s="40">
        <v>0.52049657312815212</v>
      </c>
      <c r="C25" s="40">
        <v>0.2851416009310746</v>
      </c>
      <c r="D25" s="40">
        <v>0.13591103064787274</v>
      </c>
      <c r="E25" s="40">
        <v>2.2500969869390923E-2</v>
      </c>
      <c r="F25" s="40">
        <v>3.5949825423509635E-2</v>
      </c>
      <c r="G25" s="41">
        <v>1</v>
      </c>
      <c r="H25" s="31"/>
    </row>
    <row r="26" spans="1:26" s="26" customFormat="1" x14ac:dyDescent="0.25">
      <c r="A26" s="12" t="s">
        <v>2</v>
      </c>
      <c r="B26" s="40">
        <v>0.45754776667088448</v>
      </c>
      <c r="C26" s="40">
        <v>0.29786157155510568</v>
      </c>
      <c r="D26" s="40">
        <v>0.16879665949639377</v>
      </c>
      <c r="E26" s="40">
        <v>3.3405036062254839E-2</v>
      </c>
      <c r="F26" s="40">
        <v>4.2388966215361257E-2</v>
      </c>
      <c r="G26" s="41">
        <v>1</v>
      </c>
      <c r="H26" s="31"/>
    </row>
    <row r="27" spans="1:26" s="26" customFormat="1" x14ac:dyDescent="0.25">
      <c r="A27" s="12" t="s">
        <v>231</v>
      </c>
      <c r="B27" s="40">
        <f t="shared" ref="B27:G31" si="1">B14/$G14</f>
        <v>0.44449962751427863</v>
      </c>
      <c r="C27" s="40">
        <f t="shared" si="1"/>
        <v>0.32182766327290785</v>
      </c>
      <c r="D27" s="40">
        <f t="shared" si="1"/>
        <v>0.16612863173578346</v>
      </c>
      <c r="E27" s="40">
        <f t="shared" si="1"/>
        <v>2.7688105289297243E-2</v>
      </c>
      <c r="F27" s="40">
        <f t="shared" si="1"/>
        <v>3.9855972187732805E-2</v>
      </c>
      <c r="G27" s="41">
        <f t="shared" si="1"/>
        <v>1</v>
      </c>
      <c r="H27" s="31"/>
    </row>
    <row r="28" spans="1:26" s="26" customFormat="1" x14ac:dyDescent="0.25">
      <c r="A28" s="12" t="s">
        <v>233</v>
      </c>
      <c r="B28" s="40">
        <f t="shared" si="1"/>
        <v>0.41959499702203695</v>
      </c>
      <c r="C28" s="40">
        <f t="shared" si="1"/>
        <v>0.33323406789755805</v>
      </c>
      <c r="D28" s="40">
        <f t="shared" si="1"/>
        <v>0.18304546356958507</v>
      </c>
      <c r="E28" s="40">
        <f t="shared" si="1"/>
        <v>2.759579114552313E-2</v>
      </c>
      <c r="F28" s="40">
        <f t="shared" si="1"/>
        <v>3.6529680365296802E-2</v>
      </c>
      <c r="G28" s="41">
        <f t="shared" si="1"/>
        <v>1</v>
      </c>
      <c r="H28" s="31"/>
    </row>
    <row r="29" spans="1:26" s="26" customFormat="1" x14ac:dyDescent="0.25">
      <c r="A29" s="12" t="s">
        <v>267</v>
      </c>
      <c r="B29" s="40">
        <f t="shared" si="1"/>
        <v>0.43386643613572506</v>
      </c>
      <c r="C29" s="40">
        <f t="shared" si="1"/>
        <v>0.32580505727253078</v>
      </c>
      <c r="D29" s="40">
        <f t="shared" si="1"/>
        <v>0.16414523449319213</v>
      </c>
      <c r="E29" s="40">
        <f t="shared" si="1"/>
        <v>2.5934730927166631E-2</v>
      </c>
      <c r="F29" s="40">
        <f t="shared" si="1"/>
        <v>5.0248541171385344E-2</v>
      </c>
      <c r="G29" s="41">
        <f t="shared" si="1"/>
        <v>1</v>
      </c>
      <c r="H29" s="31"/>
    </row>
    <row r="30" spans="1:26" s="26" customFormat="1" x14ac:dyDescent="0.25">
      <c r="A30" s="12" t="s">
        <v>268</v>
      </c>
      <c r="B30" s="40">
        <f t="shared" si="1"/>
        <v>0.43270958875145366</v>
      </c>
      <c r="C30" s="40">
        <f t="shared" si="1"/>
        <v>0.33069034781689394</v>
      </c>
      <c r="D30" s="40">
        <f t="shared" si="1"/>
        <v>0.17105402262395603</v>
      </c>
      <c r="E30" s="40">
        <f t="shared" si="1"/>
        <v>2.928427952214822E-2</v>
      </c>
      <c r="F30" s="40">
        <f t="shared" si="1"/>
        <v>3.6261761285548158E-2</v>
      </c>
      <c r="G30" s="41">
        <f t="shared" si="1"/>
        <v>1</v>
      </c>
      <c r="H30" s="31"/>
    </row>
    <row r="31" spans="1:26" s="26" customFormat="1" x14ac:dyDescent="0.25">
      <c r="A31" s="12" t="s">
        <v>278</v>
      </c>
      <c r="B31" s="40">
        <f t="shared" si="1"/>
        <v>0.41249700742159445</v>
      </c>
      <c r="C31" s="40">
        <f t="shared" si="1"/>
        <v>0.34642087622695716</v>
      </c>
      <c r="D31" s="40">
        <f t="shared" si="1"/>
        <v>0.177759157289921</v>
      </c>
      <c r="E31" s="40">
        <f t="shared" si="1"/>
        <v>3.040459660043093E-2</v>
      </c>
      <c r="F31" s="40">
        <f t="shared" si="1"/>
        <v>3.291836246109648E-2</v>
      </c>
      <c r="G31" s="41">
        <f t="shared" si="1"/>
        <v>1</v>
      </c>
      <c r="H31" s="31"/>
      <c r="I31" s="31"/>
      <c r="J31" s="31"/>
      <c r="K31" s="31"/>
      <c r="L31" s="31"/>
      <c r="M31" s="31"/>
      <c r="N31" s="31"/>
      <c r="O31" s="31"/>
      <c r="P31" s="31"/>
      <c r="Q31" s="31"/>
      <c r="R31" s="31"/>
      <c r="S31" s="31"/>
      <c r="T31" s="31"/>
      <c r="U31" s="31"/>
      <c r="V31" s="31"/>
      <c r="W31" s="31"/>
      <c r="X31" s="31"/>
      <c r="Y31" s="31"/>
      <c r="Z31" s="31"/>
    </row>
    <row r="32" spans="1:26" s="91" customFormat="1" x14ac:dyDescent="0.25">
      <c r="A32" s="12" t="s">
        <v>279</v>
      </c>
      <c r="B32" s="40">
        <f>B19/$G19</f>
        <v>0.46222926571579503</v>
      </c>
      <c r="C32" s="40">
        <f t="shared" ref="C32:F32" si="2">C19/$G19</f>
        <v>0.32984680401479133</v>
      </c>
      <c r="D32" s="40">
        <f t="shared" si="2"/>
        <v>0.15678816693079767</v>
      </c>
      <c r="E32" s="40">
        <f t="shared" si="2"/>
        <v>2.324352879027998E-2</v>
      </c>
      <c r="F32" s="40">
        <f t="shared" si="2"/>
        <v>2.7892234548335976E-2</v>
      </c>
      <c r="G32" s="41">
        <f>G19/$G19</f>
        <v>1</v>
      </c>
      <c r="H32" s="31"/>
      <c r="I32" s="31"/>
      <c r="J32" s="31"/>
      <c r="K32" s="31"/>
      <c r="L32" s="31"/>
      <c r="M32" s="31"/>
      <c r="N32" s="31"/>
      <c r="O32" s="31"/>
      <c r="P32" s="31"/>
      <c r="Q32" s="31"/>
      <c r="R32" s="31"/>
      <c r="S32" s="31"/>
      <c r="T32" s="31"/>
      <c r="U32" s="31"/>
      <c r="V32" s="31"/>
      <c r="W32" s="31"/>
      <c r="X32" s="31"/>
      <c r="Y32" s="31"/>
      <c r="Z32" s="31"/>
    </row>
    <row r="33" spans="1:26" s="26" customFormat="1" x14ac:dyDescent="0.25">
      <c r="A33" s="94" t="s">
        <v>53</v>
      </c>
      <c r="B33" s="94"/>
      <c r="C33" s="94"/>
      <c r="D33" s="94"/>
      <c r="E33" s="94"/>
      <c r="F33" s="94"/>
      <c r="G33" s="94"/>
      <c r="H33" s="31"/>
    </row>
    <row r="34" spans="1:26" s="26" customFormat="1" x14ac:dyDescent="0.25">
      <c r="A34" s="12" t="s">
        <v>10</v>
      </c>
      <c r="B34" s="40">
        <v>1.0463734181075379E-2</v>
      </c>
      <c r="C34" s="40">
        <v>-7.9171234883973485E-3</v>
      </c>
      <c r="D34" s="40">
        <v>-5.207433016421778E-3</v>
      </c>
      <c r="E34" s="40">
        <v>-8.5961824827399461E-4</v>
      </c>
      <c r="F34" s="40">
        <v>3.520440572017669E-3</v>
      </c>
      <c r="G34" s="41">
        <v>0</v>
      </c>
      <c r="H34" s="31"/>
    </row>
    <row r="35" spans="1:26" s="26" customFormat="1" x14ac:dyDescent="0.25">
      <c r="A35" s="12" t="s">
        <v>3</v>
      </c>
      <c r="B35" s="40">
        <v>3.0715849123830186E-3</v>
      </c>
      <c r="C35" s="40">
        <v>-4.1173112017731661E-3</v>
      </c>
      <c r="D35" s="40">
        <v>6.9372218001071267E-3</v>
      </c>
      <c r="E35" s="40">
        <v>-3.7644132016334264E-3</v>
      </c>
      <c r="F35" s="40">
        <v>-2.1270823090835042E-3</v>
      </c>
      <c r="G35" s="41">
        <v>0</v>
      </c>
      <c r="H35" s="31"/>
    </row>
    <row r="36" spans="1:26" s="26" customFormat="1" x14ac:dyDescent="0.25">
      <c r="A36" s="12" t="s">
        <v>0</v>
      </c>
      <c r="B36" s="40">
        <v>-8.759462250744865E-3</v>
      </c>
      <c r="C36" s="40">
        <v>8.445963229995912E-3</v>
      </c>
      <c r="D36" s="40">
        <v>-1.8199373485201925E-3</v>
      </c>
      <c r="E36" s="40">
        <v>4.0214480309872583E-3</v>
      </c>
      <c r="F36" s="40">
        <v>-1.8880116617181492E-3</v>
      </c>
      <c r="G36" s="41">
        <v>0</v>
      </c>
      <c r="H36" s="31"/>
    </row>
    <row r="37" spans="1:26" s="26" customFormat="1" x14ac:dyDescent="0.25">
      <c r="A37" s="12" t="s">
        <v>1</v>
      </c>
      <c r="B37" s="40">
        <v>-2.5587373215422038E-2</v>
      </c>
      <c r="C37" s="40">
        <v>-9.2475523936044746E-3</v>
      </c>
      <c r="D37" s="40">
        <v>1.1001179212707587E-2</v>
      </c>
      <c r="E37" s="40">
        <v>2.0192159389134968E-3</v>
      </c>
      <c r="F37" s="40">
        <v>2.1814530457405494E-2</v>
      </c>
      <c r="G37" s="41">
        <v>0</v>
      </c>
      <c r="H37" s="31"/>
    </row>
    <row r="38" spans="1:26" s="26" customFormat="1" x14ac:dyDescent="0.25">
      <c r="A38" s="42" t="s">
        <v>2</v>
      </c>
      <c r="B38" s="40">
        <v>-6.2948806457267636E-2</v>
      </c>
      <c r="C38" s="40">
        <v>1.2719970624031074E-2</v>
      </c>
      <c r="D38" s="40">
        <v>3.2885628848521031E-2</v>
      </c>
      <c r="E38" s="40">
        <v>1.0904066192863916E-2</v>
      </c>
      <c r="F38" s="40">
        <v>6.4391407918516219E-3</v>
      </c>
      <c r="G38" s="41">
        <v>0</v>
      </c>
      <c r="H38" s="31"/>
    </row>
    <row r="39" spans="1:26" s="26" customFormat="1" x14ac:dyDescent="0.25">
      <c r="A39" s="12" t="s">
        <v>231</v>
      </c>
      <c r="B39" s="40">
        <f t="shared" ref="B39:G43" si="3">B27-B26</f>
        <v>-1.3048139156605854E-2</v>
      </c>
      <c r="C39" s="40">
        <f t="shared" si="3"/>
        <v>2.3966091717802174E-2</v>
      </c>
      <c r="D39" s="40">
        <f t="shared" si="3"/>
        <v>-2.6680277606103142E-3</v>
      </c>
      <c r="E39" s="40">
        <f t="shared" si="3"/>
        <v>-5.7169307729575958E-3</v>
      </c>
      <c r="F39" s="40">
        <f t="shared" si="3"/>
        <v>-2.5329940276284518E-3</v>
      </c>
      <c r="G39" s="41">
        <f t="shared" si="3"/>
        <v>0</v>
      </c>
      <c r="H39" s="31"/>
    </row>
    <row r="40" spans="1:26" s="26" customFormat="1" x14ac:dyDescent="0.25">
      <c r="A40" s="12" t="s">
        <v>233</v>
      </c>
      <c r="B40" s="40">
        <f t="shared" si="3"/>
        <v>-2.4904630492241675E-2</v>
      </c>
      <c r="C40" s="40">
        <f t="shared" si="3"/>
        <v>1.1406404624650202E-2</v>
      </c>
      <c r="D40" s="40">
        <f t="shared" si="3"/>
        <v>1.6916831833801604E-2</v>
      </c>
      <c r="E40" s="40">
        <f t="shared" si="3"/>
        <v>-9.2314143774113733E-5</v>
      </c>
      <c r="F40" s="40">
        <f t="shared" si="3"/>
        <v>-3.3262918224360033E-3</v>
      </c>
      <c r="G40" s="41">
        <f t="shared" si="3"/>
        <v>0</v>
      </c>
      <c r="H40" s="31"/>
    </row>
    <row r="41" spans="1:26" s="26" customFormat="1" x14ac:dyDescent="0.25">
      <c r="A41" s="12" t="s">
        <v>267</v>
      </c>
      <c r="B41" s="40">
        <f t="shared" si="3"/>
        <v>1.4271439113688111E-2</v>
      </c>
      <c r="C41" s="40">
        <f t="shared" si="3"/>
        <v>-7.4290106250272658E-3</v>
      </c>
      <c r="D41" s="40">
        <f t="shared" si="3"/>
        <v>-1.8900229076392938E-2</v>
      </c>
      <c r="E41" s="40">
        <f t="shared" si="3"/>
        <v>-1.6610602183564985E-3</v>
      </c>
      <c r="F41" s="40">
        <f t="shared" si="3"/>
        <v>1.3718860806088543E-2</v>
      </c>
      <c r="G41" s="41">
        <f t="shared" si="3"/>
        <v>0</v>
      </c>
      <c r="H41" s="31"/>
    </row>
    <row r="42" spans="1:26" s="26" customFormat="1" x14ac:dyDescent="0.25">
      <c r="A42" s="12" t="s">
        <v>268</v>
      </c>
      <c r="B42" s="40">
        <f t="shared" si="3"/>
        <v>-1.1568473842714089E-3</v>
      </c>
      <c r="C42" s="40">
        <f t="shared" si="3"/>
        <v>4.8852905443631522E-3</v>
      </c>
      <c r="D42" s="40">
        <f t="shared" si="3"/>
        <v>6.9087881307638987E-3</v>
      </c>
      <c r="E42" s="40">
        <f t="shared" si="3"/>
        <v>3.3495485949815891E-3</v>
      </c>
      <c r="F42" s="40">
        <f t="shared" si="3"/>
        <v>-1.3986779885837186E-2</v>
      </c>
      <c r="G42" s="41">
        <f t="shared" si="3"/>
        <v>0</v>
      </c>
      <c r="H42" s="31"/>
    </row>
    <row r="43" spans="1:26" s="26" customFormat="1" x14ac:dyDescent="0.25">
      <c r="A43" s="12" t="s">
        <v>278</v>
      </c>
      <c r="B43" s="40">
        <f t="shared" si="3"/>
        <v>-2.0212581329859203E-2</v>
      </c>
      <c r="C43" s="40">
        <f t="shared" si="3"/>
        <v>1.5730528410063227E-2</v>
      </c>
      <c r="D43" s="40">
        <f t="shared" si="3"/>
        <v>6.7051346659649791E-3</v>
      </c>
      <c r="E43" s="40">
        <f t="shared" si="3"/>
        <v>1.1203170782827093E-3</v>
      </c>
      <c r="F43" s="40">
        <f t="shared" si="3"/>
        <v>-3.343398824451678E-3</v>
      </c>
      <c r="G43" s="41">
        <f t="shared" si="3"/>
        <v>0</v>
      </c>
      <c r="H43" s="31"/>
      <c r="I43" s="31"/>
      <c r="J43" s="31"/>
      <c r="K43" s="31"/>
      <c r="L43" s="31"/>
      <c r="M43" s="31"/>
      <c r="N43" s="31"/>
      <c r="O43" s="31"/>
      <c r="P43" s="31"/>
      <c r="Q43" s="31"/>
      <c r="R43" s="31"/>
      <c r="S43" s="31"/>
      <c r="T43" s="31"/>
      <c r="U43" s="31"/>
      <c r="V43" s="31"/>
      <c r="W43" s="31"/>
      <c r="X43" s="31"/>
      <c r="Y43" s="31"/>
      <c r="Z43" s="31"/>
    </row>
    <row r="44" spans="1:26" s="91" customFormat="1" x14ac:dyDescent="0.25">
      <c r="A44" s="12" t="s">
        <v>279</v>
      </c>
      <c r="B44" s="40">
        <f>B32-B31</f>
        <v>4.9732258294200582E-2</v>
      </c>
      <c r="C44" s="40">
        <f t="shared" ref="C44:F44" si="4">C32-C31</f>
        <v>-1.6574072212165836E-2</v>
      </c>
      <c r="D44" s="40">
        <f t="shared" si="4"/>
        <v>-2.0970990359123337E-2</v>
      </c>
      <c r="E44" s="40">
        <f t="shared" si="4"/>
        <v>-7.1610678101509499E-3</v>
      </c>
      <c r="F44" s="40">
        <f t="shared" si="4"/>
        <v>-5.0261279127605044E-3</v>
      </c>
      <c r="G44" s="41">
        <f>G32-G31</f>
        <v>0</v>
      </c>
      <c r="H44" s="31"/>
      <c r="I44" s="31"/>
      <c r="J44" s="31"/>
      <c r="K44" s="31"/>
      <c r="L44" s="31"/>
      <c r="M44" s="31"/>
      <c r="N44" s="31"/>
      <c r="O44" s="31"/>
      <c r="P44" s="31"/>
      <c r="Q44" s="31"/>
      <c r="R44" s="31"/>
      <c r="S44" s="31"/>
      <c r="T44" s="31"/>
      <c r="U44" s="31"/>
      <c r="V44" s="31"/>
      <c r="W44" s="31"/>
      <c r="X44" s="31"/>
      <c r="Y44" s="31"/>
      <c r="Z44" s="31"/>
    </row>
    <row r="45" spans="1:26" s="26" customFormat="1" x14ac:dyDescent="0.25">
      <c r="A45" s="104"/>
      <c r="B45" s="104"/>
      <c r="C45" s="104"/>
      <c r="D45" s="104"/>
      <c r="E45" s="104"/>
      <c r="F45" s="104"/>
      <c r="G45" s="104"/>
      <c r="H45" s="31"/>
    </row>
    <row r="46" spans="1:26" s="26" customFormat="1" x14ac:dyDescent="0.25">
      <c r="A46" s="96" t="s">
        <v>204</v>
      </c>
      <c r="B46" s="96"/>
      <c r="C46" s="96"/>
      <c r="D46" s="96"/>
      <c r="E46" s="96"/>
      <c r="F46" s="96"/>
      <c r="G46" s="96"/>
      <c r="H46" s="96"/>
      <c r="I46" s="27"/>
    </row>
    <row r="47" spans="1:26" s="26" customFormat="1" x14ac:dyDescent="0.25">
      <c r="A47" s="27"/>
      <c r="B47" s="27"/>
      <c r="C47" s="27"/>
      <c r="D47" s="27"/>
      <c r="E47" s="27"/>
      <c r="F47" s="27"/>
      <c r="G47" s="27"/>
      <c r="H47" s="27"/>
      <c r="I47" s="27"/>
    </row>
    <row r="48" spans="1:26" x14ac:dyDescent="0.25">
      <c r="A48" s="18"/>
      <c r="G48" s="19"/>
    </row>
    <row r="49" spans="1:7" x14ac:dyDescent="0.25">
      <c r="A49" s="18"/>
      <c r="G49" s="19"/>
    </row>
    <row r="50" spans="1:7" x14ac:dyDescent="0.25">
      <c r="A50" s="18"/>
      <c r="G50" s="19"/>
    </row>
    <row r="51" spans="1:7" x14ac:dyDescent="0.25">
      <c r="A51" s="18"/>
      <c r="G51" s="19"/>
    </row>
    <row r="52" spans="1:7" x14ac:dyDescent="0.25">
      <c r="A52" s="18"/>
      <c r="G52" s="19"/>
    </row>
    <row r="53" spans="1:7" x14ac:dyDescent="0.25">
      <c r="A53" s="18"/>
      <c r="G53" s="19"/>
    </row>
    <row r="54" spans="1:7" x14ac:dyDescent="0.25">
      <c r="A54" s="18"/>
      <c r="G54" s="19"/>
    </row>
    <row r="55" spans="1:7" x14ac:dyDescent="0.25">
      <c r="A55" s="18"/>
      <c r="G55" s="19"/>
    </row>
    <row r="56" spans="1:7" x14ac:dyDescent="0.25">
      <c r="A56" s="18"/>
      <c r="G56" s="19"/>
    </row>
    <row r="57" spans="1:7" x14ac:dyDescent="0.25">
      <c r="A57" s="18"/>
      <c r="G57" s="19"/>
    </row>
    <row r="58" spans="1:7" x14ac:dyDescent="0.25">
      <c r="A58" s="18"/>
      <c r="G58" s="19"/>
    </row>
    <row r="59" spans="1:7" x14ac:dyDescent="0.25">
      <c r="A59" s="18"/>
      <c r="G59" s="19"/>
    </row>
    <row r="60" spans="1:7" x14ac:dyDescent="0.25">
      <c r="A60" s="18"/>
      <c r="G60" s="19"/>
    </row>
    <row r="61" spans="1:7" x14ac:dyDescent="0.25">
      <c r="A61" s="18"/>
      <c r="G61" s="19"/>
    </row>
    <row r="62" spans="1:7" x14ac:dyDescent="0.25">
      <c r="A62" s="18"/>
      <c r="G62" s="19"/>
    </row>
    <row r="63" spans="1:7" x14ac:dyDescent="0.25">
      <c r="A63" s="18"/>
      <c r="G63" s="19"/>
    </row>
    <row r="64" spans="1:7" x14ac:dyDescent="0.25">
      <c r="A64" s="18"/>
      <c r="G64" s="19"/>
    </row>
    <row r="65" spans="1:1" x14ac:dyDescent="0.25">
      <c r="A65" s="7" t="s">
        <v>138</v>
      </c>
    </row>
  </sheetData>
  <mergeCells count="10">
    <mergeCell ref="A20:G20"/>
    <mergeCell ref="A33:G33"/>
    <mergeCell ref="A45:G45"/>
    <mergeCell ref="A46:H46"/>
    <mergeCell ref="A1:G1"/>
    <mergeCell ref="A2:G2"/>
    <mergeCell ref="A3:G3"/>
    <mergeCell ref="A4:G4"/>
    <mergeCell ref="B5:G5"/>
    <mergeCell ref="A7:G7"/>
  </mergeCells>
  <hyperlinks>
    <hyperlink ref="A65" r:id="rId1"/>
  </hyperlinks>
  <pageMargins left="0.70866141732283472" right="0.70866141732283472" top="0.74803149606299213" bottom="0.74803149606299213" header="0.31496062992125984" footer="0.31496062992125984"/>
  <pageSetup paperSize="9" scale="7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IC Document" ma:contentTypeID="0x010100B5F685A1365F544391EF8C813B164F3A00221662695EDF6141968D009D01F6D4C8" ma:contentTypeVersion="24" ma:contentTypeDescription="" ma:contentTypeScope="" ma:versionID="ed92efc60986411268ba8bf9691c1291">
  <xsd:schema xmlns:xsd="http://www.w3.org/2001/XMLSchema" xmlns:xs="http://www.w3.org/2001/XMLSchema" xmlns:p="http://schemas.microsoft.com/office/2006/metadata/properties" xmlns:ns2="da7a9ac0-bc47-4684-84e6-3a8e9ac80c12" xmlns:ns3="5e2ffa49-0319-40ff-b91c-315abd817404" xmlns:ns4="17f478ab-373e-4295-9ff0-9b833ad01319" targetNamespace="http://schemas.microsoft.com/office/2006/metadata/properties" ma:root="true" ma:fieldsID="e7786aae9251fe17119cf857495a4da2" ns2:_="" ns3:_="" ns4:_="">
    <xsd:import namespace="da7a9ac0-bc47-4684-84e6-3a8e9ac80c12"/>
    <xsd:import namespace="5e2ffa49-0319-40ff-b91c-315abd817404"/>
    <xsd:import namespace="17f478ab-373e-4295-9ff0-9b833ad01319"/>
    <xsd:element name="properties">
      <xsd:complexType>
        <xsd:sequence>
          <xsd:element name="documentManagement">
            <xsd:complexType>
              <xsd:all>
                <xsd:element ref="ns2:RecordNumber" minOccurs="0"/>
                <xsd:element ref="ns2:ObjectiveID" minOccurs="0"/>
                <xsd:element ref="ns2:SenateOrder12" minOccurs="0"/>
                <xsd:element ref="ns2:SignificantFlag" minOccurs="0"/>
                <xsd:element ref="ns2:SignificantReason" minOccurs="0"/>
                <xsd:element ref="ns3:TaxCatchAll" minOccurs="0"/>
                <xsd:element ref="ns3:TaxCatchAllLabel" minOccurs="0"/>
                <xsd:element ref="ns2:ded95d7ab059406991d558011d18c177" minOccurs="0"/>
                <xsd:element ref="ns2:NotesLinks" minOccurs="0"/>
                <xsd:element ref="ns3:p3663b4d04da4e7188a168b015283b2b" minOccurs="0"/>
                <xsd:element ref="ns4:Reviewers" minOccurs="0"/>
                <xsd:element ref="ns4:Approv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a9ac0-bc47-4684-84e6-3a8e9ac80c12" elementFormDefault="qualified">
    <xsd:import namespace="http://schemas.microsoft.com/office/2006/documentManagement/types"/>
    <xsd:import namespace="http://schemas.microsoft.com/office/infopath/2007/PartnerControls"/>
    <xsd:element name="RecordNumber" ma:index="1" nillable="true" ma:displayName="Document ID" ma:hidden="true" ma:internalName="RecordNumber" ma:readOnly="false">
      <xsd:simpleType>
        <xsd:restriction base="dms:Text">
          <xsd:maxLength value="255"/>
        </xsd:restriction>
      </xsd:simpleType>
    </xsd:element>
    <xsd:element name="ObjectiveID" ma:index="3" nillable="true" ma:displayName="Objective ID" ma:hidden="true" ma:internalName="ObjectiveID" ma:readOnly="false">
      <xsd:simpleType>
        <xsd:restriction base="dms:Text">
          <xsd:maxLength value="255"/>
        </xsd:restriction>
      </xsd:simpleType>
    </xsd:element>
    <xsd:element name="SenateOrder12" ma:index="4" nillable="true" ma:displayName="Senate Order #12" ma:default="0" ma:hidden="true" ma:internalName="SenateOrder12" ma:readOnly="false">
      <xsd:simpleType>
        <xsd:restriction base="dms:Boolean"/>
      </xsd:simpleType>
    </xsd:element>
    <xsd:element name="SignificantFlag" ma:index="5" nillable="true" ma:displayName="Significant Flag" ma:default="0" ma:hidden="true" ma:internalName="SignificantFlag" ma:readOnly="false">
      <xsd:simpleType>
        <xsd:restriction base="dms:Boolean"/>
      </xsd:simpleType>
    </xsd:element>
    <xsd:element name="SignificantReason" ma:index="6" nillable="true" ma:displayName="Significant Reason" ma:hidden="true" ma:internalName="SignificantReason" ma:readOnly="false">
      <xsd:simpleType>
        <xsd:restriction base="dms:Text">
          <xsd:maxLength value="255"/>
        </xsd:restriction>
      </xsd:simpleType>
    </xsd:element>
    <xsd:element name="ded95d7ab059406991d558011d18c177" ma:index="15" nillable="true" ma:displayName="SecurityClassification_0" ma:hidden="true" ma:internalName="ded95d7ab059406991d558011d18c177" ma:readOnly="false">
      <xsd:simpleType>
        <xsd:restriction base="dms:Note"/>
      </xsd:simpleType>
    </xsd:element>
    <xsd:element name="NotesLinks" ma:index="17" nillable="true" ma:displayName="Notes &amp; Links" ma:description="Use this field to enter relevant document/site hyperlinks and/or notes." ma:internalName="NotesLink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2ffa49-0319-40ff-b91c-315abd817404"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8f06f43a-0f38-40e9-ae39-0bb5efc191ce}" ma:internalName="TaxCatchAll" ma:showField="CatchAllData" ma:web="5e2ffa49-0319-40ff-b91c-315abd817404">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8f06f43a-0f38-40e9-ae39-0bb5efc191ce}" ma:internalName="TaxCatchAllLabel" ma:readOnly="true" ma:showField="CatchAllDataLabel" ma:web="5e2ffa49-0319-40ff-b91c-315abd817404">
      <xsd:complexType>
        <xsd:complexContent>
          <xsd:extension base="dms:MultiChoiceLookup">
            <xsd:sequence>
              <xsd:element name="Value" type="dms:Lookup" maxOccurs="unbounded" minOccurs="0" nillable="true"/>
            </xsd:sequence>
          </xsd:extension>
        </xsd:complexContent>
      </xsd:complexType>
    </xsd:element>
    <xsd:element name="p3663b4d04da4e7188a168b015283b2b" ma:index="18" ma:taxonomy="true" ma:internalName="p3663b4d04da4e7188a168b015283b2b" ma:taxonomyFieldName="SecurityClassification" ma:displayName="Security Classification" ma:readOnly="false" ma:default="1;#In Confidence or Sensitive|b209eba4-50cc-4782-a384-0b057e0fa683" ma:fieldId="{93663b4d-04da-4e71-88a1-68b015283b2b}" ma:sspId="b38671ba-7d76-46f8-b8a5-5fc3a7d6229d" ma:termSetId="1d2f2699-c9ac-44b7-aa84-d64945e6f0b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f478ab-373e-4295-9ff0-9b833ad01319" elementFormDefault="qualified">
    <xsd:import namespace="http://schemas.microsoft.com/office/2006/documentManagement/types"/>
    <xsd:import namespace="http://schemas.microsoft.com/office/infopath/2007/PartnerControls"/>
    <xsd:element name="Reviewers" ma:index="19" nillable="true" ma:displayName="Reviewers" ma:list="UserInfo" ma:SharePointGroup="0" ma:internalName="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 ma:index="20" nillable="true" ma:displayName="Approvers" ma:list="UserInfo" ma:SharePointGroup="0" ma:internalName="Approv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ordNumber xmlns="da7a9ac0-bc47-4684-84e6-3a8e9ac80c12">R20160000688352</RecordNumber>
    <ObjectiveID xmlns="da7a9ac0-bc47-4684-84e6-3a8e9ac80c12" xsi:nil="true"/>
    <SignificantFlag xmlns="da7a9ac0-bc47-4684-84e6-3a8e9ac80c12">false</SignificantFlag>
    <SenateOrder12 xmlns="da7a9ac0-bc47-4684-84e6-3a8e9ac80c12">false</SenateOrder12>
    <ded95d7ab059406991d558011d18c177 xmlns="da7a9ac0-bc47-4684-84e6-3a8e9ac80c12" xsi:nil="true"/>
    <Approvers xmlns="17f478ab-373e-4295-9ff0-9b833ad01319">
      <UserInfo>
        <DisplayName/>
        <AccountId xsi:nil="true"/>
        <AccountType/>
      </UserInfo>
    </Approvers>
    <Reviewers xmlns="17f478ab-373e-4295-9ff0-9b833ad01319">
      <UserInfo>
        <DisplayName/>
        <AccountId xsi:nil="true"/>
        <AccountType/>
      </UserInfo>
    </Reviewers>
    <SignificantReason xmlns="da7a9ac0-bc47-4684-84e6-3a8e9ac80c12" xsi:nil="true"/>
    <NotesLinks xmlns="da7a9ac0-bc47-4684-84e6-3a8e9ac80c12" xsi:nil="true"/>
    <TaxCatchAll xmlns="5e2ffa49-0319-40ff-b91c-315abd817404">
      <Value>1</Value>
    </TaxCatchAll>
    <p3663b4d04da4e7188a168b015283b2b xmlns="5e2ffa49-0319-40ff-b91c-315abd817404">
      <Terms xmlns="http://schemas.microsoft.com/office/infopath/2007/PartnerControls">
        <TermInfo xmlns="http://schemas.microsoft.com/office/infopath/2007/PartnerControls">
          <TermName xmlns="http://schemas.microsoft.com/office/infopath/2007/PartnerControls">In Confidence or Sensitive</TermName>
          <TermId xmlns="http://schemas.microsoft.com/office/infopath/2007/PartnerControls">b209eba4-50cc-4782-a384-0b057e0fa683</TermId>
        </TermInfo>
      </Terms>
    </p3663b4d04da4e7188a168b015283b2b>
  </documentManagement>
</p:properties>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2B89DEE5-4D52-4B2F-BFBE-1DDD16DB6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a9ac0-bc47-4684-84e6-3a8e9ac80c12"/>
    <ds:schemaRef ds:uri="5e2ffa49-0319-40ff-b91c-315abd817404"/>
    <ds:schemaRef ds:uri="17f478ab-373e-4295-9ff0-9b833ad01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FBD74-85BB-454A-867D-0109E60CE287}">
  <ds:schemaRefs>
    <ds:schemaRef ds:uri="http://schemas.microsoft.com/sharepoint/v3/contenttype/forms"/>
  </ds:schemaRefs>
</ds:datastoreItem>
</file>

<file path=customXml/itemProps3.xml><?xml version="1.0" encoding="utf-8"?>
<ds:datastoreItem xmlns:ds="http://schemas.openxmlformats.org/officeDocument/2006/customXml" ds:itemID="{8EA8FB24-E935-475C-80C6-A2430C1AC44A}">
  <ds:schemaRefs>
    <ds:schemaRef ds:uri="http://schemas.microsoft.com/office/2006/documentManagement/types"/>
    <ds:schemaRef ds:uri="da7a9ac0-bc47-4684-84e6-3a8e9ac80c12"/>
    <ds:schemaRef ds:uri="17f478ab-373e-4295-9ff0-9b833ad01319"/>
    <ds:schemaRef ds:uri="5e2ffa49-0319-40ff-b91c-315abd817404"/>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1832A4F-8412-43AF-B403-BB02B7DDE65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Contents</vt:lpstr>
      <vt:lpstr>3.3.1</vt:lpstr>
      <vt:lpstr>3.3.2</vt:lpstr>
      <vt:lpstr>3.3.3</vt:lpstr>
      <vt:lpstr>3.3.4</vt:lpstr>
      <vt:lpstr>3.3.5</vt:lpstr>
      <vt:lpstr>3.3.6</vt:lpstr>
      <vt:lpstr>3.3.7</vt:lpstr>
      <vt:lpstr>3.3.8</vt:lpstr>
      <vt:lpstr>3.3.9</vt:lpstr>
      <vt:lpstr>3.3.10.1-3.3.10.6</vt:lpstr>
      <vt:lpstr>3.3.11</vt:lpstr>
      <vt:lpstr>3.3.12</vt:lpstr>
      <vt:lpstr>3.3.13</vt:lpstr>
      <vt:lpstr>3.3.14</vt:lpstr>
      <vt:lpstr>3.3.15.1-3.3.15.4</vt:lpstr>
      <vt:lpstr>3.3.16.1-3.3.16.3</vt:lpstr>
      <vt:lpstr>'3.3.1'!Print_Area</vt:lpstr>
      <vt:lpstr>'3.3.10.1-3.3.10.6'!Print_Area</vt:lpstr>
      <vt:lpstr>'3.3.11'!Print_Area</vt:lpstr>
      <vt:lpstr>'3.3.12'!Print_Area</vt:lpstr>
      <vt:lpstr>'3.3.13'!Print_Area</vt:lpstr>
      <vt:lpstr>'3.3.14'!Print_Area</vt:lpstr>
      <vt:lpstr>'3.3.15.1-3.3.15.4'!Print_Area</vt:lpstr>
      <vt:lpstr>'3.3.16.1-3.3.16.3'!Print_Area</vt:lpstr>
      <vt:lpstr>'3.3.2'!Print_Area</vt:lpstr>
      <vt:lpstr>'3.3.3'!Print_Area</vt:lpstr>
      <vt:lpstr>'3.3.4'!Print_Area</vt:lpstr>
      <vt:lpstr>'3.3.5'!Print_Area</vt:lpstr>
      <vt:lpstr>'3.3.6'!Print_Area</vt:lpstr>
      <vt:lpstr>'3.3.7'!Print_Area</vt:lpstr>
      <vt:lpstr>'3.3.8'!Print_Area</vt:lpstr>
      <vt:lpstr>'3.3.9'!Print_Area</vt:lpstr>
      <vt:lpstr>Contents!Print_Area</vt:lpstr>
    </vt:vector>
  </TitlesOfParts>
  <Company>ASIC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Catrina Orr</dc:creator>
  <cp:lastModifiedBy>rudi.rajendra</cp:lastModifiedBy>
  <cp:lastPrinted>2015-10-13T04:21:21Z</cp:lastPrinted>
  <dcterms:created xsi:type="dcterms:W3CDTF">2010-09-22T02:22:35Z</dcterms:created>
  <dcterms:modified xsi:type="dcterms:W3CDTF">2016-12-14T02:54:59Z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B1039155</vt:lpwstr>
  </property>
  <property fmtid="{D5CDD505-2E9C-101B-9397-08002B2CF9AE}" pid="4" name="Objective-Title">
    <vt:lpwstr>2014-2015 ASIC-Insolvency-statistics-series3.3</vt:lpwstr>
  </property>
  <property fmtid="{D5CDD505-2E9C-101B-9397-08002B2CF9AE}" pid="5" name="Objective-Comment">
    <vt:lpwstr>
    </vt:lpwstr>
  </property>
  <property fmtid="{D5CDD505-2E9C-101B-9397-08002B2CF9AE}" pid="6" name="Objective-CreationStamp">
    <vt:filetime>2015-09-08T23:43:36Z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2016-01-22T15:26:36Z</vt:filetime>
  </property>
  <property fmtid="{D5CDD505-2E9C-101B-9397-08002B2CF9AE}" pid="10" name="Objective-ModificationStamp">
    <vt:filetime>2016-01-22T14:38:25Z</vt:filetime>
  </property>
  <property fmtid="{D5CDD505-2E9C-101B-9397-08002B2CF9AE}" pid="11" name="Objective-Owner">
    <vt:lpwstr>Catrina Orr</vt:lpwstr>
  </property>
  <property fmtid="{D5CDD505-2E9C-101B-9397-08002B2CF9AE}" pid="12" name="Objective-Path">
    <vt:lpwstr>BCS:ASIC:REGULATION &amp; COMPLIANCE:Reporting:Insolvency Practitioners - External Administrators' Reports:2015 External Administrators reports:</vt:lpwstr>
  </property>
  <property fmtid="{D5CDD505-2E9C-101B-9397-08002B2CF9AE}" pid="13" name="Objective-Parent">
    <vt:lpwstr>2015 External Administrators reports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6</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y fmtid="{D5CDD505-2E9C-101B-9397-08002B2CF9AE}" pid="22" name="ContentTypeId">
    <vt:lpwstr>0x010100B5F685A1365F544391EF8C813B164F3A00221662695EDF6141968D009D01F6D4C8</vt:lpwstr>
  </property>
  <property fmtid="{D5CDD505-2E9C-101B-9397-08002B2CF9AE}" pid="23" name="RecordPoint_WorkflowType">
    <vt:lpwstr>ActiveSubmitStub</vt:lpwstr>
  </property>
  <property fmtid="{D5CDD505-2E9C-101B-9397-08002B2CF9AE}" pid="24" name="RecordPoint_ActiveItemWebId">
    <vt:lpwstr>{5e2ffa49-0319-40ff-b91c-315abd817404}</vt:lpwstr>
  </property>
  <property fmtid="{D5CDD505-2E9C-101B-9397-08002B2CF9AE}" pid="25" name="RecordPoint_ActiveItemSiteId">
    <vt:lpwstr>{2b671c10-e4a0-4000-aadb-76c91cc22cb4}</vt:lpwstr>
  </property>
  <property fmtid="{D5CDD505-2E9C-101B-9397-08002B2CF9AE}" pid="26" name="RecordPoint_ActiveItemListId">
    <vt:lpwstr>{df073a32-fb79-4245-b802-9c451f04249d}</vt:lpwstr>
  </property>
  <property fmtid="{D5CDD505-2E9C-101B-9397-08002B2CF9AE}" pid="27" name="RecordPoint_ActiveItemUniqueId">
    <vt:lpwstr>{c88faf41-c8ab-4e61-99fb-148f0e574972}</vt:lpwstr>
  </property>
  <property fmtid="{D5CDD505-2E9C-101B-9397-08002B2CF9AE}" pid="28" name="RecordPoint_RecordNumberSubmitted">
    <vt:lpwstr>R20160000688352</vt:lpwstr>
  </property>
  <property fmtid="{D5CDD505-2E9C-101B-9397-08002B2CF9AE}" pid="29" name="RecordPoint_SubmissionCompleted">
    <vt:lpwstr>2016-10-17T09:46:13.7510255+11:00</vt:lpwstr>
  </property>
  <property fmtid="{D5CDD505-2E9C-101B-9397-08002B2CF9AE}" pid="30" name="SecurityClassification">
    <vt:lpwstr>1;#In Confidence or Sensitive|b209eba4-50cc-4782-a384-0b057e0fa683</vt:lpwstr>
  </property>
  <property fmtid="{D5CDD505-2E9C-101B-9397-08002B2CF9AE}" pid="31" name="RecordPoint_SubmissionDate">
    <vt:lpwstr/>
  </property>
  <property fmtid="{D5CDD505-2E9C-101B-9397-08002B2CF9AE}" pid="32" name="RecordPoint_RecordFormat">
    <vt:lpwstr/>
  </property>
  <property fmtid="{D5CDD505-2E9C-101B-9397-08002B2CF9AE}" pid="33" name="RecordPoint_ActiveItemMoved">
    <vt:lpwstr/>
  </property>
</Properties>
</file>